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a\IV semestr\Matematyczne metody analizy danych\Moje\"/>
    </mc:Choice>
  </mc:AlternateContent>
  <xr:revisionPtr revIDLastSave="0" documentId="13_ncr:1_{43AA0684-953F-4AF2-A5DE-B31751AF29EB}" xr6:coauthVersionLast="45" xr6:coauthVersionMax="45" xr10:uidLastSave="{00000000-0000-0000-0000-000000000000}"/>
  <bookViews>
    <workbookView xWindow="-120" yWindow="-120" windowWidth="29040" windowHeight="15840" activeTab="1" xr2:uid="{FC353768-4642-4658-84F9-A7C8E360191E}"/>
  </bookViews>
  <sheets>
    <sheet name="Arkusz1" sheetId="1" r:id="rId1"/>
    <sheet name="Arkusz2" sheetId="2" r:id="rId2"/>
  </sheets>
  <definedNames>
    <definedName name="_h">Arkusz1!$F$11</definedName>
    <definedName name="_k">Arkusz1!$F$7</definedName>
    <definedName name="h">Arkusz1!$F$11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T4" i="2"/>
  <c r="W2" i="2"/>
  <c r="L3" i="2"/>
  <c r="L4" i="2"/>
  <c r="L5" i="2"/>
  <c r="L6" i="2"/>
  <c r="L7" i="2"/>
  <c r="L8" i="2"/>
  <c r="L9" i="2"/>
  <c r="M9" i="2" s="1"/>
  <c r="L10" i="2"/>
  <c r="K11" i="2" s="1"/>
  <c r="L11" i="2"/>
  <c r="L12" i="2"/>
  <c r="M12" i="2" s="1"/>
  <c r="L13" i="2"/>
  <c r="L14" i="2"/>
  <c r="L15" i="2"/>
  <c r="L16" i="2"/>
  <c r="L17" i="2"/>
  <c r="M17" i="2" s="1"/>
  <c r="L18" i="2"/>
  <c r="M18" i="2" s="1"/>
  <c r="L19" i="2"/>
  <c r="L20" i="2"/>
  <c r="M20" i="2" s="1"/>
  <c r="L21" i="2"/>
  <c r="L22" i="2"/>
  <c r="L23" i="2"/>
  <c r="L24" i="2"/>
  <c r="L25" i="2"/>
  <c r="M25" i="2" s="1"/>
  <c r="L26" i="2"/>
  <c r="L27" i="2"/>
  <c r="L28" i="2"/>
  <c r="L29" i="2"/>
  <c r="L30" i="2"/>
  <c r="L31" i="2"/>
  <c r="L2" i="2"/>
  <c r="M2" i="2" s="1"/>
  <c r="H5" i="2"/>
  <c r="H4" i="2"/>
  <c r="M14" i="2"/>
  <c r="M24" i="2"/>
  <c r="M27" i="2"/>
  <c r="M29" i="2"/>
  <c r="M31" i="2"/>
  <c r="H9" i="2"/>
  <c r="H8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2" i="2"/>
  <c r="E3" i="2"/>
  <c r="E4" i="2"/>
  <c r="E5" i="2"/>
  <c r="E6" i="2"/>
  <c r="E7" i="2"/>
  <c r="E8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4" i="2"/>
  <c r="E75" i="2"/>
  <c r="E76" i="2"/>
  <c r="E77" i="2"/>
  <c r="E78" i="2"/>
  <c r="E79" i="2"/>
  <c r="E80" i="2"/>
  <c r="E82" i="2"/>
  <c r="E83" i="2"/>
  <c r="E84" i="2"/>
  <c r="E85" i="2"/>
  <c r="E86" i="2"/>
  <c r="E87" i="2"/>
  <c r="E88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6" i="2"/>
  <c r="E107" i="2"/>
  <c r="E108" i="2"/>
  <c r="E109" i="2"/>
  <c r="E110" i="2"/>
  <c r="E111" i="2"/>
  <c r="E112" i="2"/>
  <c r="E114" i="2"/>
  <c r="E115" i="2"/>
  <c r="E116" i="2"/>
  <c r="E117" i="2"/>
  <c r="E118" i="2"/>
  <c r="E119" i="2"/>
  <c r="E120" i="2"/>
  <c r="E122" i="2"/>
  <c r="E123" i="2"/>
  <c r="E124" i="2"/>
  <c r="E125" i="2"/>
  <c r="E126" i="2"/>
  <c r="E127" i="2"/>
  <c r="E128" i="2"/>
  <c r="E130" i="2"/>
  <c r="E131" i="2"/>
  <c r="E132" i="2"/>
  <c r="E133" i="2"/>
  <c r="E134" i="2"/>
  <c r="E135" i="2"/>
  <c r="E136" i="2"/>
  <c r="E138" i="2"/>
  <c r="E139" i="2"/>
  <c r="E140" i="2"/>
  <c r="E141" i="2"/>
  <c r="E142" i="2"/>
  <c r="E143" i="2"/>
  <c r="E144" i="2"/>
  <c r="E146" i="2"/>
  <c r="E147" i="2"/>
  <c r="E148" i="2"/>
  <c r="E149" i="2"/>
  <c r="E150" i="2"/>
  <c r="E151" i="2"/>
  <c r="E152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70" i="2"/>
  <c r="E171" i="2"/>
  <c r="E172" i="2"/>
  <c r="E173" i="2"/>
  <c r="E174" i="2"/>
  <c r="E175" i="2"/>
  <c r="E176" i="2"/>
  <c r="E178" i="2"/>
  <c r="E179" i="2"/>
  <c r="E180" i="2"/>
  <c r="E181" i="2"/>
  <c r="E182" i="2"/>
  <c r="E183" i="2"/>
  <c r="E184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199" i="2"/>
  <c r="E200" i="2"/>
  <c r="E202" i="2"/>
  <c r="E203" i="2"/>
  <c r="E204" i="2"/>
  <c r="E205" i="2"/>
  <c r="E206" i="2"/>
  <c r="E207" i="2"/>
  <c r="E208" i="2"/>
  <c r="E210" i="2"/>
  <c r="E211" i="2"/>
  <c r="E212" i="2"/>
  <c r="E213" i="2"/>
  <c r="E214" i="2"/>
  <c r="E215" i="2"/>
  <c r="E216" i="2"/>
  <c r="E218" i="2"/>
  <c r="E219" i="2"/>
  <c r="E220" i="2"/>
  <c r="E221" i="2"/>
  <c r="E222" i="2"/>
  <c r="E223" i="2"/>
  <c r="E224" i="2"/>
  <c r="E226" i="2"/>
  <c r="E227" i="2"/>
  <c r="E228" i="2"/>
  <c r="E229" i="2"/>
  <c r="E230" i="2"/>
  <c r="E231" i="2"/>
  <c r="E232" i="2"/>
  <c r="E234" i="2"/>
  <c r="E235" i="2"/>
  <c r="E236" i="2"/>
  <c r="E237" i="2"/>
  <c r="E238" i="2"/>
  <c r="E239" i="2"/>
  <c r="E240" i="2"/>
  <c r="E242" i="2"/>
  <c r="E243" i="2"/>
  <c r="E244" i="2"/>
  <c r="E245" i="2"/>
  <c r="E246" i="2"/>
  <c r="E247" i="2"/>
  <c r="E248" i="2"/>
  <c r="E250" i="2"/>
  <c r="E251" i="2"/>
  <c r="E252" i="2"/>
  <c r="E253" i="2"/>
  <c r="E254" i="2"/>
  <c r="E255" i="2"/>
  <c r="E256" i="2"/>
  <c r="E258" i="2"/>
  <c r="E259" i="2"/>
  <c r="E260" i="2"/>
  <c r="E261" i="2"/>
  <c r="E262" i="2"/>
  <c r="E263" i="2"/>
  <c r="E264" i="2"/>
  <c r="E266" i="2"/>
  <c r="E267" i="2"/>
  <c r="E268" i="2"/>
  <c r="E269" i="2"/>
  <c r="E270" i="2"/>
  <c r="E271" i="2"/>
  <c r="E272" i="2"/>
  <c r="E274" i="2"/>
  <c r="E275" i="2"/>
  <c r="E276" i="2"/>
  <c r="E277" i="2"/>
  <c r="E278" i="2"/>
  <c r="E279" i="2"/>
  <c r="E280" i="2"/>
  <c r="E282" i="2"/>
  <c r="E283" i="2"/>
  <c r="E284" i="2"/>
  <c r="E285" i="2"/>
  <c r="E286" i="2"/>
  <c r="E287" i="2"/>
  <c r="E288" i="2"/>
  <c r="E290" i="2"/>
  <c r="E291" i="2"/>
  <c r="E292" i="2"/>
  <c r="E293" i="2"/>
  <c r="E294" i="2"/>
  <c r="E295" i="2"/>
  <c r="E296" i="2"/>
  <c r="E298" i="2"/>
  <c r="E299" i="2"/>
  <c r="E300" i="2"/>
  <c r="E301" i="2"/>
  <c r="N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B5" i="2"/>
  <c r="C5" i="2" s="1"/>
  <c r="B8" i="2"/>
  <c r="C8" i="2" s="1"/>
  <c r="B9" i="2"/>
  <c r="C9" i="2" s="1"/>
  <c r="B13" i="2"/>
  <c r="C13" i="2" s="1"/>
  <c r="B17" i="2"/>
  <c r="C17" i="2" s="1"/>
  <c r="B21" i="2"/>
  <c r="C21" i="2" s="1"/>
  <c r="B24" i="2"/>
  <c r="C24" i="2" s="1"/>
  <c r="B25" i="2"/>
  <c r="C25" i="2" s="1"/>
  <c r="B32" i="2"/>
  <c r="C32" i="2" s="1"/>
  <c r="B33" i="2"/>
  <c r="C33" i="2" s="1"/>
  <c r="B37" i="2"/>
  <c r="C37" i="2" s="1"/>
  <c r="B41" i="2"/>
  <c r="C41" i="2" s="1"/>
  <c r="B45" i="2"/>
  <c r="C45" i="2" s="1"/>
  <c r="B48" i="2"/>
  <c r="C48" i="2" s="1"/>
  <c r="B49" i="2"/>
  <c r="C49" i="2" s="1"/>
  <c r="B56" i="2"/>
  <c r="C56" i="2" s="1"/>
  <c r="B57" i="2"/>
  <c r="C57" i="2" s="1"/>
  <c r="B61" i="2"/>
  <c r="C61" i="2" s="1"/>
  <c r="B65" i="2"/>
  <c r="C65" i="2" s="1"/>
  <c r="B69" i="2"/>
  <c r="C69" i="2" s="1"/>
  <c r="B72" i="2"/>
  <c r="C72" i="2" s="1"/>
  <c r="B73" i="2"/>
  <c r="C73" i="2" s="1"/>
  <c r="B80" i="2"/>
  <c r="C80" i="2" s="1"/>
  <c r="B81" i="2"/>
  <c r="C81" i="2" s="1"/>
  <c r="B85" i="2"/>
  <c r="C85" i="2" s="1"/>
  <c r="B88" i="2"/>
  <c r="C88" i="2" s="1"/>
  <c r="B89" i="2"/>
  <c r="C89" i="2" s="1"/>
  <c r="B93" i="2"/>
  <c r="C93" i="2" s="1"/>
  <c r="B96" i="2"/>
  <c r="C96" i="2" s="1"/>
  <c r="B97" i="2"/>
  <c r="C97" i="2" s="1"/>
  <c r="B101" i="2"/>
  <c r="C101" i="2" s="1"/>
  <c r="B105" i="2"/>
  <c r="C105" i="2" s="1"/>
  <c r="B109" i="2"/>
  <c r="C109" i="2" s="1"/>
  <c r="B112" i="2"/>
  <c r="C112" i="2" s="1"/>
  <c r="B113" i="2"/>
  <c r="C113" i="2" s="1"/>
  <c r="B121" i="2"/>
  <c r="C121" i="2" s="1"/>
  <c r="B129" i="2"/>
  <c r="C129" i="2" s="1"/>
  <c r="B136" i="2"/>
  <c r="C136" i="2" s="1"/>
  <c r="B137" i="2"/>
  <c r="C137" i="2" s="1"/>
  <c r="B141" i="2"/>
  <c r="C141" i="2" s="1"/>
  <c r="B145" i="2"/>
  <c r="C145" i="2" s="1"/>
  <c r="B149" i="2"/>
  <c r="C149" i="2" s="1"/>
  <c r="B152" i="2"/>
  <c r="C152" i="2" s="1"/>
  <c r="B153" i="2"/>
  <c r="C153" i="2" s="1"/>
  <c r="B157" i="2"/>
  <c r="C157" i="2" s="1"/>
  <c r="B160" i="2"/>
  <c r="C160" i="2" s="1"/>
  <c r="B161" i="2"/>
  <c r="C161" i="2" s="1"/>
  <c r="B165" i="2"/>
  <c r="C165" i="2" s="1"/>
  <c r="B169" i="2"/>
  <c r="C169" i="2" s="1"/>
  <c r="B176" i="2"/>
  <c r="C176" i="2" s="1"/>
  <c r="B177" i="2"/>
  <c r="C177" i="2" s="1"/>
  <c r="B184" i="2"/>
  <c r="C184" i="2" s="1"/>
  <c r="B185" i="2"/>
  <c r="C185" i="2" s="1"/>
  <c r="B189" i="2"/>
  <c r="C189" i="2" s="1"/>
  <c r="B193" i="2"/>
  <c r="C193" i="2" s="1"/>
  <c r="B197" i="2"/>
  <c r="C197" i="2" s="1"/>
  <c r="B200" i="2"/>
  <c r="C200" i="2" s="1"/>
  <c r="B201" i="2"/>
  <c r="C201" i="2" s="1"/>
  <c r="B208" i="2"/>
  <c r="C208" i="2" s="1"/>
  <c r="B209" i="2"/>
  <c r="C209" i="2" s="1"/>
  <c r="B213" i="2"/>
  <c r="C213" i="2" s="1"/>
  <c r="B216" i="2"/>
  <c r="C216" i="2" s="1"/>
  <c r="B217" i="2"/>
  <c r="C217" i="2" s="1"/>
  <c r="B221" i="2"/>
  <c r="C221" i="2" s="1"/>
  <c r="B224" i="2"/>
  <c r="C224" i="2" s="1"/>
  <c r="B225" i="2"/>
  <c r="C225" i="2" s="1"/>
  <c r="B229" i="2"/>
  <c r="C229" i="2" s="1"/>
  <c r="B237" i="2"/>
  <c r="C237" i="2" s="1"/>
  <c r="B240" i="2"/>
  <c r="C240" i="2" s="1"/>
  <c r="B241" i="2"/>
  <c r="C241" i="2" s="1"/>
  <c r="B249" i="2"/>
  <c r="C249" i="2" s="1"/>
  <c r="B253" i="2"/>
  <c r="C253" i="2" s="1"/>
  <c r="B257" i="2"/>
  <c r="C257" i="2" s="1"/>
  <c r="B264" i="2"/>
  <c r="C264" i="2" s="1"/>
  <c r="B265" i="2"/>
  <c r="C265" i="2" s="1"/>
  <c r="B269" i="2"/>
  <c r="C269" i="2" s="1"/>
  <c r="B273" i="2"/>
  <c r="C273" i="2" s="1"/>
  <c r="B277" i="2"/>
  <c r="C277" i="2" s="1"/>
  <c r="B280" i="2"/>
  <c r="C280" i="2" s="1"/>
  <c r="B285" i="2"/>
  <c r="C285" i="2" s="1"/>
  <c r="B288" i="2"/>
  <c r="C288" i="2" s="1"/>
  <c r="B293" i="2"/>
  <c r="C293" i="2" s="1"/>
  <c r="B297" i="2"/>
  <c r="C297" i="2" s="1"/>
  <c r="B301" i="2"/>
  <c r="C301" i="2" s="1"/>
  <c r="B29" i="2"/>
  <c r="C29" i="2" s="1"/>
  <c r="B77" i="2"/>
  <c r="C77" i="2" s="1"/>
  <c r="B125" i="2"/>
  <c r="C125" i="2" s="1"/>
  <c r="B173" i="2"/>
  <c r="C173" i="2" s="1"/>
  <c r="B205" i="2"/>
  <c r="C205" i="2" s="1"/>
  <c r="B233" i="2"/>
  <c r="C233" i="2" s="1"/>
  <c r="B281" i="2"/>
  <c r="C281" i="2" s="1"/>
  <c r="B10" i="2"/>
  <c r="C10" i="2" s="1"/>
  <c r="B18" i="2"/>
  <c r="C18" i="2" s="1"/>
  <c r="B26" i="2"/>
  <c r="C26" i="2" s="1"/>
  <c r="B34" i="2"/>
  <c r="C34" i="2" s="1"/>
  <c r="B50" i="2"/>
  <c r="C50" i="2" s="1"/>
  <c r="B58" i="2"/>
  <c r="C58" i="2" s="1"/>
  <c r="B66" i="2"/>
  <c r="C66" i="2" s="1"/>
  <c r="B74" i="2"/>
  <c r="C74" i="2" s="1"/>
  <c r="B82" i="2"/>
  <c r="C82" i="2" s="1"/>
  <c r="B90" i="2"/>
  <c r="C90" i="2" s="1"/>
  <c r="B98" i="2"/>
  <c r="C98" i="2" s="1"/>
  <c r="B106" i="2"/>
  <c r="C106" i="2" s="1"/>
  <c r="B122" i="2"/>
  <c r="C122" i="2" s="1"/>
  <c r="B130" i="2"/>
  <c r="C130" i="2" s="1"/>
  <c r="B138" i="2"/>
  <c r="C138" i="2" s="1"/>
  <c r="B146" i="2"/>
  <c r="C146" i="2" s="1"/>
  <c r="B154" i="2"/>
  <c r="C154" i="2" s="1"/>
  <c r="B162" i="2"/>
  <c r="C162" i="2" s="1"/>
  <c r="B170" i="2"/>
  <c r="C170" i="2" s="1"/>
  <c r="B178" i="2"/>
  <c r="C178" i="2" s="1"/>
  <c r="B194" i="2"/>
  <c r="C194" i="2" s="1"/>
  <c r="B202" i="2"/>
  <c r="C202" i="2" s="1"/>
  <c r="B210" i="2"/>
  <c r="C210" i="2" s="1"/>
  <c r="B218" i="2"/>
  <c r="C218" i="2" s="1"/>
  <c r="B226" i="2"/>
  <c r="C226" i="2" s="1"/>
  <c r="B234" i="2"/>
  <c r="C234" i="2" s="1"/>
  <c r="B242" i="2"/>
  <c r="C242" i="2" s="1"/>
  <c r="B250" i="2"/>
  <c r="C250" i="2" s="1"/>
  <c r="B266" i="2"/>
  <c r="C266" i="2" s="1"/>
  <c r="B282" i="2"/>
  <c r="C282" i="2" s="1"/>
  <c r="B290" i="2"/>
  <c r="C290" i="2" s="1"/>
  <c r="B298" i="2"/>
  <c r="C298" i="2" s="1"/>
  <c r="B42" i="2"/>
  <c r="C42" i="2" s="1"/>
  <c r="B114" i="2"/>
  <c r="C114" i="2" s="1"/>
  <c r="B186" i="2"/>
  <c r="C186" i="2" s="1"/>
  <c r="B258" i="2"/>
  <c r="C258" i="2" s="1"/>
  <c r="B274" i="2"/>
  <c r="C274" i="2" s="1"/>
  <c r="B289" i="2"/>
  <c r="C289" i="2" s="1"/>
  <c r="B3" i="2"/>
  <c r="C3" i="2" s="1"/>
  <c r="B4" i="2"/>
  <c r="C4" i="2" s="1"/>
  <c r="B6" i="2"/>
  <c r="C6" i="2" s="1"/>
  <c r="B7" i="2"/>
  <c r="C7" i="2" s="1"/>
  <c r="B11" i="2"/>
  <c r="C11" i="2" s="1"/>
  <c r="B12" i="2"/>
  <c r="C12" i="2" s="1"/>
  <c r="B14" i="2"/>
  <c r="C14" i="2" s="1"/>
  <c r="B15" i="2"/>
  <c r="C15" i="2" s="1"/>
  <c r="B16" i="2"/>
  <c r="C16" i="2" s="1"/>
  <c r="B19" i="2"/>
  <c r="C19" i="2" s="1"/>
  <c r="B20" i="2"/>
  <c r="C20" i="2" s="1"/>
  <c r="B22" i="2"/>
  <c r="C22" i="2" s="1"/>
  <c r="B23" i="2"/>
  <c r="C23" i="2" s="1"/>
  <c r="B27" i="2"/>
  <c r="C27" i="2" s="1"/>
  <c r="B28" i="2"/>
  <c r="C28" i="2" s="1"/>
  <c r="B30" i="2"/>
  <c r="C30" i="2" s="1"/>
  <c r="B31" i="2"/>
  <c r="C31" i="2" s="1"/>
  <c r="B35" i="2"/>
  <c r="C35" i="2" s="1"/>
  <c r="B36" i="2"/>
  <c r="C36" i="2" s="1"/>
  <c r="B38" i="2"/>
  <c r="C38" i="2" s="1"/>
  <c r="B39" i="2"/>
  <c r="C39" i="2" s="1"/>
  <c r="B40" i="2"/>
  <c r="C40" i="2" s="1"/>
  <c r="B43" i="2"/>
  <c r="C43" i="2" s="1"/>
  <c r="B44" i="2"/>
  <c r="C44" i="2" s="1"/>
  <c r="B46" i="2"/>
  <c r="C46" i="2" s="1"/>
  <c r="B47" i="2"/>
  <c r="C47" i="2" s="1"/>
  <c r="B51" i="2"/>
  <c r="C51" i="2" s="1"/>
  <c r="B52" i="2"/>
  <c r="C52" i="2" s="1"/>
  <c r="B53" i="2"/>
  <c r="C53" i="2" s="1"/>
  <c r="B54" i="2"/>
  <c r="C54" i="2" s="1"/>
  <c r="B55" i="2"/>
  <c r="C55" i="2" s="1"/>
  <c r="B59" i="2"/>
  <c r="C59" i="2" s="1"/>
  <c r="B60" i="2"/>
  <c r="C60" i="2" s="1"/>
  <c r="B62" i="2"/>
  <c r="C62" i="2" s="1"/>
  <c r="B63" i="2"/>
  <c r="C63" i="2" s="1"/>
  <c r="B64" i="2"/>
  <c r="C64" i="2" s="1"/>
  <c r="B67" i="2"/>
  <c r="C67" i="2" s="1"/>
  <c r="B68" i="2"/>
  <c r="C68" i="2" s="1"/>
  <c r="B70" i="2"/>
  <c r="C70" i="2" s="1"/>
  <c r="B71" i="2"/>
  <c r="C71" i="2" s="1"/>
  <c r="B75" i="2"/>
  <c r="C75" i="2" s="1"/>
  <c r="B76" i="2"/>
  <c r="C76" i="2" s="1"/>
  <c r="B78" i="2"/>
  <c r="C78" i="2" s="1"/>
  <c r="B79" i="2"/>
  <c r="C79" i="2" s="1"/>
  <c r="B83" i="2"/>
  <c r="C83" i="2" s="1"/>
  <c r="B84" i="2"/>
  <c r="C84" i="2" s="1"/>
  <c r="B86" i="2"/>
  <c r="C86" i="2" s="1"/>
  <c r="B87" i="2"/>
  <c r="C87" i="2" s="1"/>
  <c r="B91" i="2"/>
  <c r="C91" i="2" s="1"/>
  <c r="B92" i="2"/>
  <c r="C92" i="2" s="1"/>
  <c r="B94" i="2"/>
  <c r="C94" i="2" s="1"/>
  <c r="B95" i="2"/>
  <c r="C95" i="2" s="1"/>
  <c r="B99" i="2"/>
  <c r="C99" i="2" s="1"/>
  <c r="B100" i="2"/>
  <c r="C100" i="2" s="1"/>
  <c r="B102" i="2"/>
  <c r="C102" i="2" s="1"/>
  <c r="B103" i="2"/>
  <c r="C103" i="2" s="1"/>
  <c r="B104" i="2"/>
  <c r="C104" i="2" s="1"/>
  <c r="B107" i="2"/>
  <c r="C107" i="2" s="1"/>
  <c r="B108" i="2"/>
  <c r="C108" i="2" s="1"/>
  <c r="B110" i="2"/>
  <c r="C110" i="2" s="1"/>
  <c r="B111" i="2"/>
  <c r="C111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3" i="2"/>
  <c r="C123" i="2" s="1"/>
  <c r="B124" i="2"/>
  <c r="C124" i="2" s="1"/>
  <c r="B126" i="2"/>
  <c r="C126" i="2" s="1"/>
  <c r="B127" i="2"/>
  <c r="C127" i="2" s="1"/>
  <c r="B128" i="2"/>
  <c r="C128" i="2" s="1"/>
  <c r="B131" i="2"/>
  <c r="C131" i="2" s="1"/>
  <c r="B132" i="2"/>
  <c r="C132" i="2" s="1"/>
  <c r="B133" i="2"/>
  <c r="C133" i="2" s="1"/>
  <c r="B134" i="2"/>
  <c r="C134" i="2" s="1"/>
  <c r="B135" i="2"/>
  <c r="C135" i="2" s="1"/>
  <c r="B139" i="2"/>
  <c r="C139" i="2" s="1"/>
  <c r="B140" i="2"/>
  <c r="C140" i="2" s="1"/>
  <c r="B142" i="2"/>
  <c r="C142" i="2" s="1"/>
  <c r="B143" i="2"/>
  <c r="C143" i="2" s="1"/>
  <c r="B144" i="2"/>
  <c r="C144" i="2" s="1"/>
  <c r="B147" i="2"/>
  <c r="C147" i="2" s="1"/>
  <c r="B148" i="2"/>
  <c r="C148" i="2" s="1"/>
  <c r="B150" i="2"/>
  <c r="C150" i="2" s="1"/>
  <c r="B151" i="2"/>
  <c r="C151" i="2" s="1"/>
  <c r="B155" i="2"/>
  <c r="C155" i="2" s="1"/>
  <c r="B156" i="2"/>
  <c r="C156" i="2" s="1"/>
  <c r="B158" i="2"/>
  <c r="C158" i="2" s="1"/>
  <c r="B159" i="2"/>
  <c r="C159" i="2" s="1"/>
  <c r="B163" i="2"/>
  <c r="C163" i="2" s="1"/>
  <c r="B164" i="2"/>
  <c r="C164" i="2" s="1"/>
  <c r="B166" i="2"/>
  <c r="C166" i="2" s="1"/>
  <c r="B167" i="2"/>
  <c r="C167" i="2" s="1"/>
  <c r="B168" i="2"/>
  <c r="C168" i="2" s="1"/>
  <c r="B171" i="2"/>
  <c r="C171" i="2" s="1"/>
  <c r="B172" i="2"/>
  <c r="C172" i="2" s="1"/>
  <c r="B174" i="2"/>
  <c r="C174" i="2" s="1"/>
  <c r="B175" i="2"/>
  <c r="C175" i="2" s="1"/>
  <c r="B179" i="2"/>
  <c r="C179" i="2" s="1"/>
  <c r="B180" i="2"/>
  <c r="C180" i="2" s="1"/>
  <c r="B181" i="2"/>
  <c r="C181" i="2" s="1"/>
  <c r="B182" i="2"/>
  <c r="C182" i="2" s="1"/>
  <c r="B183" i="2"/>
  <c r="C183" i="2" s="1"/>
  <c r="B187" i="2"/>
  <c r="C187" i="2" s="1"/>
  <c r="B188" i="2"/>
  <c r="C188" i="2" s="1"/>
  <c r="B190" i="2"/>
  <c r="C190" i="2" s="1"/>
  <c r="B191" i="2"/>
  <c r="C191" i="2" s="1"/>
  <c r="B192" i="2"/>
  <c r="C192" i="2" s="1"/>
  <c r="B195" i="2"/>
  <c r="C195" i="2" s="1"/>
  <c r="B196" i="2"/>
  <c r="C196" i="2" s="1"/>
  <c r="B198" i="2"/>
  <c r="C198" i="2" s="1"/>
  <c r="B199" i="2"/>
  <c r="C199" i="2" s="1"/>
  <c r="B203" i="2"/>
  <c r="C203" i="2" s="1"/>
  <c r="B204" i="2"/>
  <c r="C204" i="2" s="1"/>
  <c r="B206" i="2"/>
  <c r="C206" i="2" s="1"/>
  <c r="B207" i="2"/>
  <c r="C207" i="2" s="1"/>
  <c r="B211" i="2"/>
  <c r="C211" i="2" s="1"/>
  <c r="B212" i="2"/>
  <c r="C212" i="2" s="1"/>
  <c r="B214" i="2"/>
  <c r="C214" i="2" s="1"/>
  <c r="B215" i="2"/>
  <c r="C215" i="2" s="1"/>
  <c r="B219" i="2"/>
  <c r="C219" i="2" s="1"/>
  <c r="B220" i="2"/>
  <c r="C220" i="2" s="1"/>
  <c r="B222" i="2"/>
  <c r="C222" i="2" s="1"/>
  <c r="B223" i="2"/>
  <c r="C223" i="2" s="1"/>
  <c r="B227" i="2"/>
  <c r="C227" i="2" s="1"/>
  <c r="B228" i="2"/>
  <c r="C228" i="2" s="1"/>
  <c r="B230" i="2"/>
  <c r="C230" i="2" s="1"/>
  <c r="B231" i="2"/>
  <c r="C231" i="2" s="1"/>
  <c r="B232" i="2"/>
  <c r="C232" i="2" s="1"/>
  <c r="B235" i="2"/>
  <c r="C235" i="2" s="1"/>
  <c r="B236" i="2"/>
  <c r="C236" i="2" s="1"/>
  <c r="B238" i="2"/>
  <c r="C238" i="2" s="1"/>
  <c r="B239" i="2"/>
  <c r="C239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51" i="2"/>
  <c r="C251" i="2" s="1"/>
  <c r="B252" i="2"/>
  <c r="C252" i="2" s="1"/>
  <c r="B254" i="2"/>
  <c r="C254" i="2" s="1"/>
  <c r="B255" i="2"/>
  <c r="C255" i="2" s="1"/>
  <c r="B256" i="2"/>
  <c r="C256" i="2" s="1"/>
  <c r="B259" i="2"/>
  <c r="C259" i="2" s="1"/>
  <c r="B260" i="2"/>
  <c r="C260" i="2" s="1"/>
  <c r="B261" i="2"/>
  <c r="C261" i="2" s="1"/>
  <c r="B262" i="2"/>
  <c r="C262" i="2" s="1"/>
  <c r="B263" i="2"/>
  <c r="C263" i="2" s="1"/>
  <c r="B267" i="2"/>
  <c r="C267" i="2" s="1"/>
  <c r="B268" i="2"/>
  <c r="C268" i="2" s="1"/>
  <c r="B270" i="2"/>
  <c r="C270" i="2" s="1"/>
  <c r="B271" i="2"/>
  <c r="C271" i="2" s="1"/>
  <c r="B272" i="2"/>
  <c r="C272" i="2" s="1"/>
  <c r="B275" i="2"/>
  <c r="C275" i="2" s="1"/>
  <c r="B276" i="2"/>
  <c r="C276" i="2" s="1"/>
  <c r="B278" i="2"/>
  <c r="C278" i="2" s="1"/>
  <c r="B279" i="2"/>
  <c r="C279" i="2" s="1"/>
  <c r="B283" i="2"/>
  <c r="C283" i="2" s="1"/>
  <c r="B284" i="2"/>
  <c r="C284" i="2" s="1"/>
  <c r="B286" i="2"/>
  <c r="C286" i="2" s="1"/>
  <c r="B287" i="2"/>
  <c r="C287" i="2" s="1"/>
  <c r="B291" i="2"/>
  <c r="C291" i="2" s="1"/>
  <c r="B292" i="2"/>
  <c r="C292" i="2" s="1"/>
  <c r="B294" i="2"/>
  <c r="C294" i="2" s="1"/>
  <c r="B295" i="2"/>
  <c r="C295" i="2" s="1"/>
  <c r="B296" i="2"/>
  <c r="C296" i="2" s="1"/>
  <c r="B299" i="2"/>
  <c r="C299" i="2" s="1"/>
  <c r="B300" i="2"/>
  <c r="C300" i="2" s="1"/>
  <c r="B2" i="2"/>
  <c r="C2" i="2" s="1"/>
  <c r="T6" i="2"/>
  <c r="T9" i="2" s="1"/>
  <c r="T12" i="2" s="1"/>
  <c r="T15" i="2" s="1"/>
  <c r="T18" i="2" s="1"/>
  <c r="T21" i="2" s="1"/>
  <c r="T24" i="2" s="1"/>
  <c r="T27" i="2" s="1"/>
  <c r="T30" i="2" s="1"/>
  <c r="T33" i="2" s="1"/>
  <c r="T36" i="2" s="1"/>
  <c r="T39" i="2" s="1"/>
  <c r="T42" i="2" s="1"/>
  <c r="T45" i="2" s="1"/>
  <c r="T48" i="2" s="1"/>
  <c r="T51" i="2" s="1"/>
  <c r="T54" i="2" s="1"/>
  <c r="T57" i="2" s="1"/>
  <c r="T60" i="2" s="1"/>
  <c r="T63" i="2" s="1"/>
  <c r="T66" i="2" s="1"/>
  <c r="T69" i="2" s="1"/>
  <c r="T72" i="2" s="1"/>
  <c r="T75" i="2" s="1"/>
  <c r="T78" i="2" s="1"/>
  <c r="T81" i="2" s="1"/>
  <c r="T84" i="2" s="1"/>
  <c r="T87" i="2" s="1"/>
  <c r="T90" i="2" s="1"/>
  <c r="T93" i="2" s="1"/>
  <c r="R2" i="2"/>
  <c r="H15" i="2"/>
  <c r="H14" i="2"/>
  <c r="G1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K8" i="2"/>
  <c r="S20" i="2" s="1"/>
  <c r="K9" i="2"/>
  <c r="S23" i="2" s="1"/>
  <c r="K12" i="2"/>
  <c r="S32" i="2" s="1"/>
  <c r="K14" i="2"/>
  <c r="S38" i="2" s="1"/>
  <c r="K16" i="2"/>
  <c r="S44" i="2" s="1"/>
  <c r="K17" i="2"/>
  <c r="S47" i="2" s="1"/>
  <c r="K18" i="2"/>
  <c r="S51" i="2" s="1"/>
  <c r="K20" i="2"/>
  <c r="S56" i="2" s="1"/>
  <c r="K24" i="2"/>
  <c r="S68" i="2" s="1"/>
  <c r="K25" i="2"/>
  <c r="S71" i="2" s="1"/>
  <c r="K27" i="2"/>
  <c r="S77" i="2" s="1"/>
  <c r="K29" i="2"/>
  <c r="S83" i="2" s="1"/>
  <c r="K31" i="2"/>
  <c r="S91" i="2" s="1"/>
  <c r="F4" i="1"/>
  <c r="F5" i="1"/>
  <c r="M26" i="2" l="1"/>
  <c r="S29" i="2"/>
  <c r="M11" i="2"/>
  <c r="T31" i="2" s="1"/>
  <c r="T32" i="2" s="1"/>
  <c r="M16" i="2"/>
  <c r="T46" i="2" s="1"/>
  <c r="T47" i="2" s="1"/>
  <c r="M8" i="2"/>
  <c r="O8" i="2" s="1"/>
  <c r="K3" i="2"/>
  <c r="K15" i="2"/>
  <c r="S41" i="2" s="1"/>
  <c r="K2" i="2"/>
  <c r="S3" i="2" s="1"/>
  <c r="T70" i="2"/>
  <c r="T71" i="2" s="1"/>
  <c r="O25" i="2"/>
  <c r="S4" i="2"/>
  <c r="S90" i="2"/>
  <c r="S58" i="2"/>
  <c r="S50" i="2"/>
  <c r="S34" i="2"/>
  <c r="S89" i="2"/>
  <c r="S73" i="2"/>
  <c r="S57" i="2"/>
  <c r="S49" i="2"/>
  <c r="S33" i="2"/>
  <c r="S25" i="2"/>
  <c r="S72" i="2"/>
  <c r="S48" i="2"/>
  <c r="S40" i="2"/>
  <c r="S24" i="2"/>
  <c r="S79" i="2"/>
  <c r="S39" i="2"/>
  <c r="S31" i="2"/>
  <c r="S78" i="2"/>
  <c r="S70" i="2"/>
  <c r="S46" i="2"/>
  <c r="S30" i="2"/>
  <c r="S22" i="2"/>
  <c r="S85" i="2"/>
  <c r="S69" i="2"/>
  <c r="S45" i="2"/>
  <c r="S21" i="2"/>
  <c r="S84" i="2"/>
  <c r="S52" i="2"/>
  <c r="S5" i="2"/>
  <c r="S7" i="2"/>
  <c r="K13" i="2"/>
  <c r="M13" i="2" s="1"/>
  <c r="K4" i="2"/>
  <c r="M4" i="2" s="1"/>
  <c r="K26" i="2"/>
  <c r="K28" i="2"/>
  <c r="M28" i="2" s="1"/>
  <c r="K23" i="2"/>
  <c r="M23" i="2" s="1"/>
  <c r="K21" i="2"/>
  <c r="M21" i="2" s="1"/>
  <c r="K22" i="2"/>
  <c r="M22" i="2" s="1"/>
  <c r="K30" i="2"/>
  <c r="M30" i="2" s="1"/>
  <c r="B301" i="1"/>
  <c r="C301" i="1" s="1"/>
  <c r="B5" i="1"/>
  <c r="C5" i="1" s="1"/>
  <c r="B9" i="1"/>
  <c r="C9" i="1" s="1"/>
  <c r="B13" i="1"/>
  <c r="C13" i="1" s="1"/>
  <c r="B17" i="1"/>
  <c r="C17" i="1" s="1"/>
  <c r="B21" i="1"/>
  <c r="C21" i="1" s="1"/>
  <c r="B25" i="1"/>
  <c r="C25" i="1" s="1"/>
  <c r="B37" i="1"/>
  <c r="C37" i="1" s="1"/>
  <c r="B41" i="1"/>
  <c r="C41" i="1" s="1"/>
  <c r="B45" i="1"/>
  <c r="C45" i="1" s="1"/>
  <c r="B49" i="1"/>
  <c r="C49" i="1" s="1"/>
  <c r="B53" i="1"/>
  <c r="C53" i="1" s="1"/>
  <c r="B57" i="1"/>
  <c r="C57" i="1" s="1"/>
  <c r="B69" i="1"/>
  <c r="C69" i="1" s="1"/>
  <c r="B73" i="1"/>
  <c r="C73" i="1" s="1"/>
  <c r="B77" i="1"/>
  <c r="C77" i="1" s="1"/>
  <c r="B81" i="1"/>
  <c r="C81" i="1" s="1"/>
  <c r="B85" i="1"/>
  <c r="C85" i="1" s="1"/>
  <c r="B89" i="1"/>
  <c r="C89" i="1" s="1"/>
  <c r="B93" i="1"/>
  <c r="C93" i="1" s="1"/>
  <c r="B97" i="1"/>
  <c r="C97" i="1" s="1"/>
  <c r="B101" i="1"/>
  <c r="C101" i="1" s="1"/>
  <c r="B105" i="1"/>
  <c r="C105" i="1" s="1"/>
  <c r="B109" i="1"/>
  <c r="C109" i="1" s="1"/>
  <c r="B113" i="1"/>
  <c r="C113" i="1" s="1"/>
  <c r="B117" i="1"/>
  <c r="C117" i="1" s="1"/>
  <c r="B121" i="1"/>
  <c r="C121" i="1" s="1"/>
  <c r="B125" i="1"/>
  <c r="C125" i="1" s="1"/>
  <c r="B129" i="1"/>
  <c r="C129" i="1" s="1"/>
  <c r="B133" i="1"/>
  <c r="C133" i="1" s="1"/>
  <c r="B137" i="1"/>
  <c r="C137" i="1" s="1"/>
  <c r="B141" i="1"/>
  <c r="C141" i="1" s="1"/>
  <c r="B145" i="1"/>
  <c r="C145" i="1" s="1"/>
  <c r="B149" i="1"/>
  <c r="C149" i="1" s="1"/>
  <c r="B153" i="1"/>
  <c r="C153" i="1" s="1"/>
  <c r="B157" i="1"/>
  <c r="C157" i="1" s="1"/>
  <c r="B161" i="1"/>
  <c r="C161" i="1" s="1"/>
  <c r="B165" i="1"/>
  <c r="C165" i="1" s="1"/>
  <c r="B169" i="1"/>
  <c r="C169" i="1" s="1"/>
  <c r="B173" i="1"/>
  <c r="C173" i="1" s="1"/>
  <c r="B177" i="1"/>
  <c r="C177" i="1" s="1"/>
  <c r="B181" i="1"/>
  <c r="C181" i="1" s="1"/>
  <c r="B185" i="1"/>
  <c r="C185" i="1" s="1"/>
  <c r="B189" i="1"/>
  <c r="C189" i="1" s="1"/>
  <c r="B193" i="1"/>
  <c r="C193" i="1" s="1"/>
  <c r="B197" i="1"/>
  <c r="C197" i="1" s="1"/>
  <c r="B201" i="1"/>
  <c r="C201" i="1" s="1"/>
  <c r="B205" i="1"/>
  <c r="C205" i="1" s="1"/>
  <c r="B209" i="1"/>
  <c r="C209" i="1" s="1"/>
  <c r="B213" i="1"/>
  <c r="C213" i="1" s="1"/>
  <c r="B217" i="1"/>
  <c r="C217" i="1" s="1"/>
  <c r="B221" i="1"/>
  <c r="C221" i="1" s="1"/>
  <c r="B225" i="1"/>
  <c r="C225" i="1" s="1"/>
  <c r="B229" i="1"/>
  <c r="C229" i="1" s="1"/>
  <c r="B233" i="1"/>
  <c r="C233" i="1" s="1"/>
  <c r="B237" i="1"/>
  <c r="C237" i="1" s="1"/>
  <c r="B241" i="1"/>
  <c r="C241" i="1" s="1"/>
  <c r="B245" i="1"/>
  <c r="C245" i="1" s="1"/>
  <c r="B249" i="1"/>
  <c r="C249" i="1" s="1"/>
  <c r="B253" i="1"/>
  <c r="C253" i="1" s="1"/>
  <c r="B257" i="1"/>
  <c r="C257" i="1" s="1"/>
  <c r="B261" i="1"/>
  <c r="C261" i="1" s="1"/>
  <c r="B265" i="1"/>
  <c r="C265" i="1" s="1"/>
  <c r="B269" i="1"/>
  <c r="C269" i="1" s="1"/>
  <c r="B273" i="1"/>
  <c r="C273" i="1" s="1"/>
  <c r="B277" i="1"/>
  <c r="C277" i="1" s="1"/>
  <c r="B281" i="1"/>
  <c r="C281" i="1" s="1"/>
  <c r="B285" i="1"/>
  <c r="C285" i="1" s="1"/>
  <c r="B289" i="1"/>
  <c r="C289" i="1" s="1"/>
  <c r="B293" i="1"/>
  <c r="C293" i="1" s="1"/>
  <c r="B297" i="1"/>
  <c r="C297" i="1" s="1"/>
  <c r="B12" i="1"/>
  <c r="C12" i="1" s="1"/>
  <c r="B14" i="1"/>
  <c r="C14" i="1" s="1"/>
  <c r="B15" i="1"/>
  <c r="C15" i="1" s="1"/>
  <c r="B16" i="1"/>
  <c r="C16" i="1" s="1"/>
  <c r="B18" i="1"/>
  <c r="C18" i="1" s="1"/>
  <c r="B19" i="1"/>
  <c r="C19" i="1" s="1"/>
  <c r="B20" i="1"/>
  <c r="C20" i="1" s="1"/>
  <c r="B22" i="1"/>
  <c r="C22" i="1" s="1"/>
  <c r="B23" i="1"/>
  <c r="C23" i="1" s="1"/>
  <c r="B24" i="1"/>
  <c r="C24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8" i="1"/>
  <c r="C38" i="1" s="1"/>
  <c r="B39" i="1"/>
  <c r="C39" i="1" s="1"/>
  <c r="B40" i="1"/>
  <c r="C40" i="1" s="1"/>
  <c r="B42" i="1"/>
  <c r="C42" i="1" s="1"/>
  <c r="B43" i="1"/>
  <c r="C43" i="1" s="1"/>
  <c r="B44" i="1"/>
  <c r="C44" i="1" s="1"/>
  <c r="B46" i="1"/>
  <c r="C46" i="1" s="1"/>
  <c r="B47" i="1"/>
  <c r="C47" i="1" s="1"/>
  <c r="B48" i="1"/>
  <c r="C48" i="1" s="1"/>
  <c r="B50" i="1"/>
  <c r="C50" i="1" s="1"/>
  <c r="B51" i="1"/>
  <c r="C51" i="1" s="1"/>
  <c r="B52" i="1"/>
  <c r="C52" i="1" s="1"/>
  <c r="B54" i="1"/>
  <c r="C54" i="1" s="1"/>
  <c r="B55" i="1"/>
  <c r="C55" i="1" s="1"/>
  <c r="B56" i="1"/>
  <c r="C56" i="1" s="1"/>
  <c r="B58" i="1"/>
  <c r="C58" i="1" s="1"/>
  <c r="B59" i="1"/>
  <c r="C59" i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70" i="1"/>
  <c r="C70" i="1" s="1"/>
  <c r="B71" i="1"/>
  <c r="C71" i="1" s="1"/>
  <c r="B72" i="1"/>
  <c r="C72" i="1" s="1"/>
  <c r="B74" i="1"/>
  <c r="C74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6" i="1"/>
  <c r="C86" i="1" s="1"/>
  <c r="B87" i="1"/>
  <c r="C87" i="1" s="1"/>
  <c r="B88" i="1"/>
  <c r="C88" i="1" s="1"/>
  <c r="B90" i="1"/>
  <c r="C90" i="1" s="1"/>
  <c r="B91" i="1"/>
  <c r="C91" i="1" s="1"/>
  <c r="B92" i="1"/>
  <c r="C92" i="1" s="1"/>
  <c r="B94" i="1"/>
  <c r="C94" i="1" s="1"/>
  <c r="B95" i="1"/>
  <c r="C95" i="1" s="1"/>
  <c r="B96" i="1"/>
  <c r="C96" i="1" s="1"/>
  <c r="B98" i="1"/>
  <c r="C98" i="1" s="1"/>
  <c r="B99" i="1"/>
  <c r="C99" i="1" s="1"/>
  <c r="B100" i="1"/>
  <c r="C100" i="1" s="1"/>
  <c r="B102" i="1"/>
  <c r="C102" i="1" s="1"/>
  <c r="B103" i="1"/>
  <c r="C103" i="1" s="1"/>
  <c r="B104" i="1"/>
  <c r="C104" i="1" s="1"/>
  <c r="B106" i="1"/>
  <c r="C106" i="1" s="1"/>
  <c r="B107" i="1"/>
  <c r="C107" i="1" s="1"/>
  <c r="B108" i="1"/>
  <c r="C108" i="1" s="1"/>
  <c r="B110" i="1"/>
  <c r="C110" i="1" s="1"/>
  <c r="B111" i="1"/>
  <c r="C111" i="1" s="1"/>
  <c r="B112" i="1"/>
  <c r="C112" i="1" s="1"/>
  <c r="B114" i="1"/>
  <c r="C114" i="1" s="1"/>
  <c r="B115" i="1"/>
  <c r="C115" i="1" s="1"/>
  <c r="B116" i="1"/>
  <c r="C116" i="1" s="1"/>
  <c r="B118" i="1"/>
  <c r="C118" i="1" s="1"/>
  <c r="B119" i="1"/>
  <c r="C119" i="1" s="1"/>
  <c r="B120" i="1"/>
  <c r="C120" i="1" s="1"/>
  <c r="B122" i="1"/>
  <c r="C122" i="1" s="1"/>
  <c r="B123" i="1"/>
  <c r="C123" i="1" s="1"/>
  <c r="B124" i="1"/>
  <c r="C124" i="1" s="1"/>
  <c r="B126" i="1"/>
  <c r="C126" i="1" s="1"/>
  <c r="B127" i="1"/>
  <c r="C127" i="1" s="1"/>
  <c r="B128" i="1"/>
  <c r="C128" i="1" s="1"/>
  <c r="B130" i="1"/>
  <c r="C130" i="1" s="1"/>
  <c r="B131" i="1"/>
  <c r="C131" i="1" s="1"/>
  <c r="B132" i="1"/>
  <c r="C132" i="1" s="1"/>
  <c r="B134" i="1"/>
  <c r="C134" i="1" s="1"/>
  <c r="B135" i="1"/>
  <c r="C135" i="1" s="1"/>
  <c r="B136" i="1"/>
  <c r="C136" i="1" s="1"/>
  <c r="B138" i="1"/>
  <c r="C138" i="1" s="1"/>
  <c r="B139" i="1"/>
  <c r="C139" i="1" s="1"/>
  <c r="B140" i="1"/>
  <c r="C140" i="1" s="1"/>
  <c r="B142" i="1"/>
  <c r="C142" i="1" s="1"/>
  <c r="B143" i="1"/>
  <c r="C143" i="1" s="1"/>
  <c r="B144" i="1"/>
  <c r="C144" i="1" s="1"/>
  <c r="B146" i="1"/>
  <c r="C146" i="1" s="1"/>
  <c r="B147" i="1"/>
  <c r="C147" i="1" s="1"/>
  <c r="B148" i="1"/>
  <c r="C148" i="1" s="1"/>
  <c r="B150" i="1"/>
  <c r="C150" i="1" s="1"/>
  <c r="B151" i="1"/>
  <c r="C151" i="1" s="1"/>
  <c r="B152" i="1"/>
  <c r="C152" i="1" s="1"/>
  <c r="B154" i="1"/>
  <c r="C154" i="1" s="1"/>
  <c r="B155" i="1"/>
  <c r="C155" i="1" s="1"/>
  <c r="B156" i="1"/>
  <c r="C156" i="1" s="1"/>
  <c r="B158" i="1"/>
  <c r="C158" i="1" s="1"/>
  <c r="B159" i="1"/>
  <c r="C159" i="1" s="1"/>
  <c r="B160" i="1"/>
  <c r="C160" i="1" s="1"/>
  <c r="B162" i="1"/>
  <c r="C162" i="1" s="1"/>
  <c r="B163" i="1"/>
  <c r="C163" i="1" s="1"/>
  <c r="B164" i="1"/>
  <c r="C164" i="1" s="1"/>
  <c r="B166" i="1"/>
  <c r="C166" i="1" s="1"/>
  <c r="B167" i="1"/>
  <c r="C167" i="1" s="1"/>
  <c r="B168" i="1"/>
  <c r="C168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8" i="1"/>
  <c r="C178" i="1" s="1"/>
  <c r="B179" i="1"/>
  <c r="C179" i="1" s="1"/>
  <c r="B180" i="1"/>
  <c r="C180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2" i="1"/>
  <c r="C212" i="1" s="1"/>
  <c r="B214" i="1"/>
  <c r="C214" i="1" s="1"/>
  <c r="B215" i="1"/>
  <c r="C215" i="1" s="1"/>
  <c r="B216" i="1"/>
  <c r="C216" i="1" s="1"/>
  <c r="B218" i="1"/>
  <c r="C218" i="1" s="1"/>
  <c r="B219" i="1"/>
  <c r="C219" i="1" s="1"/>
  <c r="B220" i="1"/>
  <c r="C220" i="1" s="1"/>
  <c r="B222" i="1"/>
  <c r="C222" i="1" s="1"/>
  <c r="B223" i="1"/>
  <c r="C223" i="1" s="1"/>
  <c r="B224" i="1"/>
  <c r="C224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4" i="1"/>
  <c r="C244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2" i="1"/>
  <c r="C262" i="1" s="1"/>
  <c r="B263" i="1"/>
  <c r="C263" i="1" s="1"/>
  <c r="B264" i="1"/>
  <c r="C264" i="1" s="1"/>
  <c r="B266" i="1"/>
  <c r="C266" i="1" s="1"/>
  <c r="B267" i="1"/>
  <c r="C267" i="1" s="1"/>
  <c r="B268" i="1"/>
  <c r="C268" i="1" s="1"/>
  <c r="B270" i="1"/>
  <c r="C270" i="1" s="1"/>
  <c r="B271" i="1"/>
  <c r="C271" i="1" s="1"/>
  <c r="B272" i="1"/>
  <c r="C272" i="1" s="1"/>
  <c r="B274" i="1"/>
  <c r="C274" i="1" s="1"/>
  <c r="B275" i="1"/>
  <c r="C275" i="1" s="1"/>
  <c r="B276" i="1"/>
  <c r="C276" i="1" s="1"/>
  <c r="B278" i="1"/>
  <c r="C278" i="1" s="1"/>
  <c r="B279" i="1"/>
  <c r="C279" i="1" s="1"/>
  <c r="B280" i="1"/>
  <c r="C280" i="1" s="1"/>
  <c r="B282" i="1"/>
  <c r="C282" i="1" s="1"/>
  <c r="B283" i="1"/>
  <c r="C283" i="1" s="1"/>
  <c r="B284" i="1"/>
  <c r="C284" i="1" s="1"/>
  <c r="B286" i="1"/>
  <c r="C286" i="1" s="1"/>
  <c r="B287" i="1"/>
  <c r="C287" i="1" s="1"/>
  <c r="B288" i="1"/>
  <c r="C288" i="1" s="1"/>
  <c r="B290" i="1"/>
  <c r="C290" i="1" s="1"/>
  <c r="B291" i="1"/>
  <c r="C291" i="1" s="1"/>
  <c r="B292" i="1"/>
  <c r="C292" i="1" s="1"/>
  <c r="B294" i="1"/>
  <c r="C294" i="1" s="1"/>
  <c r="B295" i="1"/>
  <c r="C295" i="1" s="1"/>
  <c r="B296" i="1"/>
  <c r="C296" i="1" s="1"/>
  <c r="B298" i="1"/>
  <c r="C298" i="1" s="1"/>
  <c r="B299" i="1"/>
  <c r="C299" i="1" s="1"/>
  <c r="B300" i="1"/>
  <c r="C300" i="1" s="1"/>
  <c r="B3" i="1"/>
  <c r="C3" i="1" s="1"/>
  <c r="B4" i="1"/>
  <c r="C4" i="1" s="1"/>
  <c r="B6" i="1"/>
  <c r="C6" i="1" s="1"/>
  <c r="B7" i="1"/>
  <c r="C7" i="1" s="1"/>
  <c r="B8" i="1"/>
  <c r="C8" i="1" s="1"/>
  <c r="B10" i="1"/>
  <c r="C10" i="1" s="1"/>
  <c r="B11" i="1"/>
  <c r="C11" i="1" s="1"/>
  <c r="B2" i="1"/>
  <c r="C2" i="1" s="1"/>
  <c r="S42" i="2" l="1"/>
  <c r="S43" i="2"/>
  <c r="M15" i="2"/>
  <c r="T43" i="2" s="1"/>
  <c r="T44" i="2" s="1"/>
  <c r="S6" i="2"/>
  <c r="M3" i="2"/>
  <c r="T7" i="2" s="1"/>
  <c r="T8" i="2" s="1"/>
  <c r="T40" i="2"/>
  <c r="T41" i="2" s="1"/>
  <c r="T49" i="2"/>
  <c r="T50" i="2" s="1"/>
  <c r="K7" i="2"/>
  <c r="M7" i="2" s="1"/>
  <c r="T52" i="2"/>
  <c r="T53" i="2" s="1"/>
  <c r="K19" i="2"/>
  <c r="M19" i="2" s="1"/>
  <c r="T91" i="2"/>
  <c r="T92" i="2" s="1"/>
  <c r="K5" i="2"/>
  <c r="M5" i="2" s="1"/>
  <c r="O5" i="2" s="1"/>
  <c r="T10" i="2"/>
  <c r="T11" i="2" s="1"/>
  <c r="K10" i="2"/>
  <c r="M10" i="2" s="1"/>
  <c r="O9" i="2"/>
  <c r="X2" i="2"/>
  <c r="W3" i="2"/>
  <c r="X3" i="2" s="1"/>
  <c r="S62" i="2"/>
  <c r="S63" i="2"/>
  <c r="S64" i="2"/>
  <c r="S59" i="2"/>
  <c r="S60" i="2"/>
  <c r="S61" i="2"/>
  <c r="T67" i="2"/>
  <c r="T68" i="2" s="1"/>
  <c r="S67" i="2"/>
  <c r="S65" i="2"/>
  <c r="S66" i="2"/>
  <c r="T82" i="2"/>
  <c r="T83" i="2" s="1"/>
  <c r="S80" i="2"/>
  <c r="S81" i="2"/>
  <c r="S82" i="2"/>
  <c r="S75" i="2"/>
  <c r="S76" i="2"/>
  <c r="S74" i="2"/>
  <c r="S8" i="2"/>
  <c r="S9" i="2"/>
  <c r="S10" i="2"/>
  <c r="S86" i="2"/>
  <c r="S87" i="2"/>
  <c r="S88" i="2"/>
  <c r="T37" i="2"/>
  <c r="T38" i="2" s="1"/>
  <c r="S35" i="2"/>
  <c r="S36" i="2"/>
  <c r="S37" i="2"/>
  <c r="O12" i="2"/>
  <c r="T34" i="2"/>
  <c r="T35" i="2" s="1"/>
  <c r="O29" i="2"/>
  <c r="T85" i="2"/>
  <c r="T86" i="2" s="1"/>
  <c r="T22" i="2"/>
  <c r="T23" i="2" s="1"/>
  <c r="O20" i="2"/>
  <c r="T58" i="2"/>
  <c r="T59" i="2" s="1"/>
  <c r="T73" i="2"/>
  <c r="T74" i="2" s="1"/>
  <c r="O27" i="2"/>
  <c r="T79" i="2"/>
  <c r="T80" i="2" s="1"/>
  <c r="O2" i="2"/>
  <c r="K32" i="2"/>
  <c r="S2" i="2"/>
  <c r="O14" i="2"/>
  <c r="T88" i="2"/>
  <c r="T89" i="2" s="1"/>
  <c r="O16" i="2"/>
  <c r="O17" i="2"/>
  <c r="O11" i="2"/>
  <c r="O24" i="2"/>
  <c r="T76" i="2"/>
  <c r="T77" i="2" s="1"/>
  <c r="T64" i="2"/>
  <c r="T65" i="2" s="1"/>
  <c r="T61" i="2"/>
  <c r="T62" i="2" s="1"/>
  <c r="K6" i="2"/>
  <c r="M6" i="2" s="1"/>
  <c r="F9" i="1"/>
  <c r="F8" i="1"/>
  <c r="O15" i="2" l="1"/>
  <c r="O3" i="2"/>
  <c r="O31" i="2"/>
  <c r="O18" i="2"/>
  <c r="T25" i="2"/>
  <c r="T26" i="2" s="1"/>
  <c r="T13" i="2"/>
  <c r="T14" i="2" s="1"/>
  <c r="S53" i="2"/>
  <c r="S54" i="2"/>
  <c r="S55" i="2"/>
  <c r="S27" i="2"/>
  <c r="S28" i="2"/>
  <c r="S26" i="2"/>
  <c r="S11" i="2"/>
  <c r="S13" i="2"/>
  <c r="S12" i="2"/>
  <c r="S19" i="2"/>
  <c r="S18" i="2"/>
  <c r="S17" i="2"/>
  <c r="W4" i="2"/>
  <c r="O4" i="2"/>
  <c r="O28" i="2"/>
  <c r="O23" i="2"/>
  <c r="S92" i="2"/>
  <c r="S93" i="2"/>
  <c r="S14" i="2"/>
  <c r="S15" i="2"/>
  <c r="S16" i="2"/>
  <c r="O13" i="2"/>
  <c r="T5" i="2"/>
  <c r="O30" i="2"/>
  <c r="T16" i="2"/>
  <c r="T17" i="2" s="1"/>
  <c r="O22" i="2"/>
  <c r="O26" i="2"/>
  <c r="O21" i="2"/>
  <c r="F11" i="1"/>
  <c r="I2" i="1" s="1"/>
  <c r="T55" i="2" l="1"/>
  <c r="T56" i="2" s="1"/>
  <c r="O19" i="2"/>
  <c r="T28" i="2"/>
  <c r="T29" i="2" s="1"/>
  <c r="O10" i="2"/>
  <c r="O7" i="2"/>
  <c r="T19" i="2"/>
  <c r="T20" i="2" s="1"/>
  <c r="W5" i="2"/>
  <c r="X4" i="2"/>
  <c r="O6" i="2"/>
  <c r="G20" i="2" s="1"/>
  <c r="G22" i="2" s="1"/>
  <c r="G33" i="2" s="1"/>
  <c r="J2" i="1"/>
  <c r="P2" i="1" s="1"/>
  <c r="I3" i="1"/>
  <c r="K2" i="1"/>
  <c r="W6" i="2" l="1"/>
  <c r="X5" i="2"/>
  <c r="J3" i="1"/>
  <c r="P3" i="1"/>
  <c r="M3" i="1"/>
  <c r="N2" i="1"/>
  <c r="I4" i="1"/>
  <c r="K3" i="1"/>
  <c r="W7" i="2" l="1"/>
  <c r="X6" i="2"/>
  <c r="J4" i="1"/>
  <c r="P4" i="1" s="1"/>
  <c r="M4" i="1"/>
  <c r="N3" i="1"/>
  <c r="I5" i="1"/>
  <c r="K4" i="1"/>
  <c r="W8" i="2" l="1"/>
  <c r="X7" i="2"/>
  <c r="J5" i="1"/>
  <c r="P5" i="1" s="1"/>
  <c r="M5" i="1"/>
  <c r="N4" i="1"/>
  <c r="I6" i="1"/>
  <c r="K5" i="1"/>
  <c r="W9" i="2" l="1"/>
  <c r="X8" i="2"/>
  <c r="J6" i="1"/>
  <c r="P6" i="1"/>
  <c r="M6" i="1"/>
  <c r="N5" i="1"/>
  <c r="I7" i="1"/>
  <c r="K6" i="1"/>
  <c r="W10" i="2" l="1"/>
  <c r="X9" i="2"/>
  <c r="N6" i="1"/>
  <c r="J7" i="1"/>
  <c r="I8" i="1" s="1"/>
  <c r="M7" i="1"/>
  <c r="W11" i="2" l="1"/>
  <c r="X10" i="2"/>
  <c r="J8" i="1"/>
  <c r="P8" i="1" s="1"/>
  <c r="M8" i="1"/>
  <c r="P7" i="1"/>
  <c r="K7" i="1"/>
  <c r="W12" i="2" l="1"/>
  <c r="X11" i="2"/>
  <c r="K8" i="1"/>
  <c r="I9" i="1"/>
  <c r="N7" i="1"/>
  <c r="W13" i="2" l="1"/>
  <c r="X12" i="2"/>
  <c r="N8" i="1"/>
  <c r="J9" i="1"/>
  <c r="M9" i="1"/>
  <c r="W14" i="2" l="1"/>
  <c r="X13" i="2"/>
  <c r="K9" i="1"/>
  <c r="I10" i="1"/>
  <c r="P9" i="1"/>
  <c r="W15" i="2" l="1"/>
  <c r="X14" i="2"/>
  <c r="N9" i="1"/>
  <c r="J10" i="1"/>
  <c r="P10" i="1" s="1"/>
  <c r="M10" i="1"/>
  <c r="W16" i="2" l="1"/>
  <c r="X15" i="2"/>
  <c r="I11" i="1"/>
  <c r="K10" i="1"/>
  <c r="W17" i="2" l="1"/>
  <c r="X16" i="2"/>
  <c r="N10" i="1"/>
  <c r="J11" i="1"/>
  <c r="M11" i="1"/>
  <c r="W18" i="2" l="1"/>
  <c r="X17" i="2"/>
  <c r="K11" i="1"/>
  <c r="I12" i="1"/>
  <c r="P11" i="1"/>
  <c r="W19" i="2" l="1"/>
  <c r="X18" i="2"/>
  <c r="J12" i="1"/>
  <c r="P12" i="1" s="1"/>
  <c r="M12" i="1"/>
  <c r="N11" i="1"/>
  <c r="W20" i="2" l="1"/>
  <c r="X19" i="2"/>
  <c r="I13" i="1"/>
  <c r="K12" i="1"/>
  <c r="W21" i="2" l="1"/>
  <c r="X20" i="2"/>
  <c r="N12" i="1"/>
  <c r="J13" i="1"/>
  <c r="P13" i="1"/>
  <c r="M13" i="1"/>
  <c r="W22" i="2" l="1"/>
  <c r="X21" i="2"/>
  <c r="I14" i="1"/>
  <c r="K13" i="1"/>
  <c r="W23" i="2" l="1"/>
  <c r="X22" i="2"/>
  <c r="N13" i="1"/>
  <c r="J14" i="1"/>
  <c r="M14" i="1"/>
  <c r="W24" i="2" l="1"/>
  <c r="X23" i="2"/>
  <c r="I15" i="1"/>
  <c r="K14" i="1"/>
  <c r="P14" i="1"/>
  <c r="W25" i="2" l="1"/>
  <c r="X24" i="2"/>
  <c r="N14" i="1"/>
  <c r="J15" i="1"/>
  <c r="P15" i="1" s="1"/>
  <c r="M15" i="1"/>
  <c r="W26" i="2" l="1"/>
  <c r="X25" i="2"/>
  <c r="K15" i="1"/>
  <c r="I16" i="1"/>
  <c r="W27" i="2" l="1"/>
  <c r="X26" i="2"/>
  <c r="J16" i="1"/>
  <c r="P16" i="1" s="1"/>
  <c r="M16" i="1"/>
  <c r="N15" i="1"/>
  <c r="W28" i="2" l="1"/>
  <c r="X27" i="2"/>
  <c r="I17" i="1"/>
  <c r="K16" i="1"/>
  <c r="W29" i="2" l="1"/>
  <c r="X28" i="2"/>
  <c r="N16" i="1"/>
  <c r="J17" i="1"/>
  <c r="P17" i="1"/>
  <c r="M17" i="1"/>
  <c r="W30" i="2" l="1"/>
  <c r="X29" i="2"/>
  <c r="I18" i="1"/>
  <c r="K17" i="1"/>
  <c r="W31" i="2" l="1"/>
  <c r="X30" i="2"/>
  <c r="N17" i="1"/>
  <c r="J18" i="1"/>
  <c r="P18" i="1"/>
  <c r="M18" i="1"/>
  <c r="W32" i="2" l="1"/>
  <c r="X31" i="2"/>
  <c r="I19" i="1"/>
  <c r="K18" i="1"/>
  <c r="W33" i="2" l="1"/>
  <c r="X32" i="2"/>
  <c r="N18" i="1"/>
  <c r="J19" i="1"/>
  <c r="P19" i="1"/>
  <c r="M19" i="1"/>
  <c r="W34" i="2" l="1"/>
  <c r="X33" i="2"/>
  <c r="I20" i="1"/>
  <c r="K19" i="1"/>
  <c r="W35" i="2" l="1"/>
  <c r="X34" i="2"/>
  <c r="N19" i="1"/>
  <c r="J20" i="1"/>
  <c r="M20" i="1"/>
  <c r="W36" i="2" l="1"/>
  <c r="X35" i="2"/>
  <c r="I21" i="1"/>
  <c r="K20" i="1"/>
  <c r="P20" i="1"/>
  <c r="W37" i="2" l="1"/>
  <c r="X36" i="2"/>
  <c r="J21" i="1"/>
  <c r="P21" i="1" s="1"/>
  <c r="M21" i="1"/>
  <c r="N20" i="1"/>
  <c r="W38" i="2" l="1"/>
  <c r="X37" i="2"/>
  <c r="K21" i="1"/>
  <c r="I22" i="1"/>
  <c r="W39" i="2" l="1"/>
  <c r="X38" i="2"/>
  <c r="J22" i="1"/>
  <c r="P22" i="1" s="1"/>
  <c r="M22" i="1"/>
  <c r="N21" i="1"/>
  <c r="W40" i="2" l="1"/>
  <c r="X39" i="2"/>
  <c r="I23" i="1"/>
  <c r="K22" i="1"/>
  <c r="W41" i="2" l="1"/>
  <c r="X40" i="2"/>
  <c r="J23" i="1"/>
  <c r="P23" i="1"/>
  <c r="M23" i="1"/>
  <c r="N22" i="1"/>
  <c r="W42" i="2" l="1"/>
  <c r="X41" i="2"/>
  <c r="K23" i="1"/>
  <c r="I24" i="1"/>
  <c r="W43" i="2" l="1"/>
  <c r="X42" i="2"/>
  <c r="N23" i="1"/>
  <c r="J24" i="1"/>
  <c r="P24" i="1"/>
  <c r="M24" i="1"/>
  <c r="W44" i="2" l="1"/>
  <c r="X43" i="2"/>
  <c r="K24" i="1"/>
  <c r="I25" i="1"/>
  <c r="W45" i="2" l="1"/>
  <c r="X44" i="2"/>
  <c r="N24" i="1"/>
  <c r="J25" i="1"/>
  <c r="P25" i="1"/>
  <c r="M25" i="1"/>
  <c r="W46" i="2" l="1"/>
  <c r="X45" i="2"/>
  <c r="K25" i="1"/>
  <c r="I26" i="1"/>
  <c r="W47" i="2" l="1"/>
  <c r="X46" i="2"/>
  <c r="J26" i="1"/>
  <c r="P26" i="1" s="1"/>
  <c r="M26" i="1"/>
  <c r="N25" i="1"/>
  <c r="W48" i="2" l="1"/>
  <c r="X47" i="2"/>
  <c r="I27" i="1"/>
  <c r="K26" i="1"/>
  <c r="W49" i="2" l="1"/>
  <c r="X48" i="2"/>
  <c r="N26" i="1"/>
  <c r="J27" i="1"/>
  <c r="M27" i="1"/>
  <c r="W50" i="2" l="1"/>
  <c r="X49" i="2"/>
  <c r="K27" i="1"/>
  <c r="I28" i="1"/>
  <c r="P27" i="1"/>
  <c r="W51" i="2" l="1"/>
  <c r="X50" i="2"/>
  <c r="J28" i="1"/>
  <c r="P28" i="1" s="1"/>
  <c r="M28" i="1"/>
  <c r="N27" i="1"/>
  <c r="W52" i="2" l="1"/>
  <c r="X51" i="2"/>
  <c r="I29" i="1"/>
  <c r="K28" i="1"/>
  <c r="W53" i="2" l="1"/>
  <c r="X52" i="2"/>
  <c r="N28" i="1"/>
  <c r="J29" i="1"/>
  <c r="P29" i="1" s="1"/>
  <c r="M29" i="1"/>
  <c r="W54" i="2" l="1"/>
  <c r="X53" i="2"/>
  <c r="K29" i="1"/>
  <c r="I30" i="1"/>
  <c r="W55" i="2" l="1"/>
  <c r="X54" i="2"/>
  <c r="J30" i="1"/>
  <c r="P30" i="1"/>
  <c r="M30" i="1"/>
  <c r="N29" i="1"/>
  <c r="W56" i="2" l="1"/>
  <c r="X55" i="2"/>
  <c r="I31" i="1"/>
  <c r="K30" i="1"/>
  <c r="W57" i="2" l="1"/>
  <c r="X56" i="2"/>
  <c r="N30" i="1"/>
  <c r="J31" i="1"/>
  <c r="K31" i="1" s="1"/>
  <c r="M31" i="1"/>
  <c r="W58" i="2" l="1"/>
  <c r="X57" i="2"/>
  <c r="N31" i="1"/>
  <c r="O31" i="1" s="1"/>
  <c r="K32" i="1"/>
  <c r="P31" i="1"/>
  <c r="W59" i="2" l="1"/>
  <c r="X58" i="2"/>
  <c r="L2" i="1"/>
  <c r="L3" i="1"/>
  <c r="O2" i="1"/>
  <c r="L4" i="1"/>
  <c r="O3" i="1"/>
  <c r="L5" i="1"/>
  <c r="O4" i="1"/>
  <c r="L6" i="1"/>
  <c r="O5" i="1"/>
  <c r="O6" i="1"/>
  <c r="L7" i="1"/>
  <c r="L8" i="1"/>
  <c r="O7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L31" i="1"/>
  <c r="O30" i="1"/>
  <c r="W60" i="2" l="1"/>
  <c r="X59" i="2"/>
  <c r="W61" i="2" l="1"/>
  <c r="X60" i="2"/>
  <c r="W62" i="2" l="1"/>
  <c r="X61" i="2"/>
  <c r="W63" i="2" l="1"/>
  <c r="X62" i="2"/>
  <c r="W64" i="2" l="1"/>
  <c r="X63" i="2"/>
  <c r="W65" i="2" l="1"/>
  <c r="X64" i="2"/>
  <c r="W66" i="2" l="1"/>
  <c r="X65" i="2"/>
  <c r="W67" i="2" l="1"/>
  <c r="X66" i="2"/>
  <c r="W68" i="2" l="1"/>
  <c r="X67" i="2"/>
  <c r="W69" i="2" l="1"/>
  <c r="X68" i="2"/>
  <c r="W70" i="2" l="1"/>
  <c r="X69" i="2"/>
  <c r="W71" i="2" l="1"/>
  <c r="X70" i="2"/>
  <c r="W72" i="2" l="1"/>
  <c r="X71" i="2"/>
  <c r="W73" i="2" l="1"/>
  <c r="X72" i="2"/>
  <c r="W74" i="2" l="1"/>
  <c r="X73" i="2"/>
  <c r="W75" i="2" l="1"/>
  <c r="X74" i="2"/>
  <c r="W76" i="2" l="1"/>
  <c r="X75" i="2"/>
  <c r="W77" i="2" l="1"/>
  <c r="X76" i="2"/>
  <c r="W78" i="2" l="1"/>
  <c r="X77" i="2"/>
  <c r="W79" i="2" l="1"/>
  <c r="X78" i="2"/>
  <c r="W80" i="2" l="1"/>
  <c r="X79" i="2"/>
  <c r="W81" i="2" l="1"/>
  <c r="X80" i="2"/>
  <c r="W82" i="2" l="1"/>
  <c r="X81" i="2"/>
  <c r="W83" i="2" l="1"/>
  <c r="X82" i="2"/>
  <c r="W84" i="2" l="1"/>
  <c r="X83" i="2"/>
  <c r="W85" i="2" l="1"/>
  <c r="X84" i="2"/>
  <c r="W86" i="2" l="1"/>
  <c r="X85" i="2"/>
  <c r="W87" i="2" l="1"/>
  <c r="X86" i="2"/>
  <c r="W88" i="2" l="1"/>
  <c r="X87" i="2"/>
  <c r="W89" i="2" l="1"/>
  <c r="X88" i="2"/>
  <c r="W90" i="2" l="1"/>
  <c r="X89" i="2"/>
  <c r="W91" i="2" l="1"/>
  <c r="X90" i="2"/>
  <c r="W92" i="2" l="1"/>
  <c r="X91" i="2"/>
  <c r="W93" i="2" l="1"/>
  <c r="X92" i="2"/>
  <c r="W94" i="2" l="1"/>
  <c r="X93" i="2"/>
  <c r="W95" i="2" l="1"/>
  <c r="X94" i="2"/>
  <c r="W96" i="2" l="1"/>
  <c r="X95" i="2"/>
  <c r="W97" i="2" l="1"/>
  <c r="X96" i="2"/>
  <c r="W98" i="2" l="1"/>
  <c r="X97" i="2"/>
  <c r="W99" i="2" l="1"/>
  <c r="X98" i="2"/>
  <c r="W100" i="2" l="1"/>
  <c r="X99" i="2"/>
  <c r="W101" i="2" l="1"/>
  <c r="X100" i="2"/>
  <c r="W102" i="2" l="1"/>
  <c r="X101" i="2"/>
  <c r="W103" i="2" l="1"/>
  <c r="X102" i="2"/>
  <c r="W104" i="2" l="1"/>
  <c r="X103" i="2"/>
  <c r="W105" i="2" l="1"/>
  <c r="X104" i="2"/>
  <c r="W106" i="2" l="1"/>
  <c r="X105" i="2"/>
  <c r="W107" i="2" l="1"/>
  <c r="X106" i="2"/>
  <c r="W108" i="2" l="1"/>
  <c r="X107" i="2"/>
  <c r="W109" i="2" l="1"/>
  <c r="X108" i="2"/>
  <c r="W110" i="2" l="1"/>
  <c r="X109" i="2"/>
  <c r="W111" i="2" l="1"/>
  <c r="X110" i="2"/>
  <c r="W112" i="2" l="1"/>
  <c r="X111" i="2"/>
  <c r="W113" i="2" l="1"/>
  <c r="X112" i="2"/>
  <c r="W114" i="2" l="1"/>
  <c r="X113" i="2"/>
  <c r="W115" i="2" l="1"/>
  <c r="X114" i="2"/>
  <c r="W116" i="2" l="1"/>
  <c r="X115" i="2"/>
  <c r="W117" i="2" l="1"/>
  <c r="X116" i="2"/>
  <c r="W118" i="2" l="1"/>
  <c r="X117" i="2"/>
  <c r="W119" i="2" l="1"/>
  <c r="X118" i="2"/>
  <c r="W120" i="2" l="1"/>
  <c r="X119" i="2"/>
  <c r="W121" i="2" l="1"/>
  <c r="X120" i="2"/>
  <c r="W122" i="2" l="1"/>
  <c r="X121" i="2"/>
  <c r="W123" i="2" l="1"/>
  <c r="X122" i="2"/>
  <c r="W124" i="2" l="1"/>
  <c r="X123" i="2"/>
  <c r="W125" i="2" l="1"/>
  <c r="X124" i="2"/>
  <c r="W126" i="2" l="1"/>
  <c r="X125" i="2"/>
  <c r="W127" i="2" l="1"/>
  <c r="X126" i="2"/>
  <c r="W128" i="2" l="1"/>
  <c r="X127" i="2"/>
  <c r="W129" i="2" l="1"/>
  <c r="X128" i="2"/>
  <c r="W130" i="2" l="1"/>
  <c r="X129" i="2"/>
  <c r="W131" i="2" l="1"/>
  <c r="X130" i="2"/>
  <c r="W132" i="2" l="1"/>
  <c r="X131" i="2"/>
  <c r="W133" i="2" l="1"/>
  <c r="X132" i="2"/>
  <c r="W134" i="2" l="1"/>
  <c r="X133" i="2"/>
  <c r="W135" i="2" l="1"/>
  <c r="X134" i="2"/>
  <c r="W136" i="2" l="1"/>
  <c r="X135" i="2"/>
  <c r="W137" i="2" l="1"/>
  <c r="X136" i="2"/>
  <c r="W138" i="2" l="1"/>
  <c r="X137" i="2"/>
  <c r="W139" i="2" l="1"/>
  <c r="X138" i="2"/>
  <c r="W140" i="2" l="1"/>
  <c r="X139" i="2"/>
  <c r="W141" i="2" l="1"/>
  <c r="X140" i="2"/>
  <c r="W142" i="2" l="1"/>
  <c r="X141" i="2"/>
  <c r="W143" i="2" l="1"/>
  <c r="X142" i="2"/>
  <c r="W144" i="2" l="1"/>
  <c r="X143" i="2"/>
  <c r="W145" i="2" l="1"/>
  <c r="X144" i="2"/>
  <c r="W146" i="2" l="1"/>
  <c r="X145" i="2"/>
  <c r="W147" i="2" l="1"/>
  <c r="X146" i="2"/>
  <c r="W148" i="2" l="1"/>
  <c r="X147" i="2"/>
  <c r="W149" i="2" l="1"/>
  <c r="X148" i="2"/>
  <c r="W150" i="2" l="1"/>
  <c r="X149" i="2"/>
  <c r="W151" i="2" l="1"/>
  <c r="X150" i="2"/>
  <c r="W152" i="2" l="1"/>
  <c r="X151" i="2"/>
  <c r="W153" i="2" l="1"/>
  <c r="X152" i="2"/>
  <c r="W154" i="2" l="1"/>
  <c r="X153" i="2"/>
  <c r="W155" i="2" l="1"/>
  <c r="X154" i="2"/>
  <c r="W156" i="2" l="1"/>
  <c r="X155" i="2"/>
  <c r="W157" i="2" l="1"/>
  <c r="X156" i="2"/>
  <c r="W158" i="2" l="1"/>
  <c r="X157" i="2"/>
  <c r="W159" i="2" l="1"/>
  <c r="X158" i="2"/>
  <c r="W160" i="2" l="1"/>
  <c r="X159" i="2"/>
  <c r="W161" i="2" l="1"/>
  <c r="X160" i="2"/>
  <c r="W162" i="2" l="1"/>
  <c r="X161" i="2"/>
  <c r="W163" i="2" l="1"/>
  <c r="X162" i="2"/>
  <c r="W164" i="2" l="1"/>
  <c r="X163" i="2"/>
  <c r="W165" i="2" l="1"/>
  <c r="X164" i="2"/>
  <c r="W166" i="2" l="1"/>
  <c r="X165" i="2"/>
  <c r="W167" i="2" l="1"/>
  <c r="X166" i="2"/>
  <c r="W168" i="2" l="1"/>
  <c r="X167" i="2"/>
  <c r="W169" i="2" l="1"/>
  <c r="X168" i="2"/>
  <c r="W170" i="2" l="1"/>
  <c r="X169" i="2"/>
  <c r="W171" i="2" l="1"/>
  <c r="X170" i="2"/>
  <c r="W172" i="2" l="1"/>
  <c r="X171" i="2"/>
  <c r="W173" i="2" l="1"/>
  <c r="X172" i="2"/>
  <c r="W174" i="2" l="1"/>
  <c r="X173" i="2"/>
  <c r="W175" i="2" l="1"/>
  <c r="X174" i="2"/>
  <c r="W176" i="2" l="1"/>
  <c r="X175" i="2"/>
  <c r="W177" i="2" l="1"/>
  <c r="X176" i="2"/>
  <c r="W178" i="2" l="1"/>
  <c r="X177" i="2"/>
  <c r="W179" i="2" l="1"/>
  <c r="X178" i="2"/>
  <c r="W180" i="2" l="1"/>
  <c r="X179" i="2"/>
  <c r="W181" i="2" l="1"/>
  <c r="X180" i="2"/>
  <c r="W182" i="2" l="1"/>
  <c r="X181" i="2"/>
  <c r="W183" i="2" l="1"/>
  <c r="X182" i="2"/>
  <c r="W184" i="2" l="1"/>
  <c r="X183" i="2"/>
  <c r="W185" i="2" l="1"/>
  <c r="X184" i="2"/>
  <c r="W186" i="2" l="1"/>
  <c r="X185" i="2"/>
  <c r="W187" i="2" l="1"/>
  <c r="X186" i="2"/>
  <c r="W188" i="2" l="1"/>
  <c r="X187" i="2"/>
  <c r="W189" i="2" l="1"/>
  <c r="X188" i="2"/>
  <c r="W190" i="2" l="1"/>
  <c r="X189" i="2"/>
  <c r="W191" i="2" l="1"/>
  <c r="X190" i="2"/>
  <c r="W192" i="2" l="1"/>
  <c r="X191" i="2"/>
  <c r="W193" i="2" l="1"/>
  <c r="X192" i="2"/>
  <c r="W194" i="2" l="1"/>
  <c r="X193" i="2"/>
  <c r="W195" i="2" l="1"/>
  <c r="X194" i="2"/>
  <c r="W196" i="2" l="1"/>
  <c r="X195" i="2"/>
  <c r="W197" i="2" l="1"/>
  <c r="X196" i="2"/>
  <c r="W198" i="2" l="1"/>
  <c r="X197" i="2"/>
  <c r="W199" i="2" l="1"/>
  <c r="X198" i="2"/>
  <c r="W200" i="2" l="1"/>
  <c r="X199" i="2"/>
  <c r="W201" i="2" l="1"/>
  <c r="X200" i="2"/>
  <c r="W202" i="2" l="1"/>
  <c r="X201" i="2"/>
  <c r="W203" i="2" l="1"/>
  <c r="X202" i="2"/>
  <c r="W204" i="2" l="1"/>
  <c r="X203" i="2"/>
  <c r="W205" i="2" l="1"/>
  <c r="X204" i="2"/>
  <c r="W206" i="2" l="1"/>
  <c r="X205" i="2"/>
  <c r="W207" i="2" l="1"/>
  <c r="X206" i="2"/>
  <c r="W208" i="2" l="1"/>
  <c r="X207" i="2"/>
  <c r="W209" i="2" l="1"/>
  <c r="X208" i="2"/>
  <c r="W210" i="2" l="1"/>
  <c r="X209" i="2"/>
  <c r="W211" i="2" l="1"/>
  <c r="X210" i="2"/>
  <c r="W212" i="2" l="1"/>
  <c r="X211" i="2"/>
  <c r="W213" i="2" l="1"/>
  <c r="X212" i="2"/>
  <c r="W214" i="2" l="1"/>
  <c r="X213" i="2"/>
  <c r="W215" i="2" l="1"/>
  <c r="X214" i="2"/>
  <c r="W216" i="2" l="1"/>
  <c r="X215" i="2"/>
  <c r="W217" i="2" l="1"/>
  <c r="X216" i="2"/>
  <c r="W218" i="2" l="1"/>
  <c r="X217" i="2"/>
  <c r="W219" i="2" l="1"/>
  <c r="X218" i="2"/>
  <c r="W220" i="2" l="1"/>
  <c r="X219" i="2"/>
  <c r="W221" i="2" l="1"/>
  <c r="X220" i="2"/>
  <c r="W222" i="2" l="1"/>
  <c r="X221" i="2"/>
  <c r="W223" i="2" l="1"/>
  <c r="X222" i="2"/>
  <c r="W224" i="2" l="1"/>
  <c r="X223" i="2"/>
  <c r="W225" i="2" l="1"/>
  <c r="X224" i="2"/>
  <c r="W226" i="2" l="1"/>
  <c r="X225" i="2"/>
  <c r="W227" i="2" l="1"/>
  <c r="X226" i="2"/>
  <c r="W228" i="2" l="1"/>
  <c r="X227" i="2"/>
  <c r="W229" i="2" l="1"/>
  <c r="X228" i="2"/>
  <c r="W230" i="2" l="1"/>
  <c r="X229" i="2"/>
  <c r="W231" i="2" l="1"/>
  <c r="X230" i="2"/>
  <c r="W232" i="2" l="1"/>
  <c r="X231" i="2"/>
  <c r="W233" i="2" l="1"/>
  <c r="X232" i="2"/>
  <c r="W234" i="2" l="1"/>
  <c r="X233" i="2"/>
  <c r="W235" i="2" l="1"/>
  <c r="X234" i="2"/>
  <c r="W236" i="2" l="1"/>
  <c r="X235" i="2"/>
  <c r="W237" i="2" l="1"/>
  <c r="X236" i="2"/>
  <c r="W238" i="2" l="1"/>
  <c r="X237" i="2"/>
  <c r="W239" i="2" l="1"/>
  <c r="X238" i="2"/>
  <c r="W240" i="2" l="1"/>
  <c r="X239" i="2"/>
  <c r="W241" i="2" l="1"/>
  <c r="X240" i="2"/>
  <c r="W242" i="2" l="1"/>
  <c r="X241" i="2"/>
  <c r="W243" i="2" l="1"/>
  <c r="X242" i="2"/>
  <c r="W244" i="2" l="1"/>
  <c r="X243" i="2"/>
  <c r="W245" i="2" l="1"/>
  <c r="X244" i="2"/>
  <c r="W246" i="2" l="1"/>
  <c r="X245" i="2"/>
  <c r="W247" i="2" l="1"/>
  <c r="X246" i="2"/>
  <c r="W248" i="2" l="1"/>
  <c r="X247" i="2"/>
  <c r="W249" i="2" l="1"/>
  <c r="X248" i="2"/>
  <c r="W250" i="2" l="1"/>
  <c r="X249" i="2"/>
  <c r="W251" i="2" l="1"/>
  <c r="X250" i="2"/>
  <c r="W252" i="2" l="1"/>
  <c r="X251" i="2"/>
  <c r="W253" i="2" l="1"/>
  <c r="X252" i="2"/>
  <c r="W254" i="2" l="1"/>
  <c r="X253" i="2"/>
  <c r="W255" i="2" l="1"/>
  <c r="X254" i="2"/>
  <c r="W256" i="2" l="1"/>
  <c r="X255" i="2"/>
  <c r="W257" i="2" l="1"/>
  <c r="X256" i="2"/>
  <c r="W258" i="2" l="1"/>
  <c r="X257" i="2"/>
  <c r="W259" i="2" l="1"/>
  <c r="X258" i="2"/>
  <c r="W260" i="2" l="1"/>
  <c r="X259" i="2"/>
  <c r="W261" i="2" l="1"/>
  <c r="X260" i="2"/>
  <c r="W262" i="2" l="1"/>
  <c r="X261" i="2"/>
  <c r="W263" i="2" l="1"/>
  <c r="X262" i="2"/>
  <c r="W264" i="2" l="1"/>
  <c r="X263" i="2"/>
  <c r="W265" i="2" l="1"/>
  <c r="X264" i="2"/>
  <c r="W266" i="2" l="1"/>
  <c r="X265" i="2"/>
  <c r="W267" i="2" l="1"/>
  <c r="X266" i="2"/>
  <c r="W268" i="2" l="1"/>
  <c r="X267" i="2"/>
  <c r="W269" i="2" l="1"/>
  <c r="X268" i="2"/>
  <c r="W270" i="2" l="1"/>
  <c r="X269" i="2"/>
  <c r="W271" i="2" l="1"/>
  <c r="X270" i="2"/>
  <c r="W272" i="2" l="1"/>
  <c r="X271" i="2"/>
  <c r="W273" i="2" l="1"/>
  <c r="X272" i="2"/>
  <c r="W274" i="2" l="1"/>
  <c r="X273" i="2"/>
  <c r="W275" i="2" l="1"/>
  <c r="X274" i="2"/>
  <c r="W276" i="2" l="1"/>
  <c r="X275" i="2"/>
  <c r="W277" i="2" l="1"/>
  <c r="X276" i="2"/>
  <c r="W278" i="2" l="1"/>
  <c r="X277" i="2"/>
  <c r="W279" i="2" l="1"/>
  <c r="X278" i="2"/>
  <c r="W280" i="2" l="1"/>
  <c r="X279" i="2"/>
  <c r="W281" i="2" l="1"/>
  <c r="X280" i="2"/>
  <c r="W282" i="2" l="1"/>
  <c r="X281" i="2"/>
  <c r="W283" i="2" l="1"/>
  <c r="X282" i="2"/>
  <c r="W284" i="2" l="1"/>
  <c r="X283" i="2"/>
  <c r="W285" i="2" l="1"/>
  <c r="X284" i="2"/>
  <c r="W286" i="2" l="1"/>
  <c r="X285" i="2"/>
  <c r="W287" i="2" l="1"/>
  <c r="X286" i="2"/>
  <c r="W288" i="2" l="1"/>
  <c r="X287" i="2"/>
  <c r="W289" i="2" l="1"/>
  <c r="X288" i="2"/>
  <c r="W290" i="2" l="1"/>
  <c r="X289" i="2"/>
  <c r="W291" i="2" l="1"/>
  <c r="X290" i="2"/>
  <c r="W292" i="2" l="1"/>
  <c r="X291" i="2"/>
  <c r="W293" i="2" l="1"/>
  <c r="X292" i="2"/>
  <c r="W294" i="2" l="1"/>
  <c r="X293" i="2"/>
  <c r="W295" i="2" l="1"/>
  <c r="X294" i="2"/>
  <c r="W296" i="2" l="1"/>
  <c r="X295" i="2"/>
  <c r="W297" i="2" l="1"/>
  <c r="X296" i="2"/>
  <c r="W298" i="2" l="1"/>
  <c r="X297" i="2"/>
  <c r="W299" i="2" l="1"/>
  <c r="X298" i="2"/>
  <c r="W300" i="2" l="1"/>
  <c r="X299" i="2"/>
  <c r="W301" i="2" l="1"/>
  <c r="X301" i="2" s="1"/>
  <c r="X300" i="2"/>
</calcChain>
</file>

<file path=xl/sharedStrings.xml><?xml version="1.0" encoding="utf-8"?>
<sst xmlns="http://schemas.openxmlformats.org/spreadsheetml/2006/main" count="50" uniqueCount="34">
  <si>
    <t>mi</t>
  </si>
  <si>
    <t>sigma</t>
  </si>
  <si>
    <t>Jednostajny</t>
  </si>
  <si>
    <t>Normalny</t>
  </si>
  <si>
    <t>Wzrost</t>
  </si>
  <si>
    <t>średnia</t>
  </si>
  <si>
    <t>odch</t>
  </si>
  <si>
    <t>k</t>
  </si>
  <si>
    <t>min</t>
  </si>
  <si>
    <t>max</t>
  </si>
  <si>
    <t>h</t>
  </si>
  <si>
    <t>i</t>
  </si>
  <si>
    <t>y_i</t>
  </si>
  <si>
    <t>y_{i-1}</t>
  </si>
  <si>
    <t>n_i</t>
  </si>
  <si>
    <t>suma</t>
  </si>
  <si>
    <t>p_i</t>
  </si>
  <si>
    <t>f_i</t>
  </si>
  <si>
    <t>s_i</t>
  </si>
  <si>
    <t>s_i/n</t>
  </si>
  <si>
    <t>F(x_i)</t>
  </si>
  <si>
    <t>n</t>
  </si>
  <si>
    <t>Test</t>
  </si>
  <si>
    <t>alfa</t>
  </si>
  <si>
    <t>n*p_i</t>
  </si>
  <si>
    <t>stat</t>
  </si>
  <si>
    <t>stopnie swobody</t>
  </si>
  <si>
    <t>wartość krytyczna</t>
  </si>
  <si>
    <t>wartość statystyki testowej</t>
  </si>
  <si>
    <t>Do histogramu</t>
  </si>
  <si>
    <t>Gęstość teor</t>
  </si>
  <si>
    <t>los</t>
  </si>
  <si>
    <t>Wzrost+szum</t>
  </si>
  <si>
    <t>Zgodność?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</si>
</sst>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Arkusz1!$I$2:$I$31</c:f>
              <c:numCache>
                <c:formatCode>General</c:formatCode>
                <c:ptCount val="30"/>
                <c:pt idx="0">
                  <c:v>140.60344827586206</c:v>
                </c:pt>
                <c:pt idx="1">
                  <c:v>143.39655172413794</c:v>
                </c:pt>
                <c:pt idx="2">
                  <c:v>146.18965517241381</c:v>
                </c:pt>
                <c:pt idx="3">
                  <c:v>148.98275862068968</c:v>
                </c:pt>
                <c:pt idx="4">
                  <c:v>151.77586206896555</c:v>
                </c:pt>
                <c:pt idx="5">
                  <c:v>154.56896551724142</c:v>
                </c:pt>
                <c:pt idx="6">
                  <c:v>157.3620689655173</c:v>
                </c:pt>
                <c:pt idx="7">
                  <c:v>160.15517241379317</c:v>
                </c:pt>
                <c:pt idx="8">
                  <c:v>162.94827586206904</c:v>
                </c:pt>
                <c:pt idx="9">
                  <c:v>165.74137931034491</c:v>
                </c:pt>
                <c:pt idx="10">
                  <c:v>168.53448275862078</c:v>
                </c:pt>
                <c:pt idx="11">
                  <c:v>171.32758620689665</c:v>
                </c:pt>
                <c:pt idx="12">
                  <c:v>174.12068965517253</c:v>
                </c:pt>
                <c:pt idx="13">
                  <c:v>176.9137931034484</c:v>
                </c:pt>
                <c:pt idx="14">
                  <c:v>179.70689655172427</c:v>
                </c:pt>
                <c:pt idx="15">
                  <c:v>182.50000000000014</c:v>
                </c:pt>
                <c:pt idx="16">
                  <c:v>185.29310344827601</c:v>
                </c:pt>
                <c:pt idx="17">
                  <c:v>188.08620689655189</c:v>
                </c:pt>
                <c:pt idx="18">
                  <c:v>190.87931034482776</c:v>
                </c:pt>
                <c:pt idx="19">
                  <c:v>193.67241379310363</c:v>
                </c:pt>
                <c:pt idx="20">
                  <c:v>196.4655172413795</c:v>
                </c:pt>
                <c:pt idx="21">
                  <c:v>199.25862068965537</c:v>
                </c:pt>
                <c:pt idx="22">
                  <c:v>202.05172413793125</c:v>
                </c:pt>
                <c:pt idx="23">
                  <c:v>204.84482758620712</c:v>
                </c:pt>
                <c:pt idx="24">
                  <c:v>207.63793103448299</c:v>
                </c:pt>
                <c:pt idx="25">
                  <c:v>210.43103448275886</c:v>
                </c:pt>
                <c:pt idx="26">
                  <c:v>213.22413793103473</c:v>
                </c:pt>
                <c:pt idx="27">
                  <c:v>216.0172413793106</c:v>
                </c:pt>
                <c:pt idx="28">
                  <c:v>218.81034482758648</c:v>
                </c:pt>
                <c:pt idx="29">
                  <c:v>221.60344827586235</c:v>
                </c:pt>
              </c:numCache>
            </c:numRef>
          </c:cat>
          <c:val>
            <c:numRef>
              <c:f>Arkusz1!$L$2:$L$31</c:f>
              <c:numCache>
                <c:formatCode>General</c:formatCode>
                <c:ptCount val="30"/>
                <c:pt idx="0">
                  <c:v>1.1934156378600824E-3</c:v>
                </c:pt>
                <c:pt idx="1">
                  <c:v>0</c:v>
                </c:pt>
                <c:pt idx="2">
                  <c:v>1.1934156378600824E-3</c:v>
                </c:pt>
                <c:pt idx="3">
                  <c:v>1.074074074074074E-2</c:v>
                </c:pt>
                <c:pt idx="4">
                  <c:v>7.1604938271604942E-3</c:v>
                </c:pt>
                <c:pt idx="5">
                  <c:v>9.5473251028806595E-3</c:v>
                </c:pt>
                <c:pt idx="6">
                  <c:v>7.1604938271604942E-3</c:v>
                </c:pt>
                <c:pt idx="7">
                  <c:v>1.1934156378600822E-2</c:v>
                </c:pt>
                <c:pt idx="8">
                  <c:v>2.0288065843621399E-2</c:v>
                </c:pt>
                <c:pt idx="9">
                  <c:v>1.5514403292181071E-2</c:v>
                </c:pt>
                <c:pt idx="10">
                  <c:v>1.9094650205761319E-2</c:v>
                </c:pt>
                <c:pt idx="11">
                  <c:v>3.4609053497942383E-2</c:v>
                </c:pt>
                <c:pt idx="12">
                  <c:v>2.0288065843621399E-2</c:v>
                </c:pt>
                <c:pt idx="13">
                  <c:v>3.3415637860082309E-2</c:v>
                </c:pt>
                <c:pt idx="14">
                  <c:v>2.3868312757201644E-2</c:v>
                </c:pt>
                <c:pt idx="15">
                  <c:v>2.3868312757201644E-2</c:v>
                </c:pt>
                <c:pt idx="16">
                  <c:v>2.2674897119341564E-2</c:v>
                </c:pt>
                <c:pt idx="17">
                  <c:v>1.4320987654320988E-2</c:v>
                </c:pt>
                <c:pt idx="18">
                  <c:v>2.7448559670781889E-2</c:v>
                </c:pt>
                <c:pt idx="19">
                  <c:v>1.6707818930041154E-2</c:v>
                </c:pt>
                <c:pt idx="20">
                  <c:v>1.1934156378600822E-2</c:v>
                </c:pt>
                <c:pt idx="21">
                  <c:v>5.9670781893004111E-3</c:v>
                </c:pt>
                <c:pt idx="22">
                  <c:v>3.5802469135802471E-3</c:v>
                </c:pt>
                <c:pt idx="23">
                  <c:v>4.7736625514403297E-3</c:v>
                </c:pt>
                <c:pt idx="24">
                  <c:v>2.3868312757201649E-3</c:v>
                </c:pt>
                <c:pt idx="25">
                  <c:v>4.7736625514403297E-3</c:v>
                </c:pt>
                <c:pt idx="26">
                  <c:v>1.1934156378600824E-3</c:v>
                </c:pt>
                <c:pt idx="27">
                  <c:v>1.1934156378600824E-3</c:v>
                </c:pt>
                <c:pt idx="28">
                  <c:v>0</c:v>
                </c:pt>
                <c:pt idx="29">
                  <c:v>1.1934156378600824E-3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F-4216-8D89-70A0316A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8818112"/>
        <c:axId val="1432969872"/>
      </c:barChart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Arkusz1!$I$2:$I$31</c:f>
              <c:numCache>
                <c:formatCode>General</c:formatCode>
                <c:ptCount val="30"/>
                <c:pt idx="0">
                  <c:v>140.60344827586206</c:v>
                </c:pt>
                <c:pt idx="1">
                  <c:v>143.39655172413794</c:v>
                </c:pt>
                <c:pt idx="2">
                  <c:v>146.18965517241381</c:v>
                </c:pt>
                <c:pt idx="3">
                  <c:v>148.98275862068968</c:v>
                </c:pt>
                <c:pt idx="4">
                  <c:v>151.77586206896555</c:v>
                </c:pt>
                <c:pt idx="5">
                  <c:v>154.56896551724142</c:v>
                </c:pt>
                <c:pt idx="6">
                  <c:v>157.3620689655173</c:v>
                </c:pt>
                <c:pt idx="7">
                  <c:v>160.15517241379317</c:v>
                </c:pt>
                <c:pt idx="8">
                  <c:v>162.94827586206904</c:v>
                </c:pt>
                <c:pt idx="9">
                  <c:v>165.74137931034491</c:v>
                </c:pt>
                <c:pt idx="10">
                  <c:v>168.53448275862078</c:v>
                </c:pt>
                <c:pt idx="11">
                  <c:v>171.32758620689665</c:v>
                </c:pt>
                <c:pt idx="12">
                  <c:v>174.12068965517253</c:v>
                </c:pt>
                <c:pt idx="13">
                  <c:v>176.9137931034484</c:v>
                </c:pt>
                <c:pt idx="14">
                  <c:v>179.70689655172427</c:v>
                </c:pt>
                <c:pt idx="15">
                  <c:v>182.50000000000014</c:v>
                </c:pt>
                <c:pt idx="16">
                  <c:v>185.29310344827601</c:v>
                </c:pt>
                <c:pt idx="17">
                  <c:v>188.08620689655189</c:v>
                </c:pt>
                <c:pt idx="18">
                  <c:v>190.87931034482776</c:v>
                </c:pt>
                <c:pt idx="19">
                  <c:v>193.67241379310363</c:v>
                </c:pt>
                <c:pt idx="20">
                  <c:v>196.4655172413795</c:v>
                </c:pt>
                <c:pt idx="21">
                  <c:v>199.25862068965537</c:v>
                </c:pt>
                <c:pt idx="22">
                  <c:v>202.05172413793125</c:v>
                </c:pt>
                <c:pt idx="23">
                  <c:v>204.84482758620712</c:v>
                </c:pt>
                <c:pt idx="24">
                  <c:v>207.63793103448299</c:v>
                </c:pt>
                <c:pt idx="25">
                  <c:v>210.43103448275886</c:v>
                </c:pt>
                <c:pt idx="26">
                  <c:v>213.22413793103473</c:v>
                </c:pt>
                <c:pt idx="27">
                  <c:v>216.0172413793106</c:v>
                </c:pt>
                <c:pt idx="28">
                  <c:v>218.81034482758648</c:v>
                </c:pt>
                <c:pt idx="29">
                  <c:v>221.60344827586235</c:v>
                </c:pt>
              </c:numCache>
            </c:numRef>
          </c:xVal>
          <c:yVal>
            <c:numRef>
              <c:f>Arkusz1!$M$2:$M$29</c:f>
              <c:numCache>
                <c:formatCode>General</c:formatCode>
                <c:ptCount val="28"/>
                <c:pt idx="0">
                  <c:v>8.450845992171933E-4</c:v>
                </c:pt>
                <c:pt idx="1">
                  <c:v>1.3544637217859925E-3</c:v>
                </c:pt>
                <c:pt idx="2">
                  <c:v>2.0968930062389259E-3</c:v>
                </c:pt>
                <c:pt idx="3">
                  <c:v>3.135644859063676E-3</c:v>
                </c:pt>
                <c:pt idx="4">
                  <c:v>4.5291757195051914E-3</c:v>
                </c:pt>
                <c:pt idx="5">
                  <c:v>6.3190701375612501E-3</c:v>
                </c:pt>
                <c:pt idx="6">
                  <c:v>8.5158672918120501E-3</c:v>
                </c:pt>
                <c:pt idx="7">
                  <c:v>1.1085270570831534E-2</c:v>
                </c:pt>
                <c:pt idx="8">
                  <c:v>1.3938159007792125E-2</c:v>
                </c:pt>
                <c:pt idx="9">
                  <c:v>1.6928022799332438E-2</c:v>
                </c:pt>
                <c:pt idx="10">
                  <c:v>1.9858606014348714E-2</c:v>
                </c:pt>
                <c:pt idx="11">
                  <c:v>2.2502614899956495E-2</c:v>
                </c:pt>
                <c:pt idx="12">
                  <c:v>2.4629688542673098E-2</c:v>
                </c:pt>
                <c:pt idx="13">
                  <c:v>2.6039135156080796E-2</c:v>
                </c:pt>
                <c:pt idx="14">
                  <c:v>2.6591075032253872E-2</c:v>
                </c:pt>
                <c:pt idx="15">
                  <c:v>2.6229314406795955E-2</c:v>
                </c:pt>
                <c:pt idx="16">
                  <c:v>2.4990772803188035E-2</c:v>
                </c:pt>
                <c:pt idx="17">
                  <c:v>2.2999274538383178E-2</c:v>
                </c:pt>
                <c:pt idx="18">
                  <c:v>2.0445149581042894E-2</c:v>
                </c:pt>
                <c:pt idx="19">
                  <c:v>1.7555295778683037E-2</c:v>
                </c:pt>
                <c:pt idx="20">
                  <c:v>1.456021250739928E-2</c:v>
                </c:pt>
                <c:pt idx="21">
                  <c:v>1.166457661413898E-2</c:v>
                </c:pt>
                <c:pt idx="22">
                  <c:v>9.026345441985632E-3</c:v>
                </c:pt>
                <c:pt idx="23">
                  <c:v>6.7467811694785556E-3</c:v>
                </c:pt>
                <c:pt idx="24">
                  <c:v>4.8710546482292156E-3</c:v>
                </c:pt>
                <c:pt idx="25">
                  <c:v>3.3969650887023884E-3</c:v>
                </c:pt>
                <c:pt idx="26">
                  <c:v>2.2882362902007249E-3</c:v>
                </c:pt>
                <c:pt idx="27">
                  <c:v>1.4888548440107874E-3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FF-4216-8D89-70A0316A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11648"/>
        <c:axId val="1472808736"/>
      </c:scatterChart>
      <c:catAx>
        <c:axId val="13888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969872"/>
        <c:crosses val="autoZero"/>
        <c:auto val="1"/>
        <c:lblAlgn val="ctr"/>
        <c:lblOffset val="100"/>
        <c:noMultiLvlLbl val="0"/>
      </c:catAx>
      <c:valAx>
        <c:axId val="1432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8818112"/>
        <c:crosses val="autoZero"/>
        <c:crossBetween val="between"/>
      </c:valAx>
      <c:valAx>
        <c:axId val="1472808736"/>
        <c:scaling>
          <c:orientation val="minMax"/>
          <c:max val="4.0000000000000008E-2"/>
        </c:scaling>
        <c:delete val="1"/>
        <c:axPos val="r"/>
        <c:numFmt formatCode="General" sourceLinked="1"/>
        <c:majorTickMark val="out"/>
        <c:minorTickMark val="none"/>
        <c:tickLblPos val="nextTo"/>
        <c:crossAx val="1472811648"/>
        <c:crosses val="max"/>
        <c:crossBetween val="midCat"/>
      </c:valAx>
      <c:valAx>
        <c:axId val="1472811648"/>
        <c:scaling>
          <c:orientation val="minMax"/>
          <c:max val="221.6"/>
          <c:min val="140.6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280873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s_i/n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Arkusz1!$I$2:$I$31</c:f>
              <c:numCache>
                <c:formatCode>General</c:formatCode>
                <c:ptCount val="30"/>
                <c:pt idx="0">
                  <c:v>140.60344827586206</c:v>
                </c:pt>
                <c:pt idx="1">
                  <c:v>143.39655172413794</c:v>
                </c:pt>
                <c:pt idx="2">
                  <c:v>146.18965517241381</c:v>
                </c:pt>
                <c:pt idx="3">
                  <c:v>148.98275862068968</c:v>
                </c:pt>
                <c:pt idx="4">
                  <c:v>151.77586206896555</c:v>
                </c:pt>
                <c:pt idx="5">
                  <c:v>154.56896551724142</c:v>
                </c:pt>
                <c:pt idx="6">
                  <c:v>157.3620689655173</c:v>
                </c:pt>
                <c:pt idx="7">
                  <c:v>160.15517241379317</c:v>
                </c:pt>
                <c:pt idx="8">
                  <c:v>162.94827586206904</c:v>
                </c:pt>
                <c:pt idx="9">
                  <c:v>165.74137931034491</c:v>
                </c:pt>
                <c:pt idx="10">
                  <c:v>168.53448275862078</c:v>
                </c:pt>
                <c:pt idx="11">
                  <c:v>171.32758620689665</c:v>
                </c:pt>
                <c:pt idx="12">
                  <c:v>174.12068965517253</c:v>
                </c:pt>
                <c:pt idx="13">
                  <c:v>176.9137931034484</c:v>
                </c:pt>
                <c:pt idx="14">
                  <c:v>179.70689655172427</c:v>
                </c:pt>
                <c:pt idx="15">
                  <c:v>182.50000000000014</c:v>
                </c:pt>
                <c:pt idx="16">
                  <c:v>185.29310344827601</c:v>
                </c:pt>
                <c:pt idx="17">
                  <c:v>188.08620689655189</c:v>
                </c:pt>
                <c:pt idx="18">
                  <c:v>190.87931034482776</c:v>
                </c:pt>
                <c:pt idx="19">
                  <c:v>193.67241379310363</c:v>
                </c:pt>
                <c:pt idx="20">
                  <c:v>196.4655172413795</c:v>
                </c:pt>
                <c:pt idx="21">
                  <c:v>199.25862068965537</c:v>
                </c:pt>
                <c:pt idx="22">
                  <c:v>202.05172413793125</c:v>
                </c:pt>
                <c:pt idx="23">
                  <c:v>204.84482758620712</c:v>
                </c:pt>
                <c:pt idx="24">
                  <c:v>207.63793103448299</c:v>
                </c:pt>
                <c:pt idx="25">
                  <c:v>210.43103448275886</c:v>
                </c:pt>
                <c:pt idx="26">
                  <c:v>213.22413793103473</c:v>
                </c:pt>
                <c:pt idx="27">
                  <c:v>216.0172413793106</c:v>
                </c:pt>
                <c:pt idx="28">
                  <c:v>218.81034482758648</c:v>
                </c:pt>
                <c:pt idx="29">
                  <c:v>221.60344827586235</c:v>
                </c:pt>
              </c:numCache>
            </c:numRef>
          </c:cat>
          <c:val>
            <c:numRef>
              <c:f>Arkusz1!$O$2:$O$31</c:f>
              <c:numCache>
                <c:formatCode>General</c:formatCode>
                <c:ptCount val="30"/>
                <c:pt idx="0">
                  <c:v>3.3333333333333335E-3</c:v>
                </c:pt>
                <c:pt idx="1">
                  <c:v>3.3333333333333335E-3</c:v>
                </c:pt>
                <c:pt idx="2">
                  <c:v>6.6666666666666671E-3</c:v>
                </c:pt>
                <c:pt idx="3">
                  <c:v>3.6666666666666667E-2</c:v>
                </c:pt>
                <c:pt idx="4">
                  <c:v>5.6666666666666664E-2</c:v>
                </c:pt>
                <c:pt idx="5">
                  <c:v>8.3333333333333329E-2</c:v>
                </c:pt>
                <c:pt idx="6">
                  <c:v>0.10333333333333333</c:v>
                </c:pt>
                <c:pt idx="7">
                  <c:v>0.13666666666666666</c:v>
                </c:pt>
                <c:pt idx="8">
                  <c:v>0.19333333333333333</c:v>
                </c:pt>
                <c:pt idx="9">
                  <c:v>0.23666666666666666</c:v>
                </c:pt>
                <c:pt idx="10">
                  <c:v>0.28999999999999998</c:v>
                </c:pt>
                <c:pt idx="11">
                  <c:v>0.38666666666666666</c:v>
                </c:pt>
                <c:pt idx="12">
                  <c:v>0.44333333333333336</c:v>
                </c:pt>
                <c:pt idx="13">
                  <c:v>0.53666666666666663</c:v>
                </c:pt>
                <c:pt idx="14">
                  <c:v>0.60333333333333339</c:v>
                </c:pt>
                <c:pt idx="15">
                  <c:v>0.67</c:v>
                </c:pt>
                <c:pt idx="16">
                  <c:v>0.73333333333333328</c:v>
                </c:pt>
                <c:pt idx="17">
                  <c:v>0.77333333333333332</c:v>
                </c:pt>
                <c:pt idx="18">
                  <c:v>0.85</c:v>
                </c:pt>
                <c:pt idx="19">
                  <c:v>0.89666666666666661</c:v>
                </c:pt>
                <c:pt idx="20">
                  <c:v>0.93</c:v>
                </c:pt>
                <c:pt idx="21">
                  <c:v>0.94666666666666666</c:v>
                </c:pt>
                <c:pt idx="22">
                  <c:v>0.95666666666666667</c:v>
                </c:pt>
                <c:pt idx="23">
                  <c:v>0.97</c:v>
                </c:pt>
                <c:pt idx="24">
                  <c:v>0.97666666666666668</c:v>
                </c:pt>
                <c:pt idx="25">
                  <c:v>0.99</c:v>
                </c:pt>
                <c:pt idx="26">
                  <c:v>0.99333333333333329</c:v>
                </c:pt>
                <c:pt idx="27">
                  <c:v>0.9966666666666667</c:v>
                </c:pt>
                <c:pt idx="28">
                  <c:v>0.9966666666666667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0FA-B7FF-B6D2927B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4981920"/>
        <c:axId val="1883593840"/>
      </c:barChart>
      <c:lineChart>
        <c:grouping val="standard"/>
        <c:varyColors val="0"/>
        <c:ser>
          <c:idx val="1"/>
          <c:order val="1"/>
          <c:tx>
            <c:strRef>
              <c:f>Arkusz1!$P$1</c:f>
              <c:strCache>
                <c:ptCount val="1"/>
                <c:pt idx="0">
                  <c:v>F(x_i)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Arkusz1!$P$2:$P$31</c:f>
              <c:numCache>
                <c:formatCode>General</c:formatCode>
                <c:ptCount val="30"/>
                <c:pt idx="0">
                  <c:v>5.6491727555606384E-3</c:v>
                </c:pt>
                <c:pt idx="1">
                  <c:v>9.4594168128449597E-3</c:v>
                </c:pt>
                <c:pt idx="2">
                  <c:v>1.5350777601189204E-2</c:v>
                </c:pt>
                <c:pt idx="3">
                  <c:v>2.4150383634481982E-2</c:v>
                </c:pt>
                <c:pt idx="4">
                  <c:v>3.6847224633654266E-2</c:v>
                </c:pt>
                <c:pt idx="5">
                  <c:v>5.4544769872461193E-2</c:v>
                </c:pt>
                <c:pt idx="6">
                  <c:v>7.8374291763572357E-2</c:v>
                </c:pt>
                <c:pt idx="7">
                  <c:v>0.10937007525948465</c:v>
                </c:pt>
                <c:pt idx="8">
                  <c:v>0.14831715861770692</c:v>
                </c:pt>
                <c:pt idx="9">
                  <c:v>0.19559224458997193</c:v>
                </c:pt>
                <c:pt idx="10">
                  <c:v>0.25102606487113871</c:v>
                </c:pt>
                <c:pt idx="11">
                  <c:v>0.31381778937203519</c:v>
                </c:pt>
                <c:pt idx="12">
                  <c:v>0.38252703010477146</c:v>
                </c:pt>
                <c:pt idx="13">
                  <c:v>0.45515652761749587</c:v>
                </c:pt>
                <c:pt idx="14">
                  <c:v>0.52932103036057221</c:v>
                </c:pt>
                <c:pt idx="15">
                  <c:v>0.60247944770930595</c:v>
                </c:pt>
                <c:pt idx="16">
                  <c:v>0.67219307415280993</c:v>
                </c:pt>
                <c:pt idx="17">
                  <c:v>0.73636664440551425</c:v>
                </c:pt>
                <c:pt idx="18">
                  <c:v>0.79343296465879831</c:v>
                </c:pt>
                <c:pt idx="19">
                  <c:v>0.8424546976636631</c:v>
                </c:pt>
                <c:pt idx="20">
                  <c:v>0.88313484822796229</c:v>
                </c:pt>
                <c:pt idx="21">
                  <c:v>0.915745652919568</c:v>
                </c:pt>
                <c:pt idx="22">
                  <c:v>0.94099938207395495</c:v>
                </c:pt>
                <c:pt idx="23">
                  <c:v>0.95989123352974448</c:v>
                </c:pt>
                <c:pt idx="24">
                  <c:v>0.97354361715437143</c:v>
                </c:pt>
                <c:pt idx="25">
                  <c:v>0.98307437319661783</c:v>
                </c:pt>
                <c:pt idx="26">
                  <c:v>0.98950171029365919</c:v>
                </c:pt>
                <c:pt idx="27">
                  <c:v>0.9936888707092747</c:v>
                </c:pt>
                <c:pt idx="28">
                  <c:v>0.99632394493974474</c:v>
                </c:pt>
                <c:pt idx="29">
                  <c:v>0.99792590163640604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2-40FA-B7FF-B6D2927B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981920"/>
        <c:axId val="1883593840"/>
      </c:lineChart>
      <c:catAx>
        <c:axId val="18849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3593840"/>
        <c:crosses val="autoZero"/>
        <c:auto val="1"/>
        <c:lblAlgn val="ctr"/>
        <c:lblOffset val="100"/>
        <c:noMultiLvlLbl val="0"/>
      </c:catAx>
      <c:valAx>
        <c:axId val="18835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49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(problem</a:t>
            </a:r>
            <a:r>
              <a:rPr lang="pl-PL" baseline="0"/>
              <a:t> z 1)</a:t>
            </a:r>
          </a:p>
          <a:p>
            <a:pPr>
              <a:defRPr/>
            </a:pPr>
            <a:r>
              <a:rPr lang="pl-PL" baseline="0"/>
              <a:t>(I nie mogę rozkodować dlaczego.)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Arkusz2!$S$2:$S$93</c:f>
              <c:numCache>
                <c:formatCode>General</c:formatCode>
                <c:ptCount val="92"/>
                <c:pt idx="0">
                  <c:v>146.68206943389666</c:v>
                </c:pt>
                <c:pt idx="1">
                  <c:v>146.68206943389666</c:v>
                </c:pt>
                <c:pt idx="2">
                  <c:v>146.68206943389666</c:v>
                </c:pt>
                <c:pt idx="3">
                  <c:v>161.87580389056001</c:v>
                </c:pt>
                <c:pt idx="4">
                  <c:v>161.87580389056001</c:v>
                </c:pt>
                <c:pt idx="5">
                  <c:v>161.87580389056001</c:v>
                </c:pt>
                <c:pt idx="6">
                  <c:v>165.16911373212236</c:v>
                </c:pt>
                <c:pt idx="7">
                  <c:v>165.16911373212236</c:v>
                </c:pt>
                <c:pt idx="8">
                  <c:v>165.16911373212236</c:v>
                </c:pt>
                <c:pt idx="9">
                  <c:v>167.34138661026745</c:v>
                </c:pt>
                <c:pt idx="10">
                  <c:v>167.34138661026745</c:v>
                </c:pt>
                <c:pt idx="11">
                  <c:v>167.34138661026745</c:v>
                </c:pt>
                <c:pt idx="12">
                  <c:v>169.03123878877133</c:v>
                </c:pt>
                <c:pt idx="13">
                  <c:v>169.03123878877133</c:v>
                </c:pt>
                <c:pt idx="14">
                  <c:v>169.03123878877133</c:v>
                </c:pt>
                <c:pt idx="15">
                  <c:v>170.44967459891501</c:v>
                </c:pt>
                <c:pt idx="16">
                  <c:v>170.44967459891501</c:v>
                </c:pt>
                <c:pt idx="17">
                  <c:v>170.44967459891501</c:v>
                </c:pt>
                <c:pt idx="18">
                  <c:v>171.69445753356172</c:v>
                </c:pt>
                <c:pt idx="19">
                  <c:v>171.69445753356172</c:v>
                </c:pt>
                <c:pt idx="20">
                  <c:v>171.69445753356172</c:v>
                </c:pt>
                <c:pt idx="21">
                  <c:v>172.81958736232022</c:v>
                </c:pt>
                <c:pt idx="22">
                  <c:v>172.81958736232022</c:v>
                </c:pt>
                <c:pt idx="23">
                  <c:v>172.81958736232022</c:v>
                </c:pt>
                <c:pt idx="24">
                  <c:v>173.85842986742819</c:v>
                </c:pt>
                <c:pt idx="25">
                  <c:v>173.85842986742819</c:v>
                </c:pt>
                <c:pt idx="26">
                  <c:v>173.85842986742819</c:v>
                </c:pt>
                <c:pt idx="27">
                  <c:v>174.83332793168694</c:v>
                </c:pt>
                <c:pt idx="28">
                  <c:v>174.83332793168694</c:v>
                </c:pt>
                <c:pt idx="29">
                  <c:v>174.83332793168694</c:v>
                </c:pt>
                <c:pt idx="30">
                  <c:v>175.7602159227248</c:v>
                </c:pt>
                <c:pt idx="31">
                  <c:v>175.7602159227248</c:v>
                </c:pt>
                <c:pt idx="32">
                  <c:v>175.7602159227248</c:v>
                </c:pt>
                <c:pt idx="33">
                  <c:v>176.65107910818185</c:v>
                </c:pt>
                <c:pt idx="34">
                  <c:v>176.65107910818185</c:v>
                </c:pt>
                <c:pt idx="35">
                  <c:v>176.65107910818185</c:v>
                </c:pt>
                <c:pt idx="36">
                  <c:v>177.51537695199553</c:v>
                </c:pt>
                <c:pt idx="37">
                  <c:v>177.51537695199553</c:v>
                </c:pt>
                <c:pt idx="38">
                  <c:v>177.51537695199553</c:v>
                </c:pt>
                <c:pt idx="39">
                  <c:v>178.36092764647844</c:v>
                </c:pt>
                <c:pt idx="40">
                  <c:v>178.36092764647844</c:v>
                </c:pt>
                <c:pt idx="41">
                  <c:v>178.36092764647844</c:v>
                </c:pt>
                <c:pt idx="42">
                  <c:v>179.19449731247695</c:v>
                </c:pt>
                <c:pt idx="43">
                  <c:v>179.19449731247695</c:v>
                </c:pt>
                <c:pt idx="44">
                  <c:v>179.19449731247695</c:v>
                </c:pt>
                <c:pt idx="45">
                  <c:v>180.02222366842577</c:v>
                </c:pt>
                <c:pt idx="46">
                  <c:v>180.02222366842577</c:v>
                </c:pt>
                <c:pt idx="47">
                  <c:v>180.02222366842577</c:v>
                </c:pt>
                <c:pt idx="48">
                  <c:v>180.84995002437458</c:v>
                </c:pt>
                <c:pt idx="49">
                  <c:v>180.84995002437458</c:v>
                </c:pt>
                <c:pt idx="50">
                  <c:v>180.84995002437458</c:v>
                </c:pt>
                <c:pt idx="51">
                  <c:v>181.68351969037309</c:v>
                </c:pt>
                <c:pt idx="52">
                  <c:v>181.68351969037309</c:v>
                </c:pt>
                <c:pt idx="53">
                  <c:v>181.68351969037309</c:v>
                </c:pt>
                <c:pt idx="54">
                  <c:v>182.529070384856</c:v>
                </c:pt>
                <c:pt idx="55">
                  <c:v>182.529070384856</c:v>
                </c:pt>
                <c:pt idx="56">
                  <c:v>182.529070384856</c:v>
                </c:pt>
                <c:pt idx="57">
                  <c:v>183.39336822866969</c:v>
                </c:pt>
                <c:pt idx="58">
                  <c:v>183.39336822866969</c:v>
                </c:pt>
                <c:pt idx="59">
                  <c:v>183.39336822866969</c:v>
                </c:pt>
                <c:pt idx="60">
                  <c:v>184.28423141412674</c:v>
                </c:pt>
                <c:pt idx="61">
                  <c:v>184.28423141412674</c:v>
                </c:pt>
                <c:pt idx="62">
                  <c:v>184.28423141412674</c:v>
                </c:pt>
                <c:pt idx="63">
                  <c:v>185.2111194051646</c:v>
                </c:pt>
                <c:pt idx="64">
                  <c:v>185.2111194051646</c:v>
                </c:pt>
                <c:pt idx="65">
                  <c:v>185.2111194051646</c:v>
                </c:pt>
                <c:pt idx="66">
                  <c:v>186.18601746942335</c:v>
                </c:pt>
                <c:pt idx="67">
                  <c:v>186.18601746942335</c:v>
                </c:pt>
                <c:pt idx="68">
                  <c:v>186.18601746942335</c:v>
                </c:pt>
                <c:pt idx="69">
                  <c:v>187.22485997453131</c:v>
                </c:pt>
                <c:pt idx="70">
                  <c:v>187.22485997453131</c:v>
                </c:pt>
                <c:pt idx="71">
                  <c:v>187.22485997453131</c:v>
                </c:pt>
                <c:pt idx="72">
                  <c:v>188.34998980328982</c:v>
                </c:pt>
                <c:pt idx="73">
                  <c:v>188.34998980328982</c:v>
                </c:pt>
                <c:pt idx="74">
                  <c:v>188.34998980328982</c:v>
                </c:pt>
                <c:pt idx="75">
                  <c:v>189.59477273793652</c:v>
                </c:pt>
                <c:pt idx="76">
                  <c:v>189.59477273793652</c:v>
                </c:pt>
                <c:pt idx="77">
                  <c:v>189.59477273793652</c:v>
                </c:pt>
                <c:pt idx="78">
                  <c:v>191.0132085480802</c:v>
                </c:pt>
                <c:pt idx="79">
                  <c:v>191.0132085480802</c:v>
                </c:pt>
                <c:pt idx="80">
                  <c:v>191.0132085480802</c:v>
                </c:pt>
                <c:pt idx="81">
                  <c:v>192.70306072658408</c:v>
                </c:pt>
                <c:pt idx="82">
                  <c:v>192.70306072658408</c:v>
                </c:pt>
                <c:pt idx="83">
                  <c:v>192.70306072658408</c:v>
                </c:pt>
                <c:pt idx="84">
                  <c:v>194.87533360472918</c:v>
                </c:pt>
                <c:pt idx="85">
                  <c:v>194.87533360472918</c:v>
                </c:pt>
                <c:pt idx="86">
                  <c:v>194.87533360472918</c:v>
                </c:pt>
                <c:pt idx="87">
                  <c:v>198.16864344629153</c:v>
                </c:pt>
                <c:pt idx="88">
                  <c:v>198.16864344629153</c:v>
                </c:pt>
                <c:pt idx="89">
                  <c:v>198.16864344629153</c:v>
                </c:pt>
                <c:pt idx="90">
                  <c:v>209.538640842473</c:v>
                </c:pt>
                <c:pt idx="91">
                  <c:v>209.538640842473</c:v>
                </c:pt>
              </c:numCache>
            </c:numRef>
          </c:xVal>
          <c:yVal>
            <c:numRef>
              <c:f>Arkusz2!$T$2:$T$93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1.9744981120716656E-3</c:v>
                </c:pt>
                <c:pt idx="3">
                  <c:v>1.9744981120716656E-3</c:v>
                </c:pt>
                <c:pt idx="4">
                  <c:v>0</c:v>
                </c:pt>
                <c:pt idx="5">
                  <c:v>2.6326641494288875E-3</c:v>
                </c:pt>
                <c:pt idx="6">
                  <c:v>2.6326641494288875E-3</c:v>
                </c:pt>
                <c:pt idx="7">
                  <c:v>0</c:v>
                </c:pt>
                <c:pt idx="8">
                  <c:v>2.1938867911907396E-3</c:v>
                </c:pt>
                <c:pt idx="9">
                  <c:v>2.1938867911907396E-3</c:v>
                </c:pt>
                <c:pt idx="10">
                  <c:v>0</c:v>
                </c:pt>
                <c:pt idx="11">
                  <c:v>2.1938867911907396E-3</c:v>
                </c:pt>
                <c:pt idx="12">
                  <c:v>2.1938867911907396E-3</c:v>
                </c:pt>
                <c:pt idx="13">
                  <c:v>0</c:v>
                </c:pt>
                <c:pt idx="14">
                  <c:v>1.9744981120716656E-3</c:v>
                </c:pt>
                <c:pt idx="15">
                  <c:v>1.9744981120716656E-3</c:v>
                </c:pt>
                <c:pt idx="16">
                  <c:v>0</c:v>
                </c:pt>
                <c:pt idx="17">
                  <c:v>1.7551094329525919E-3</c:v>
                </c:pt>
                <c:pt idx="18">
                  <c:v>1.7551094329525919E-3</c:v>
                </c:pt>
                <c:pt idx="19">
                  <c:v>0</c:v>
                </c:pt>
                <c:pt idx="20">
                  <c:v>2.4132754703098135E-3</c:v>
                </c:pt>
                <c:pt idx="21">
                  <c:v>2.4132754703098135E-3</c:v>
                </c:pt>
                <c:pt idx="22">
                  <c:v>0</c:v>
                </c:pt>
                <c:pt idx="23">
                  <c:v>2.1938867911907396E-3</c:v>
                </c:pt>
                <c:pt idx="24">
                  <c:v>2.1938867911907396E-3</c:v>
                </c:pt>
                <c:pt idx="25">
                  <c:v>0</c:v>
                </c:pt>
                <c:pt idx="26">
                  <c:v>8.7755471647629594E-4</c:v>
                </c:pt>
                <c:pt idx="27">
                  <c:v>8.7755471647629594E-4</c:v>
                </c:pt>
                <c:pt idx="28">
                  <c:v>0</c:v>
                </c:pt>
                <c:pt idx="29">
                  <c:v>1.9744981120716656E-3</c:v>
                </c:pt>
                <c:pt idx="30">
                  <c:v>1.9744981120716656E-3</c:v>
                </c:pt>
                <c:pt idx="31">
                  <c:v>0</c:v>
                </c:pt>
                <c:pt idx="32">
                  <c:v>2.8520528285479619E-3</c:v>
                </c:pt>
                <c:pt idx="33">
                  <c:v>2.8520528285479619E-3</c:v>
                </c:pt>
                <c:pt idx="34">
                  <c:v>0</c:v>
                </c:pt>
                <c:pt idx="35">
                  <c:v>2.4132754703098135E-3</c:v>
                </c:pt>
                <c:pt idx="36">
                  <c:v>2.4132754703098135E-3</c:v>
                </c:pt>
                <c:pt idx="37">
                  <c:v>0</c:v>
                </c:pt>
                <c:pt idx="38">
                  <c:v>2.6326641494288875E-3</c:v>
                </c:pt>
                <c:pt idx="39">
                  <c:v>2.6326641494288875E-3</c:v>
                </c:pt>
                <c:pt idx="40">
                  <c:v>0</c:v>
                </c:pt>
                <c:pt idx="41">
                  <c:v>1.7551094329525919E-3</c:v>
                </c:pt>
                <c:pt idx="42">
                  <c:v>1.7551094329525919E-3</c:v>
                </c:pt>
                <c:pt idx="43">
                  <c:v>0</c:v>
                </c:pt>
                <c:pt idx="44">
                  <c:v>4.1683849032624056E-3</c:v>
                </c:pt>
                <c:pt idx="45">
                  <c:v>4.1683849032624056E-3</c:v>
                </c:pt>
                <c:pt idx="46">
                  <c:v>0</c:v>
                </c:pt>
                <c:pt idx="47">
                  <c:v>2.8520528285479619E-3</c:v>
                </c:pt>
                <c:pt idx="48">
                  <c:v>2.8520528285479619E-3</c:v>
                </c:pt>
                <c:pt idx="49">
                  <c:v>0</c:v>
                </c:pt>
                <c:pt idx="50">
                  <c:v>1.9744981120716656E-3</c:v>
                </c:pt>
                <c:pt idx="51">
                  <c:v>1.9744981120716656E-3</c:v>
                </c:pt>
                <c:pt idx="52">
                  <c:v>0</c:v>
                </c:pt>
                <c:pt idx="53">
                  <c:v>1.5357207538335179E-3</c:v>
                </c:pt>
                <c:pt idx="54">
                  <c:v>1.5357207538335179E-3</c:v>
                </c:pt>
                <c:pt idx="55">
                  <c:v>0</c:v>
                </c:pt>
                <c:pt idx="56">
                  <c:v>1.0969433955953698E-3</c:v>
                </c:pt>
                <c:pt idx="57">
                  <c:v>1.0969433955953698E-3</c:v>
                </c:pt>
                <c:pt idx="58">
                  <c:v>0</c:v>
                </c:pt>
                <c:pt idx="59">
                  <c:v>1.9744981120716656E-3</c:v>
                </c:pt>
                <c:pt idx="60">
                  <c:v>1.9744981120716656E-3</c:v>
                </c:pt>
                <c:pt idx="61">
                  <c:v>0</c:v>
                </c:pt>
                <c:pt idx="62">
                  <c:v>1.3163320747144438E-3</c:v>
                </c:pt>
                <c:pt idx="63">
                  <c:v>1.3163320747144438E-3</c:v>
                </c:pt>
                <c:pt idx="64">
                  <c:v>0</c:v>
                </c:pt>
                <c:pt idx="65">
                  <c:v>1.9744981120716656E-3</c:v>
                </c:pt>
                <c:pt idx="66">
                  <c:v>1.9744981120716656E-3</c:v>
                </c:pt>
                <c:pt idx="67">
                  <c:v>0</c:v>
                </c:pt>
                <c:pt idx="68">
                  <c:v>4.6071622615005536E-3</c:v>
                </c:pt>
                <c:pt idx="69">
                  <c:v>4.6071622615005536E-3</c:v>
                </c:pt>
                <c:pt idx="70">
                  <c:v>0</c:v>
                </c:pt>
                <c:pt idx="71">
                  <c:v>2.8520528285479619E-3</c:v>
                </c:pt>
                <c:pt idx="72">
                  <c:v>2.8520528285479619E-3</c:v>
                </c:pt>
                <c:pt idx="73">
                  <c:v>0</c:v>
                </c:pt>
                <c:pt idx="74">
                  <c:v>1.5357207538335179E-3</c:v>
                </c:pt>
                <c:pt idx="75">
                  <c:v>1.5357207538335179E-3</c:v>
                </c:pt>
                <c:pt idx="76">
                  <c:v>0</c:v>
                </c:pt>
                <c:pt idx="77">
                  <c:v>2.4132754703098135E-3</c:v>
                </c:pt>
                <c:pt idx="78">
                  <c:v>2.4132754703098135E-3</c:v>
                </c:pt>
                <c:pt idx="79">
                  <c:v>0</c:v>
                </c:pt>
                <c:pt idx="80">
                  <c:v>1.7551094329525919E-3</c:v>
                </c:pt>
                <c:pt idx="81">
                  <c:v>1.7551094329525919E-3</c:v>
                </c:pt>
                <c:pt idx="82">
                  <c:v>0</c:v>
                </c:pt>
                <c:pt idx="83">
                  <c:v>1.3163320747144438E-3</c:v>
                </c:pt>
                <c:pt idx="84">
                  <c:v>1.3163320747144438E-3</c:v>
                </c:pt>
                <c:pt idx="85">
                  <c:v>0</c:v>
                </c:pt>
                <c:pt idx="86">
                  <c:v>1.3163320747144438E-3</c:v>
                </c:pt>
                <c:pt idx="87">
                  <c:v>1.3163320747144438E-3</c:v>
                </c:pt>
                <c:pt idx="88">
                  <c:v>0</c:v>
                </c:pt>
                <c:pt idx="89">
                  <c:v>3.2908301867861098E-3</c:v>
                </c:pt>
                <c:pt idx="90">
                  <c:v>3.2908301867861098E-3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7-4F60-86FB-3FB4BBF121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Arkusz2!$W$2:$W$301</c:f>
              <c:numCache>
                <c:formatCode>General</c:formatCode>
                <c:ptCount val="300"/>
                <c:pt idx="0">
                  <c:v>146.68206943389666</c:v>
                </c:pt>
                <c:pt idx="1">
                  <c:v>146.89229208074809</c:v>
                </c:pt>
                <c:pt idx="2">
                  <c:v>147.10251472759953</c:v>
                </c:pt>
                <c:pt idx="3">
                  <c:v>147.31273737445096</c:v>
                </c:pt>
                <c:pt idx="4">
                  <c:v>147.5229600213024</c:v>
                </c:pt>
                <c:pt idx="5">
                  <c:v>147.73318266815383</c:v>
                </c:pt>
                <c:pt idx="6">
                  <c:v>147.94340531500526</c:v>
                </c:pt>
                <c:pt idx="7">
                  <c:v>148.1536279618567</c:v>
                </c:pt>
                <c:pt idx="8">
                  <c:v>148.36385060870813</c:v>
                </c:pt>
                <c:pt idx="9">
                  <c:v>148.57407325555957</c:v>
                </c:pt>
                <c:pt idx="10">
                  <c:v>148.784295902411</c:v>
                </c:pt>
                <c:pt idx="11">
                  <c:v>148.99451854926244</c:v>
                </c:pt>
                <c:pt idx="12">
                  <c:v>149.20474119611387</c:v>
                </c:pt>
                <c:pt idx="13">
                  <c:v>149.41496384296531</c:v>
                </c:pt>
                <c:pt idx="14">
                  <c:v>149.62518648981674</c:v>
                </c:pt>
                <c:pt idx="15">
                  <c:v>149.83540913666818</c:v>
                </c:pt>
                <c:pt idx="16">
                  <c:v>150.04563178351961</c:v>
                </c:pt>
                <c:pt idx="17">
                  <c:v>150.25585443037104</c:v>
                </c:pt>
                <c:pt idx="18">
                  <c:v>150.46607707722248</c:v>
                </c:pt>
                <c:pt idx="19">
                  <c:v>150.67629972407391</c:v>
                </c:pt>
                <c:pt idx="20">
                  <c:v>150.88652237092535</c:v>
                </c:pt>
                <c:pt idx="21">
                  <c:v>151.09674501777678</c:v>
                </c:pt>
                <c:pt idx="22">
                  <c:v>151.30696766462822</c:v>
                </c:pt>
                <c:pt idx="23">
                  <c:v>151.51719031147965</c:v>
                </c:pt>
                <c:pt idx="24">
                  <c:v>151.72741295833109</c:v>
                </c:pt>
                <c:pt idx="25">
                  <c:v>151.93763560518252</c:v>
                </c:pt>
                <c:pt idx="26">
                  <c:v>152.14785825203396</c:v>
                </c:pt>
                <c:pt idx="27">
                  <c:v>152.35808089888539</c:v>
                </c:pt>
                <c:pt idx="28">
                  <c:v>152.56830354573682</c:v>
                </c:pt>
                <c:pt idx="29">
                  <c:v>152.77852619258826</c:v>
                </c:pt>
                <c:pt idx="30">
                  <c:v>152.98874883943969</c:v>
                </c:pt>
                <c:pt idx="31">
                  <c:v>153.19897148629113</c:v>
                </c:pt>
                <c:pt idx="32">
                  <c:v>153.40919413314256</c:v>
                </c:pt>
                <c:pt idx="33">
                  <c:v>153.619416779994</c:v>
                </c:pt>
                <c:pt idx="34">
                  <c:v>153.82963942684543</c:v>
                </c:pt>
                <c:pt idx="35">
                  <c:v>154.03986207369687</c:v>
                </c:pt>
                <c:pt idx="36">
                  <c:v>154.2500847205483</c:v>
                </c:pt>
                <c:pt idx="37">
                  <c:v>154.46030736739974</c:v>
                </c:pt>
                <c:pt idx="38">
                  <c:v>154.67053001425117</c:v>
                </c:pt>
                <c:pt idx="39">
                  <c:v>154.8807526611026</c:v>
                </c:pt>
                <c:pt idx="40">
                  <c:v>155.09097530795404</c:v>
                </c:pt>
                <c:pt idx="41">
                  <c:v>155.30119795480547</c:v>
                </c:pt>
                <c:pt idx="42">
                  <c:v>155.51142060165691</c:v>
                </c:pt>
                <c:pt idx="43">
                  <c:v>155.72164324850834</c:v>
                </c:pt>
                <c:pt idx="44">
                  <c:v>155.93186589535978</c:v>
                </c:pt>
                <c:pt idx="45">
                  <c:v>156.14208854221121</c:v>
                </c:pt>
                <c:pt idx="46">
                  <c:v>156.35231118906265</c:v>
                </c:pt>
                <c:pt idx="47">
                  <c:v>156.56253383591408</c:v>
                </c:pt>
                <c:pt idx="48">
                  <c:v>156.77275648276552</c:v>
                </c:pt>
                <c:pt idx="49">
                  <c:v>156.98297912961695</c:v>
                </c:pt>
                <c:pt idx="50">
                  <c:v>157.19320177646838</c:v>
                </c:pt>
                <c:pt idx="51">
                  <c:v>157.40342442331982</c:v>
                </c:pt>
                <c:pt idx="52">
                  <c:v>157.61364707017125</c:v>
                </c:pt>
                <c:pt idx="53">
                  <c:v>157.82386971702269</c:v>
                </c:pt>
                <c:pt idx="54">
                  <c:v>158.03409236387412</c:v>
                </c:pt>
                <c:pt idx="55">
                  <c:v>158.24431501072556</c:v>
                </c:pt>
                <c:pt idx="56">
                  <c:v>158.45453765757699</c:v>
                </c:pt>
                <c:pt idx="57">
                  <c:v>158.66476030442843</c:v>
                </c:pt>
                <c:pt idx="58">
                  <c:v>158.87498295127986</c:v>
                </c:pt>
                <c:pt idx="59">
                  <c:v>159.0852055981313</c:v>
                </c:pt>
                <c:pt idx="60">
                  <c:v>159.29542824498273</c:v>
                </c:pt>
                <c:pt idx="61">
                  <c:v>159.50565089183416</c:v>
                </c:pt>
                <c:pt idx="62">
                  <c:v>159.7158735386856</c:v>
                </c:pt>
                <c:pt idx="63">
                  <c:v>159.92609618553703</c:v>
                </c:pt>
                <c:pt idx="64">
                  <c:v>160.13631883238847</c:v>
                </c:pt>
                <c:pt idx="65">
                  <c:v>160.3465414792399</c:v>
                </c:pt>
                <c:pt idx="66">
                  <c:v>160.55676412609134</c:v>
                </c:pt>
                <c:pt idx="67">
                  <c:v>160.76698677294277</c:v>
                </c:pt>
                <c:pt idx="68">
                  <c:v>160.97720941979421</c:v>
                </c:pt>
                <c:pt idx="69">
                  <c:v>161.18743206664564</c:v>
                </c:pt>
                <c:pt idx="70">
                  <c:v>161.39765471349708</c:v>
                </c:pt>
                <c:pt idx="71">
                  <c:v>161.60787736034851</c:v>
                </c:pt>
                <c:pt idx="72">
                  <c:v>161.81810000719994</c:v>
                </c:pt>
                <c:pt idx="73">
                  <c:v>162.02832265405138</c:v>
                </c:pt>
                <c:pt idx="74">
                  <c:v>162.23854530090281</c:v>
                </c:pt>
                <c:pt idx="75">
                  <c:v>162.44876794775425</c:v>
                </c:pt>
                <c:pt idx="76">
                  <c:v>162.65899059460568</c:v>
                </c:pt>
                <c:pt idx="77">
                  <c:v>162.86921324145712</c:v>
                </c:pt>
                <c:pt idx="78">
                  <c:v>163.07943588830855</c:v>
                </c:pt>
                <c:pt idx="79">
                  <c:v>163.28965853515999</c:v>
                </c:pt>
                <c:pt idx="80">
                  <c:v>163.49988118201142</c:v>
                </c:pt>
                <c:pt idx="81">
                  <c:v>163.71010382886286</c:v>
                </c:pt>
                <c:pt idx="82">
                  <c:v>163.92032647571429</c:v>
                </c:pt>
                <c:pt idx="83">
                  <c:v>164.13054912256572</c:v>
                </c:pt>
                <c:pt idx="84">
                  <c:v>164.34077176941716</c:v>
                </c:pt>
                <c:pt idx="85">
                  <c:v>164.55099441626859</c:v>
                </c:pt>
                <c:pt idx="86">
                  <c:v>164.76121706312003</c:v>
                </c:pt>
                <c:pt idx="87">
                  <c:v>164.97143970997146</c:v>
                </c:pt>
                <c:pt idx="88">
                  <c:v>165.1816623568229</c:v>
                </c:pt>
                <c:pt idx="89">
                  <c:v>165.39188500367433</c:v>
                </c:pt>
                <c:pt idx="90">
                  <c:v>165.60210765052577</c:v>
                </c:pt>
                <c:pt idx="91">
                  <c:v>165.8123302973772</c:v>
                </c:pt>
                <c:pt idx="92">
                  <c:v>166.02255294422864</c:v>
                </c:pt>
                <c:pt idx="93">
                  <c:v>166.23277559108007</c:v>
                </c:pt>
                <c:pt idx="94">
                  <c:v>166.4429982379315</c:v>
                </c:pt>
                <c:pt idx="95">
                  <c:v>166.65322088478294</c:v>
                </c:pt>
                <c:pt idx="96">
                  <c:v>166.86344353163437</c:v>
                </c:pt>
                <c:pt idx="97">
                  <c:v>167.07366617848581</c:v>
                </c:pt>
                <c:pt idx="98">
                  <c:v>167.28388882533724</c:v>
                </c:pt>
                <c:pt idx="99">
                  <c:v>167.49411147218868</c:v>
                </c:pt>
                <c:pt idx="100">
                  <c:v>167.70433411904011</c:v>
                </c:pt>
                <c:pt idx="101">
                  <c:v>167.91455676589155</c:v>
                </c:pt>
                <c:pt idx="102">
                  <c:v>168.12477941274298</c:v>
                </c:pt>
                <c:pt idx="103">
                  <c:v>168.33500205959442</c:v>
                </c:pt>
                <c:pt idx="104">
                  <c:v>168.54522470644585</c:v>
                </c:pt>
                <c:pt idx="105">
                  <c:v>168.75544735329728</c:v>
                </c:pt>
                <c:pt idx="106">
                  <c:v>168.96567000014872</c:v>
                </c:pt>
                <c:pt idx="107">
                  <c:v>169.17589264700015</c:v>
                </c:pt>
                <c:pt idx="108">
                  <c:v>169.38611529385159</c:v>
                </c:pt>
                <c:pt idx="109">
                  <c:v>169.59633794070302</c:v>
                </c:pt>
                <c:pt idx="110">
                  <c:v>169.80656058755446</c:v>
                </c:pt>
                <c:pt idx="111">
                  <c:v>170.01678323440589</c:v>
                </c:pt>
                <c:pt idx="112">
                  <c:v>170.22700588125733</c:v>
                </c:pt>
                <c:pt idx="113">
                  <c:v>170.43722852810876</c:v>
                </c:pt>
                <c:pt idx="114">
                  <c:v>170.6474511749602</c:v>
                </c:pt>
                <c:pt idx="115">
                  <c:v>170.85767382181163</c:v>
                </c:pt>
                <c:pt idx="116">
                  <c:v>171.06789646866306</c:v>
                </c:pt>
                <c:pt idx="117">
                  <c:v>171.2781191155145</c:v>
                </c:pt>
                <c:pt idx="118">
                  <c:v>171.48834176236593</c:v>
                </c:pt>
                <c:pt idx="119">
                  <c:v>171.69856440921737</c:v>
                </c:pt>
                <c:pt idx="120">
                  <c:v>171.9087870560688</c:v>
                </c:pt>
                <c:pt idx="121">
                  <c:v>172.11900970292024</c:v>
                </c:pt>
                <c:pt idx="122">
                  <c:v>172.32923234977167</c:v>
                </c:pt>
                <c:pt idx="123">
                  <c:v>172.53945499662311</c:v>
                </c:pt>
                <c:pt idx="124">
                  <c:v>172.74967764347454</c:v>
                </c:pt>
                <c:pt idx="125">
                  <c:v>172.95990029032598</c:v>
                </c:pt>
                <c:pt idx="126">
                  <c:v>173.17012293717741</c:v>
                </c:pt>
                <c:pt idx="127">
                  <c:v>173.38034558402884</c:v>
                </c:pt>
                <c:pt idx="128">
                  <c:v>173.59056823088028</c:v>
                </c:pt>
                <c:pt idx="129">
                  <c:v>173.80079087773171</c:v>
                </c:pt>
                <c:pt idx="130">
                  <c:v>174.01101352458315</c:v>
                </c:pt>
                <c:pt idx="131">
                  <c:v>174.22123617143458</c:v>
                </c:pt>
                <c:pt idx="132">
                  <c:v>174.43145881828602</c:v>
                </c:pt>
                <c:pt idx="133">
                  <c:v>174.64168146513745</c:v>
                </c:pt>
                <c:pt idx="134">
                  <c:v>174.85190411198889</c:v>
                </c:pt>
                <c:pt idx="135">
                  <c:v>175.06212675884032</c:v>
                </c:pt>
                <c:pt idx="136">
                  <c:v>175.27234940569176</c:v>
                </c:pt>
                <c:pt idx="137">
                  <c:v>175.48257205254319</c:v>
                </c:pt>
                <c:pt idx="138">
                  <c:v>175.69279469939463</c:v>
                </c:pt>
                <c:pt idx="139">
                  <c:v>175.90301734624606</c:v>
                </c:pt>
                <c:pt idx="140">
                  <c:v>176.11323999309749</c:v>
                </c:pt>
                <c:pt idx="141">
                  <c:v>176.32346263994893</c:v>
                </c:pt>
                <c:pt idx="142">
                  <c:v>176.53368528680036</c:v>
                </c:pt>
                <c:pt idx="143">
                  <c:v>176.7439079336518</c:v>
                </c:pt>
                <c:pt idx="144">
                  <c:v>176.95413058050323</c:v>
                </c:pt>
                <c:pt idx="145">
                  <c:v>177.16435322735467</c:v>
                </c:pt>
                <c:pt idx="146">
                  <c:v>177.3745758742061</c:v>
                </c:pt>
                <c:pt idx="147">
                  <c:v>177.58479852105754</c:v>
                </c:pt>
                <c:pt idx="148">
                  <c:v>177.79502116790897</c:v>
                </c:pt>
                <c:pt idx="149">
                  <c:v>178.00524381476041</c:v>
                </c:pt>
                <c:pt idx="150">
                  <c:v>178.21546646161184</c:v>
                </c:pt>
                <c:pt idx="151">
                  <c:v>178.42568910846327</c:v>
                </c:pt>
                <c:pt idx="152">
                  <c:v>178.63591175531471</c:v>
                </c:pt>
                <c:pt idx="153">
                  <c:v>178.84613440216614</c:v>
                </c:pt>
                <c:pt idx="154">
                  <c:v>179.05635704901758</c:v>
                </c:pt>
                <c:pt idx="155">
                  <c:v>179.26657969586901</c:v>
                </c:pt>
                <c:pt idx="156">
                  <c:v>179.47680234272045</c:v>
                </c:pt>
                <c:pt idx="157">
                  <c:v>179.68702498957188</c:v>
                </c:pt>
                <c:pt idx="158">
                  <c:v>179.89724763642332</c:v>
                </c:pt>
                <c:pt idx="159">
                  <c:v>180.10747028327475</c:v>
                </c:pt>
                <c:pt idx="160">
                  <c:v>180.31769293012619</c:v>
                </c:pt>
                <c:pt idx="161">
                  <c:v>180.52791557697762</c:v>
                </c:pt>
                <c:pt idx="162">
                  <c:v>180.73813822382905</c:v>
                </c:pt>
                <c:pt idx="163">
                  <c:v>180.94836087068049</c:v>
                </c:pt>
                <c:pt idx="164">
                  <c:v>181.15858351753192</c:v>
                </c:pt>
                <c:pt idx="165">
                  <c:v>181.36880616438336</c:v>
                </c:pt>
                <c:pt idx="166">
                  <c:v>181.57902881123479</c:v>
                </c:pt>
                <c:pt idx="167">
                  <c:v>181.78925145808623</c:v>
                </c:pt>
                <c:pt idx="168">
                  <c:v>181.99947410493766</c:v>
                </c:pt>
                <c:pt idx="169">
                  <c:v>182.2096967517891</c:v>
                </c:pt>
                <c:pt idx="170">
                  <c:v>182.41991939864053</c:v>
                </c:pt>
                <c:pt idx="171">
                  <c:v>182.63014204549197</c:v>
                </c:pt>
                <c:pt idx="172">
                  <c:v>182.8403646923434</c:v>
                </c:pt>
                <c:pt idx="173">
                  <c:v>183.05058733919483</c:v>
                </c:pt>
                <c:pt idx="174">
                  <c:v>183.26080998604627</c:v>
                </c:pt>
                <c:pt idx="175">
                  <c:v>183.4710326328977</c:v>
                </c:pt>
                <c:pt idx="176">
                  <c:v>183.68125527974914</c:v>
                </c:pt>
                <c:pt idx="177">
                  <c:v>183.89147792660057</c:v>
                </c:pt>
                <c:pt idx="178">
                  <c:v>184.10170057345201</c:v>
                </c:pt>
                <c:pt idx="179">
                  <c:v>184.31192322030344</c:v>
                </c:pt>
                <c:pt idx="180">
                  <c:v>184.52214586715488</c:v>
                </c:pt>
                <c:pt idx="181">
                  <c:v>184.73236851400631</c:v>
                </c:pt>
                <c:pt idx="182">
                  <c:v>184.94259116085775</c:v>
                </c:pt>
                <c:pt idx="183">
                  <c:v>185.15281380770918</c:v>
                </c:pt>
                <c:pt idx="184">
                  <c:v>185.36303645456061</c:v>
                </c:pt>
                <c:pt idx="185">
                  <c:v>185.57325910141205</c:v>
                </c:pt>
                <c:pt idx="186">
                  <c:v>185.78348174826348</c:v>
                </c:pt>
                <c:pt idx="187">
                  <c:v>185.99370439511492</c:v>
                </c:pt>
                <c:pt idx="188">
                  <c:v>186.20392704196635</c:v>
                </c:pt>
                <c:pt idx="189">
                  <c:v>186.41414968881779</c:v>
                </c:pt>
                <c:pt idx="190">
                  <c:v>186.62437233566922</c:v>
                </c:pt>
                <c:pt idx="191">
                  <c:v>186.83459498252066</c:v>
                </c:pt>
                <c:pt idx="192">
                  <c:v>187.04481762937209</c:v>
                </c:pt>
                <c:pt idx="193">
                  <c:v>187.25504027622353</c:v>
                </c:pt>
                <c:pt idx="194">
                  <c:v>187.46526292307496</c:v>
                </c:pt>
                <c:pt idx="195">
                  <c:v>187.67548556992639</c:v>
                </c:pt>
                <c:pt idx="196">
                  <c:v>187.88570821677783</c:v>
                </c:pt>
                <c:pt idx="197">
                  <c:v>188.09593086362926</c:v>
                </c:pt>
                <c:pt idx="198">
                  <c:v>188.3061535104807</c:v>
                </c:pt>
                <c:pt idx="199">
                  <c:v>188.51637615733213</c:v>
                </c:pt>
                <c:pt idx="200">
                  <c:v>188.72659880418357</c:v>
                </c:pt>
                <c:pt idx="201">
                  <c:v>188.936821451035</c:v>
                </c:pt>
                <c:pt idx="202">
                  <c:v>189.14704409788644</c:v>
                </c:pt>
                <c:pt idx="203">
                  <c:v>189.35726674473787</c:v>
                </c:pt>
                <c:pt idx="204">
                  <c:v>189.56748939158931</c:v>
                </c:pt>
                <c:pt idx="205">
                  <c:v>189.77771203844074</c:v>
                </c:pt>
                <c:pt idx="206">
                  <c:v>189.98793468529217</c:v>
                </c:pt>
                <c:pt idx="207">
                  <c:v>190.19815733214361</c:v>
                </c:pt>
                <c:pt idx="208">
                  <c:v>190.40837997899504</c:v>
                </c:pt>
                <c:pt idx="209">
                  <c:v>190.61860262584648</c:v>
                </c:pt>
                <c:pt idx="210">
                  <c:v>190.82882527269791</c:v>
                </c:pt>
                <c:pt idx="211">
                  <c:v>191.03904791954935</c:v>
                </c:pt>
                <c:pt idx="212">
                  <c:v>191.24927056640078</c:v>
                </c:pt>
                <c:pt idx="213">
                  <c:v>191.45949321325222</c:v>
                </c:pt>
                <c:pt idx="214">
                  <c:v>191.66971586010365</c:v>
                </c:pt>
                <c:pt idx="215">
                  <c:v>191.87993850695509</c:v>
                </c:pt>
                <c:pt idx="216">
                  <c:v>192.09016115380652</c:v>
                </c:pt>
                <c:pt idx="217">
                  <c:v>192.30038380065795</c:v>
                </c:pt>
                <c:pt idx="218">
                  <c:v>192.51060644750939</c:v>
                </c:pt>
                <c:pt idx="219">
                  <c:v>192.72082909436082</c:v>
                </c:pt>
                <c:pt idx="220">
                  <c:v>192.93105174121226</c:v>
                </c:pt>
                <c:pt idx="221">
                  <c:v>193.14127438806369</c:v>
                </c:pt>
                <c:pt idx="222">
                  <c:v>193.35149703491513</c:v>
                </c:pt>
                <c:pt idx="223">
                  <c:v>193.56171968176656</c:v>
                </c:pt>
                <c:pt idx="224">
                  <c:v>193.771942328618</c:v>
                </c:pt>
                <c:pt idx="225">
                  <c:v>193.98216497546943</c:v>
                </c:pt>
                <c:pt idx="226">
                  <c:v>194.19238762232087</c:v>
                </c:pt>
                <c:pt idx="227">
                  <c:v>194.4026102691723</c:v>
                </c:pt>
                <c:pt idx="228">
                  <c:v>194.61283291602373</c:v>
                </c:pt>
                <c:pt idx="229">
                  <c:v>194.82305556287517</c:v>
                </c:pt>
                <c:pt idx="230">
                  <c:v>195.0332782097266</c:v>
                </c:pt>
                <c:pt idx="231">
                  <c:v>195.24350085657804</c:v>
                </c:pt>
                <c:pt idx="232">
                  <c:v>195.45372350342947</c:v>
                </c:pt>
                <c:pt idx="233">
                  <c:v>195.66394615028091</c:v>
                </c:pt>
                <c:pt idx="234">
                  <c:v>195.87416879713234</c:v>
                </c:pt>
                <c:pt idx="235">
                  <c:v>196.08439144398378</c:v>
                </c:pt>
                <c:pt idx="236">
                  <c:v>196.29461409083521</c:v>
                </c:pt>
                <c:pt idx="237">
                  <c:v>196.50483673768665</c:v>
                </c:pt>
                <c:pt idx="238">
                  <c:v>196.71505938453808</c:v>
                </c:pt>
                <c:pt idx="239">
                  <c:v>196.92528203138951</c:v>
                </c:pt>
                <c:pt idx="240">
                  <c:v>197.13550467824095</c:v>
                </c:pt>
                <c:pt idx="241">
                  <c:v>197.34572732509238</c:v>
                </c:pt>
                <c:pt idx="242">
                  <c:v>197.55594997194382</c:v>
                </c:pt>
                <c:pt idx="243">
                  <c:v>197.76617261879525</c:v>
                </c:pt>
                <c:pt idx="244">
                  <c:v>197.97639526564669</c:v>
                </c:pt>
                <c:pt idx="245">
                  <c:v>198.18661791249812</c:v>
                </c:pt>
                <c:pt idx="246">
                  <c:v>198.39684055934956</c:v>
                </c:pt>
                <c:pt idx="247">
                  <c:v>198.60706320620099</c:v>
                </c:pt>
                <c:pt idx="248">
                  <c:v>198.81728585305243</c:v>
                </c:pt>
                <c:pt idx="249">
                  <c:v>199.02750849990386</c:v>
                </c:pt>
                <c:pt idx="250">
                  <c:v>199.23773114675529</c:v>
                </c:pt>
                <c:pt idx="251">
                  <c:v>199.44795379360673</c:v>
                </c:pt>
                <c:pt idx="252">
                  <c:v>199.65817644045816</c:v>
                </c:pt>
                <c:pt idx="253">
                  <c:v>199.8683990873096</c:v>
                </c:pt>
                <c:pt idx="254">
                  <c:v>200.07862173416103</c:v>
                </c:pt>
                <c:pt idx="255">
                  <c:v>200.28884438101247</c:v>
                </c:pt>
                <c:pt idx="256">
                  <c:v>200.4990670278639</c:v>
                </c:pt>
                <c:pt idx="257">
                  <c:v>200.70928967471534</c:v>
                </c:pt>
                <c:pt idx="258">
                  <c:v>200.91951232156677</c:v>
                </c:pt>
                <c:pt idx="259">
                  <c:v>201.12973496841821</c:v>
                </c:pt>
                <c:pt idx="260">
                  <c:v>201.33995761526964</c:v>
                </c:pt>
                <c:pt idx="261">
                  <c:v>201.55018026212107</c:v>
                </c:pt>
                <c:pt idx="262">
                  <c:v>201.76040290897251</c:v>
                </c:pt>
                <c:pt idx="263">
                  <c:v>201.97062555582394</c:v>
                </c:pt>
                <c:pt idx="264">
                  <c:v>202.18084820267538</c:v>
                </c:pt>
                <c:pt idx="265">
                  <c:v>202.39107084952681</c:v>
                </c:pt>
                <c:pt idx="266">
                  <c:v>202.60129349637825</c:v>
                </c:pt>
                <c:pt idx="267">
                  <c:v>202.81151614322968</c:v>
                </c:pt>
                <c:pt idx="268">
                  <c:v>203.02173879008112</c:v>
                </c:pt>
                <c:pt idx="269">
                  <c:v>203.23196143693255</c:v>
                </c:pt>
                <c:pt idx="270">
                  <c:v>203.44218408378399</c:v>
                </c:pt>
                <c:pt idx="271">
                  <c:v>203.65240673063542</c:v>
                </c:pt>
                <c:pt idx="272">
                  <c:v>203.86262937748685</c:v>
                </c:pt>
                <c:pt idx="273">
                  <c:v>204.07285202433829</c:v>
                </c:pt>
                <c:pt idx="274">
                  <c:v>204.28307467118972</c:v>
                </c:pt>
                <c:pt idx="275">
                  <c:v>204.49329731804116</c:v>
                </c:pt>
                <c:pt idx="276">
                  <c:v>204.70351996489259</c:v>
                </c:pt>
                <c:pt idx="277">
                  <c:v>204.91374261174403</c:v>
                </c:pt>
                <c:pt idx="278">
                  <c:v>205.12396525859546</c:v>
                </c:pt>
                <c:pt idx="279">
                  <c:v>205.3341879054469</c:v>
                </c:pt>
                <c:pt idx="280">
                  <c:v>205.54441055229833</c:v>
                </c:pt>
                <c:pt idx="281">
                  <c:v>205.75463319914977</c:v>
                </c:pt>
                <c:pt idx="282">
                  <c:v>205.9648558460012</c:v>
                </c:pt>
                <c:pt idx="283">
                  <c:v>206.17507849285263</c:v>
                </c:pt>
                <c:pt idx="284">
                  <c:v>206.38530113970407</c:v>
                </c:pt>
                <c:pt idx="285">
                  <c:v>206.5955237865555</c:v>
                </c:pt>
                <c:pt idx="286">
                  <c:v>206.80574643340694</c:v>
                </c:pt>
                <c:pt idx="287">
                  <c:v>207.01596908025837</c:v>
                </c:pt>
                <c:pt idx="288">
                  <c:v>207.22619172710981</c:v>
                </c:pt>
                <c:pt idx="289">
                  <c:v>207.43641437396124</c:v>
                </c:pt>
                <c:pt idx="290">
                  <c:v>207.64663702081268</c:v>
                </c:pt>
                <c:pt idx="291">
                  <c:v>207.85685966766411</c:v>
                </c:pt>
                <c:pt idx="292">
                  <c:v>208.06708231451555</c:v>
                </c:pt>
                <c:pt idx="293">
                  <c:v>208.27730496136698</c:v>
                </c:pt>
                <c:pt idx="294">
                  <c:v>208.48752760821841</c:v>
                </c:pt>
                <c:pt idx="295">
                  <c:v>208.69775025506985</c:v>
                </c:pt>
                <c:pt idx="296">
                  <c:v>208.90797290192128</c:v>
                </c:pt>
                <c:pt idx="297">
                  <c:v>209.11819554877272</c:v>
                </c:pt>
                <c:pt idx="298">
                  <c:v>209.32841819562415</c:v>
                </c:pt>
                <c:pt idx="299">
                  <c:v>209.53864084247559</c:v>
                </c:pt>
              </c:numCache>
            </c:numRef>
          </c:xVal>
          <c:yVal>
            <c:numRef>
              <c:f>Arkusz2!$X$2:$X$301</c:f>
              <c:numCache>
                <c:formatCode>General</c:formatCode>
                <c:ptCount val="300"/>
                <c:pt idx="0">
                  <c:v>1.550215974697631E-4</c:v>
                </c:pt>
                <c:pt idx="1">
                  <c:v>1.6623215134358276E-4</c:v>
                </c:pt>
                <c:pt idx="2">
                  <c:v>1.7817464937663842E-4</c:v>
                </c:pt>
                <c:pt idx="3">
                  <c:v>1.9089074372696026E-4</c:v>
                </c:pt>
                <c:pt idx="4">
                  <c:v>2.0442400707500519E-4</c:v>
                </c:pt>
                <c:pt idx="5">
                  <c:v>2.1881998995250127E-4</c:v>
                </c:pt>
                <c:pt idx="6">
                  <c:v>2.3412627762621892E-4</c:v>
                </c:pt>
                <c:pt idx="7">
                  <c:v>2.5039254634907931E-4</c:v>
                </c:pt>
                <c:pt idx="8">
                  <c:v>2.6767061877978101E-4</c:v>
                </c:pt>
                <c:pt idx="9">
                  <c:v>2.8601451836084076E-4</c:v>
                </c:pt>
                <c:pt idx="10">
                  <c:v>3.0548052243362561E-4</c:v>
                </c:pt>
                <c:pt idx="11">
                  <c:v>3.2612721385767127E-4</c:v>
                </c:pt>
                <c:pt idx="12">
                  <c:v>3.4801553089036229E-4</c:v>
                </c:pt>
                <c:pt idx="13">
                  <c:v>3.7120881507195534E-4</c:v>
                </c:pt>
                <c:pt idx="14">
                  <c:v>3.9577285685000514E-4</c:v>
                </c:pt>
                <c:pt idx="15">
                  <c:v>4.2177593866658261E-4</c:v>
                </c:pt>
                <c:pt idx="16">
                  <c:v>4.4928887522125994E-4</c:v>
                </c:pt>
                <c:pt idx="17">
                  <c:v>4.7838505061282839E-4</c:v>
                </c:pt>
                <c:pt idx="18">
                  <c:v>5.0914045205306907E-4</c:v>
                </c:pt>
                <c:pt idx="19">
                  <c:v>5.4163369983679965E-4</c:v>
                </c:pt>
                <c:pt idx="20">
                  <c:v>5.759460732438174E-4</c:v>
                </c:pt>
                <c:pt idx="21">
                  <c:v>6.1216153204043131E-4</c:v>
                </c:pt>
                <c:pt idx="22">
                  <c:v>6.5036673324103645E-4</c:v>
                </c:pt>
                <c:pt idx="23">
                  <c:v>6.906510427836923E-4</c:v>
                </c:pt>
                <c:pt idx="24">
                  <c:v>7.3310654176807493E-4</c:v>
                </c:pt>
                <c:pt idx="25">
                  <c:v>7.7782802689947E-4</c:v>
                </c:pt>
                <c:pt idx="26">
                  <c:v>8.2491300477879133E-4</c:v>
                </c:pt>
                <c:pt idx="27">
                  <c:v>8.7446167967601056E-4</c:v>
                </c:pt>
                <c:pt idx="28">
                  <c:v>9.2657693442293977E-4</c:v>
                </c:pt>
                <c:pt idx="29">
                  <c:v>9.8136430406111112E-4</c:v>
                </c:pt>
                <c:pt idx="30">
                  <c:v>1.0389319418816021E-3</c:v>
                </c:pt>
                <c:pt idx="31">
                  <c:v>1.0993905774961499E-3</c:v>
                </c:pt>
                <c:pt idx="32">
                  <c:v>1.1628534665828734E-3</c:v>
                </c:pt>
                <c:pt idx="33">
                  <c:v>1.2294363319553807E-3</c:v>
                </c:pt>
                <c:pt idx="34">
                  <c:v>1.2992572956111639E-3</c:v>
                </c:pt>
                <c:pt idx="35">
                  <c:v>1.3724368014239089E-3</c:v>
                </c:pt>
                <c:pt idx="36">
                  <c:v>1.4490975281548275E-3</c:v>
                </c:pt>
                <c:pt idx="37">
                  <c:v>1.5293642924703885E-3</c:v>
                </c:pt>
                <c:pt idx="38">
                  <c:v>1.6133639416678986E-3</c:v>
                </c:pt>
                <c:pt idx="39">
                  <c:v>1.7012252358263491E-3</c:v>
                </c:pt>
                <c:pt idx="40">
                  <c:v>1.7930787191178274E-3</c:v>
                </c:pt>
                <c:pt idx="41">
                  <c:v>1.8890565800346421E-3</c:v>
                </c:pt>
                <c:pt idx="42">
                  <c:v>1.9892925003090847E-3</c:v>
                </c:pt>
                <c:pt idx="43">
                  <c:v>2.0939214923265995E-3</c:v>
                </c:pt>
                <c:pt idx="44">
                  <c:v>2.2030797248589239E-3</c:v>
                </c:pt>
                <c:pt idx="45">
                  <c:v>2.3169043369715885E-3</c:v>
                </c:pt>
                <c:pt idx="46">
                  <c:v>2.4355332399900115E-3</c:v>
                </c:pt>
                <c:pt idx="47">
                  <c:v>2.559104907440221E-3</c:v>
                </c:pt>
                <c:pt idx="48">
                  <c:v>2.6877581529140436E-3</c:v>
                </c:pt>
                <c:pt idx="49">
                  <c:v>2.8216318958442666E-3</c:v>
                </c:pt>
                <c:pt idx="50">
                  <c:v>2.9608649152129255E-3</c:v>
                </c:pt>
                <c:pt idx="51">
                  <c:v>3.1055955912552119E-3</c:v>
                </c:pt>
                <c:pt idx="52">
                  <c:v>3.2559616352627247E-3</c:v>
                </c:pt>
                <c:pt idx="53">
                  <c:v>3.4120998076325811E-3</c:v>
                </c:pt>
                <c:pt idx="54">
                  <c:v>3.5741456243533511E-3</c:v>
                </c:pt>
                <c:pt idx="55">
                  <c:v>3.7422330521646573E-3</c:v>
                </c:pt>
                <c:pt idx="56">
                  <c:v>3.916494192674592E-3</c:v>
                </c:pt>
                <c:pt idx="57">
                  <c:v>4.0970589557675369E-3</c:v>
                </c:pt>
                <c:pt idx="58">
                  <c:v>4.284054722684668E-3</c:v>
                </c:pt>
                <c:pt idx="59">
                  <c:v>4.477605999209871E-3</c:v>
                </c:pt>
                <c:pt idx="60">
                  <c:v>4.6778340594452591E-3</c:v>
                </c:pt>
                <c:pt idx="61">
                  <c:v>4.884856580712334E-3</c:v>
                </c:pt>
                <c:pt idx="62">
                  <c:v>5.0987872701673065E-3</c:v>
                </c:pt>
                <c:pt idx="63">
                  <c:v>5.319735483771652E-3</c:v>
                </c:pt>
                <c:pt idx="64">
                  <c:v>5.5478058383117692E-3</c:v>
                </c:pt>
                <c:pt idx="65">
                  <c:v>5.7830978172139173E-3</c:v>
                </c:pt>
                <c:pt idx="66">
                  <c:v>6.0257053709529326E-3</c:v>
                </c:pt>
                <c:pt idx="67">
                  <c:v>6.2757165129045077E-3</c:v>
                </c:pt>
                <c:pt idx="68">
                  <c:v>6.5332129115415558E-3</c:v>
                </c:pt>
                <c:pt idx="69">
                  <c:v>6.7982694799246374E-3</c:v>
                </c:pt>
                <c:pt idx="70">
                  <c:v>7.070953963484619E-3</c:v>
                </c:pt>
                <c:pt idx="71">
                  <c:v>7.3513265271422839E-3</c:v>
                </c:pt>
                <c:pt idx="72">
                  <c:v>7.6394393428543062E-3</c:v>
                </c:pt>
                <c:pt idx="73">
                  <c:v>7.9353361787176339E-3</c:v>
                </c:pt>
                <c:pt idx="74">
                  <c:v>8.2390519908044895E-3</c:v>
                </c:pt>
                <c:pt idx="75">
                  <c:v>8.5506125189378467E-3</c:v>
                </c:pt>
                <c:pt idx="76">
                  <c:v>8.8700338876519045E-3</c:v>
                </c:pt>
                <c:pt idx="77">
                  <c:v>9.1973222136136588E-3</c:v>
                </c:pt>
                <c:pt idx="78">
                  <c:v>9.5324732208098856E-3</c:v>
                </c:pt>
                <c:pt idx="79">
                  <c:v>9.8754718648283325E-3</c:v>
                </c:pt>
                <c:pt idx="80">
                  <c:v>1.0226291967582688E-2</c:v>
                </c:pt>
                <c:pt idx="81">
                  <c:v>1.0584895863847432E-2</c:v>
                </c:pt>
                <c:pt idx="82">
                  <c:v>1.0951234060980926E-2</c:v>
                </c:pt>
                <c:pt idx="83">
                  <c:v>1.1325244913223049E-2</c:v>
                </c:pt>
                <c:pt idx="84">
                  <c:v>1.1706854311956411E-2</c:v>
                </c:pt>
                <c:pt idx="85">
                  <c:v>1.2095975393318758E-2</c:v>
                </c:pt>
                <c:pt idx="86">
                  <c:v>1.2492508264546967E-2</c:v>
                </c:pt>
                <c:pt idx="87">
                  <c:v>1.2896339750421124E-2</c:v>
                </c:pt>
                <c:pt idx="88">
                  <c:v>1.33073431611598E-2</c:v>
                </c:pt>
                <c:pt idx="89">
                  <c:v>1.3725378083094668E-2</c:v>
                </c:pt>
                <c:pt idx="90">
                  <c:v>1.41502901934245E-2</c:v>
                </c:pt>
                <c:pt idx="91">
                  <c:v>1.4581911100314378E-2</c:v>
                </c:pt>
                <c:pt idx="92">
                  <c:v>1.5020058209566636E-2</c:v>
                </c:pt>
                <c:pt idx="93">
                  <c:v>1.5464534619044758E-2</c:v>
                </c:pt>
                <c:pt idx="94">
                  <c:v>1.59151290419806E-2</c:v>
                </c:pt>
                <c:pt idx="95">
                  <c:v>1.6371615760238926E-2</c:v>
                </c:pt>
                <c:pt idx="96">
                  <c:v>1.6833754608551292E-2</c:v>
                </c:pt>
                <c:pt idx="97">
                  <c:v>1.7301290990663763E-2</c:v>
                </c:pt>
                <c:pt idx="98">
                  <c:v>1.7773955928270239E-2</c:v>
                </c:pt>
                <c:pt idx="99">
                  <c:v>1.825146614352521E-2</c:v>
                </c:pt>
                <c:pt idx="100">
                  <c:v>1.8733524175846519E-2</c:v>
                </c:pt>
                <c:pt idx="101">
                  <c:v>1.9219818533631087E-2</c:v>
                </c:pt>
                <c:pt idx="102">
                  <c:v>1.9710023881413744E-2</c:v>
                </c:pt>
                <c:pt idx="103">
                  <c:v>2.020380126290262E-2</c:v>
                </c:pt>
                <c:pt idx="104">
                  <c:v>2.0700798360223389E-2</c:v>
                </c:pt>
                <c:pt idx="105">
                  <c:v>2.1200649789599832E-2</c:v>
                </c:pt>
                <c:pt idx="106">
                  <c:v>2.1702977433589999E-2</c:v>
                </c:pt>
                <c:pt idx="107">
                  <c:v>2.2207390809885531E-2</c:v>
                </c:pt>
                <c:pt idx="108">
                  <c:v>2.2713487476567769E-2</c:v>
                </c:pt>
                <c:pt idx="109">
                  <c:v>2.3220853473597401E-2</c:v>
                </c:pt>
                <c:pt idx="110">
                  <c:v>2.3729063800196043E-2</c:v>
                </c:pt>
                <c:pt idx="111">
                  <c:v>2.4237682927657885E-2</c:v>
                </c:pt>
                <c:pt idx="112">
                  <c:v>2.474626534700838E-2</c:v>
                </c:pt>
                <c:pt idx="113">
                  <c:v>2.525435615080527E-2</c:v>
                </c:pt>
                <c:pt idx="114">
                  <c:v>2.5761491648255055E-2</c:v>
                </c:pt>
                <c:pt idx="115">
                  <c:v>2.6267200012696522E-2</c:v>
                </c:pt>
                <c:pt idx="116">
                  <c:v>2.6771001960382214E-2</c:v>
                </c:pt>
                <c:pt idx="117">
                  <c:v>2.7272411459369098E-2</c:v>
                </c:pt>
                <c:pt idx="118">
                  <c:v>2.7770936467212244E-2</c:v>
                </c:pt>
                <c:pt idx="119">
                  <c:v>2.8266079696039902E-2</c:v>
                </c:pt>
                <c:pt idx="120">
                  <c:v>2.8757339403476256E-2</c:v>
                </c:pt>
                <c:pt idx="121">
                  <c:v>2.924421020776866E-2</c:v>
                </c:pt>
                <c:pt idx="122">
                  <c:v>2.9726183925371508E-2</c:v>
                </c:pt>
                <c:pt idx="123">
                  <c:v>3.020275042913759E-2</c:v>
                </c:pt>
                <c:pt idx="124">
                  <c:v>3.0673398525172261E-2</c:v>
                </c:pt>
                <c:pt idx="125">
                  <c:v>3.1137616846314699E-2</c:v>
                </c:pt>
                <c:pt idx="126">
                  <c:v>3.1594894760125933E-2</c:v>
                </c:pt>
                <c:pt idx="127">
                  <c:v>3.2044723289184382E-2</c:v>
                </c:pt>
                <c:pt idx="128">
                  <c:v>3.2486596041417598E-2</c:v>
                </c:pt>
                <c:pt idx="129">
                  <c:v>3.2920010148134018E-2</c:v>
                </c:pt>
                <c:pt idx="130">
                  <c:v>3.3344467207360215E-2</c:v>
                </c:pt>
                <c:pt idx="131">
                  <c:v>3.375947423003979E-2</c:v>
                </c:pt>
                <c:pt idx="132">
                  <c:v>3.4164544586607358E-2</c:v>
                </c:pt>
                <c:pt idx="133">
                  <c:v>3.4559198951417798E-2</c:v>
                </c:pt>
                <c:pt idx="134">
                  <c:v>3.4942966242485253E-2</c:v>
                </c:pt>
                <c:pt idx="135">
                  <c:v>3.5315384553970285E-2</c:v>
                </c:pt>
                <c:pt idx="136">
                  <c:v>3.5676002078845657E-2</c:v>
                </c:pt>
                <c:pt idx="137">
                  <c:v>3.602437801917277E-2</c:v>
                </c:pt>
                <c:pt idx="138">
                  <c:v>3.6360083481431431E-2</c:v>
                </c:pt>
                <c:pt idx="139">
                  <c:v>3.6682702354365243E-2</c:v>
                </c:pt>
                <c:pt idx="140">
                  <c:v>3.6991832166834146E-2</c:v>
                </c:pt>
                <c:pt idx="141">
                  <c:v>3.7287084923203415E-2</c:v>
                </c:pt>
                <c:pt idx="142">
                  <c:v>3.7568087913846207E-2</c:v>
                </c:pt>
                <c:pt idx="143">
                  <c:v>3.7834484498392731E-2</c:v>
                </c:pt>
                <c:pt idx="144">
                  <c:v>3.808593485942436E-2</c:v>
                </c:pt>
                <c:pt idx="145">
                  <c:v>3.8322116724385076E-2</c:v>
                </c:pt>
                <c:pt idx="146">
                  <c:v>3.8542726053564645E-2</c:v>
                </c:pt>
                <c:pt idx="147">
                  <c:v>3.8747477692098908E-2</c:v>
                </c:pt>
                <c:pt idx="148">
                  <c:v>3.8936105984030391E-2</c:v>
                </c:pt>
                <c:pt idx="149">
                  <c:v>3.9108365346579015E-2</c:v>
                </c:pt>
                <c:pt idx="150">
                  <c:v>3.9264030802885382E-2</c:v>
                </c:pt>
                <c:pt idx="151">
                  <c:v>3.9402898471609098E-2</c:v>
                </c:pt>
                <c:pt idx="152">
                  <c:v>3.9524786011890932E-2</c:v>
                </c:pt>
                <c:pt idx="153">
                  <c:v>3.9629533022319481E-2</c:v>
                </c:pt>
                <c:pt idx="154">
                  <c:v>3.9717001392680404E-2</c:v>
                </c:pt>
                <c:pt idx="155">
                  <c:v>3.9787075607408573E-2</c:v>
                </c:pt>
                <c:pt idx="156">
                  <c:v>3.9839662999809754E-2</c:v>
                </c:pt>
                <c:pt idx="157">
                  <c:v>3.9874693956268782E-2</c:v>
                </c:pt>
                <c:pt idx="158">
                  <c:v>3.989212206981424E-2</c:v>
                </c:pt>
                <c:pt idx="159">
                  <c:v>3.9891924242565428E-2</c:v>
                </c:pt>
                <c:pt idx="160">
                  <c:v>3.9874100736745098E-2</c:v>
                </c:pt>
                <c:pt idx="161">
                  <c:v>3.983867517410028E-2</c:v>
                </c:pt>
                <c:pt idx="162">
                  <c:v>3.978569448373287E-2</c:v>
                </c:pt>
                <c:pt idx="163">
                  <c:v>3.9715228798501367E-2</c:v>
                </c:pt>
                <c:pt idx="164">
                  <c:v>3.9627371300313873E-2</c:v>
                </c:pt>
                <c:pt idx="165">
                  <c:v>3.9522238014789976E-2</c:v>
                </c:pt>
                <c:pt idx="166">
                  <c:v>3.9399967555925078E-2</c:v>
                </c:pt>
                <c:pt idx="167">
                  <c:v>3.9260720821543547E-2</c:v>
                </c:pt>
                <c:pt idx="168">
                  <c:v>3.9104680640477375E-2</c:v>
                </c:pt>
                <c:pt idx="169">
                  <c:v>3.8932051372553414E-2</c:v>
                </c:pt>
                <c:pt idx="170">
                  <c:v>3.8743058462614E-2</c:v>
                </c:pt>
                <c:pt idx="171">
                  <c:v>3.8537947949933503E-2</c:v>
                </c:pt>
                <c:pt idx="172">
                  <c:v>3.8316985934524879E-2</c:v>
                </c:pt>
                <c:pt idx="173">
                  <c:v>3.8080458001956509E-2</c:v>
                </c:pt>
                <c:pt idx="174">
                  <c:v>3.7828668608419339E-2</c:v>
                </c:pt>
                <c:pt idx="175">
                  <c:v>3.7561940427897289E-2</c:v>
                </c:pt>
                <c:pt idx="176">
                  <c:v>3.7280613663399693E-2</c:v>
                </c:pt>
                <c:pt idx="177">
                  <c:v>3.6985045324312744E-2</c:v>
                </c:pt>
                <c:pt idx="178">
                  <c:v>3.6675608472017347E-2</c:v>
                </c:pt>
                <c:pt idx="179">
                  <c:v>3.6352691436002803E-2</c:v>
                </c:pt>
                <c:pt idx="180">
                  <c:v>3.6016697002779575E-2</c:v>
                </c:pt>
                <c:pt idx="181">
                  <c:v>3.5668041579959363E-2</c:v>
                </c:pt>
                <c:pt idx="182">
                  <c:v>3.5307154337926638E-2</c:v>
                </c:pt>
                <c:pt idx="183">
                  <c:v>3.4934476331573192E-2</c:v>
                </c:pt>
                <c:pt idx="184">
                  <c:v>3.4550459604605017E-2</c:v>
                </c:pt>
                <c:pt idx="185">
                  <c:v>3.415556627895968E-2</c:v>
                </c:pt>
                <c:pt idx="186">
                  <c:v>3.3750267631891984E-2</c:v>
                </c:pt>
                <c:pt idx="187">
                  <c:v>3.3335043163295865E-2</c:v>
                </c:pt>
                <c:pt idx="188">
                  <c:v>3.2910379655832045E-2</c:v>
                </c:pt>
                <c:pt idx="189">
                  <c:v>3.2476770230422863E-2</c:v>
                </c:pt>
                <c:pt idx="190">
                  <c:v>3.2034713399659132E-2</c:v>
                </c:pt>
                <c:pt idx="191">
                  <c:v>3.1584712121638374E-2</c:v>
                </c:pt>
                <c:pt idx="192">
                  <c:v>3.1127272856719949E-2</c:v>
                </c:pt>
                <c:pt idx="193">
                  <c:v>3.0662904629640098E-2</c:v>
                </c:pt>
                <c:pt idx="194">
                  <c:v>3.0192118099380025E-2</c:v>
                </c:pt>
                <c:pt idx="195">
                  <c:v>2.9715424639121888E-2</c:v>
                </c:pt>
                <c:pt idx="196">
                  <c:v>2.9233335428562535E-2</c:v>
                </c:pt>
                <c:pt idx="197">
                  <c:v>2.8746360560782402E-2</c:v>
                </c:pt>
                <c:pt idx="198">
                  <c:v>2.8255008165788232E-2</c:v>
                </c:pt>
                <c:pt idx="199">
                  <c:v>2.7759783552763175E-2</c:v>
                </c:pt>
                <c:pt idx="200">
                  <c:v>2.7261188372967034E-2</c:v>
                </c:pt>
                <c:pt idx="201">
                  <c:v>2.6759719805133367E-2</c:v>
                </c:pt>
                <c:pt idx="202">
                  <c:v>2.6255869765109314E-2</c:v>
                </c:pt>
                <c:pt idx="203">
                  <c:v>2.5750124141378516E-2</c:v>
                </c:pt>
                <c:pt idx="204">
                  <c:v>2.5242962057998714E-2</c:v>
                </c:pt>
                <c:pt idx="205">
                  <c:v>2.4734855166372922E-2</c:v>
                </c:pt>
                <c:pt idx="206">
                  <c:v>2.422626696715777E-2</c:v>
                </c:pt>
                <c:pt idx="207">
                  <c:v>2.3717652163495074E-2</c:v>
                </c:pt>
                <c:pt idx="208">
                  <c:v>2.320945604663309E-2</c:v>
                </c:pt>
                <c:pt idx="209">
                  <c:v>2.2702113914883172E-2</c:v>
                </c:pt>
                <c:pt idx="210">
                  <c:v>2.2196050526735785E-2</c:v>
                </c:pt>
                <c:pt idx="211">
                  <c:v>2.1691679588838112E-2</c:v>
                </c:pt>
                <c:pt idx="212">
                  <c:v>2.1189403279413332E-2</c:v>
                </c:pt>
                <c:pt idx="213">
                  <c:v>2.0689611807580856E-2</c:v>
                </c:pt>
                <c:pt idx="214">
                  <c:v>2.0192683008916416E-2</c:v>
                </c:pt>
                <c:pt idx="215">
                  <c:v>1.9698981977472513E-2</c:v>
                </c:pt>
                <c:pt idx="216">
                  <c:v>1.9208860734363217E-2</c:v>
                </c:pt>
                <c:pt idx="217">
                  <c:v>1.8722657932903009E-2</c:v>
                </c:pt>
                <c:pt idx="218">
                  <c:v>1.8240698600178074E-2</c:v>
                </c:pt>
                <c:pt idx="219">
                  <c:v>1.7763293914820087E-2</c:v>
                </c:pt>
                <c:pt idx="220">
                  <c:v>1.7290741020647923E-2</c:v>
                </c:pt>
                <c:pt idx="221">
                  <c:v>1.6823322875741679E-2</c:v>
                </c:pt>
                <c:pt idx="222">
                  <c:v>1.6361308136416577E-2</c:v>
                </c:pt>
                <c:pt idx="223">
                  <c:v>1.590495107547198E-2</c:v>
                </c:pt>
                <c:pt idx="224">
                  <c:v>1.5454491534002846E-2</c:v>
                </c:pt>
                <c:pt idx="225">
                  <c:v>1.5010154905978059E-2</c:v>
                </c:pt>
                <c:pt idx="226">
                  <c:v>1.4572152154712236E-2</c:v>
                </c:pt>
                <c:pt idx="227">
                  <c:v>1.414067986028484E-2</c:v>
                </c:pt>
                <c:pt idx="228">
                  <c:v>1.3715920296893143E-2</c:v>
                </c:pt>
                <c:pt idx="229">
                  <c:v>1.329804153906382E-2</c:v>
                </c:pt>
                <c:pt idx="230">
                  <c:v>1.2887197595591458E-2</c:v>
                </c:pt>
                <c:pt idx="231">
                  <c:v>1.2483528570021737E-2</c:v>
                </c:pt>
                <c:pt idx="232">
                  <c:v>1.2087160846451925E-2</c:v>
                </c:pt>
                <c:pt idx="233">
                  <c:v>1.1698207299381796E-2</c:v>
                </c:pt>
                <c:pt idx="234">
                  <c:v>1.1316767526314485E-2</c:v>
                </c:pt>
                <c:pt idx="235">
                  <c:v>1.0942928101778373E-2</c:v>
                </c:pt>
                <c:pt idx="236">
                  <c:v>1.0576762851418536E-2</c:v>
                </c:pt>
                <c:pt idx="237">
                  <c:v>1.0218333144788976E-2</c:v>
                </c:pt>
                <c:pt idx="238">
                  <c:v>9.86768820546482E-3</c:v>
                </c:pt>
                <c:pt idx="239">
                  <c:v>9.5248654370870909E-3</c:v>
                </c:pt>
                <c:pt idx="240">
                  <c:v>9.1898907639507282E-3</c:v>
                </c:pt>
                <c:pt idx="241">
                  <c:v>8.8627789847498823E-3</c:v>
                </c:pt>
                <c:pt idx="242">
                  <c:v>8.5435341381022642E-3</c:v>
                </c:pt>
                <c:pt idx="243">
                  <c:v>8.2321498784867671E-3</c:v>
                </c:pt>
                <c:pt idx="244">
                  <c:v>7.9286098612452709E-3</c:v>
                </c:pt>
                <c:pt idx="245">
                  <c:v>7.6328881353202671E-3</c:v>
                </c:pt>
                <c:pt idx="246">
                  <c:v>7.3449495424246407E-3</c:v>
                </c:pt>
                <c:pt idx="247">
                  <c:v>7.0647501213681576E-3</c:v>
                </c:pt>
                <c:pt idx="248">
                  <c:v>6.7922375162968772E-3</c:v>
                </c:pt>
                <c:pt idx="249">
                  <c:v>6.5273513876364618E-3</c:v>
                </c:pt>
                <c:pt idx="250">
                  <c:v>6.2700238245680228E-3</c:v>
                </c:pt>
                <c:pt idx="251">
                  <c:v>6.0201797579054334E-3</c:v>
                </c:pt>
                <c:pt idx="252">
                  <c:v>5.7777373722856188E-3</c:v>
                </c:pt>
                <c:pt idx="253">
                  <c:v>5.5426085166281787E-3</c:v>
                </c:pt>
                <c:pt idx="254">
                  <c:v>5.3146991118672195E-3</c:v>
                </c:pt>
                <c:pt idx="255">
                  <c:v>5.0939095550064789E-3</c:v>
                </c:pt>
                <c:pt idx="256">
                  <c:v>4.8801351185984651E-3</c:v>
                </c:pt>
                <c:pt idx="257">
                  <c:v>4.673266344798776E-3</c:v>
                </c:pt>
                <c:pt idx="258">
                  <c:v>4.4731894331984786E-3</c:v>
                </c:pt>
                <c:pt idx="259">
                  <c:v>4.279786621689376E-3</c:v>
                </c:pt>
                <c:pt idx="260">
                  <c:v>4.0929365596695808E-3</c:v>
                </c:pt>
                <c:pt idx="261">
                  <c:v>3.9125146729494355E-3</c:v>
                </c:pt>
                <c:pt idx="262">
                  <c:v>3.738393519770507E-3</c:v>
                </c:pt>
                <c:pt idx="263">
                  <c:v>3.5704431374027107E-3</c:v>
                </c:pt>
                <c:pt idx="264">
                  <c:v>3.4085313788366055E-3</c:v>
                </c:pt>
                <c:pt idx="265">
                  <c:v>3.2525242391392198E-3</c:v>
                </c:pt>
                <c:pt idx="266">
                  <c:v>3.1022861710922915E-3</c:v>
                </c:pt>
                <c:pt idx="267">
                  <c:v>2.957680389781414E-3</c:v>
                </c:pt>
                <c:pt idx="268">
                  <c:v>2.8185691658530175E-3</c:v>
                </c:pt>
                <c:pt idx="269">
                  <c:v>2.684814107203387E-3</c:v>
                </c:pt>
                <c:pt idx="270">
                  <c:v>2.5562764289097898E-3</c:v>
                </c:pt>
                <c:pt idx="271">
                  <c:v>2.4328172112581198E-3</c:v>
                </c:pt>
                <c:pt idx="272">
                  <c:v>2.3142976457643559E-3</c:v>
                </c:pt>
                <c:pt idx="273">
                  <c:v>2.2005792691281579E-3</c:v>
                </c:pt>
                <c:pt idx="274">
                  <c:v>2.0915241850963926E-3</c:v>
                </c:pt>
                <c:pt idx="275">
                  <c:v>1.9869952742518453E-3</c:v>
                </c:pt>
                <c:pt idx="276">
                  <c:v>1.8868563917780908E-3</c:v>
                </c:pt>
                <c:pt idx="277">
                  <c:v>1.7909725532852059E-3</c:v>
                </c:pt>
                <c:pt idx="278">
                  <c:v>1.6992101088127976E-3</c:v>
                </c:pt>
                <c:pt idx="279">
                  <c:v>1.6114369051565991E-3</c:v>
                </c:pt>
                <c:pt idx="280">
                  <c:v>1.527522436692654E-3</c:v>
                </c:pt>
                <c:pt idx="281">
                  <c:v>1.4473379848989108E-3</c:v>
                </c:pt>
                <c:pt idx="282">
                  <c:v>1.3707567467977765E-3</c:v>
                </c:pt>
                <c:pt idx="283">
                  <c:v>1.2976539525649743E-3</c:v>
                </c:pt>
                <c:pt idx="284">
                  <c:v>1.2279069725698202E-3</c:v>
                </c:pt>
                <c:pt idx="285">
                  <c:v>1.1613954141298779E-3</c:v>
                </c:pt>
                <c:pt idx="286">
                  <c:v>1.0980012082788836E-3</c:v>
                </c:pt>
                <c:pt idx="287">
                  <c:v>1.0376086868608546E-3</c:v>
                </c:pt>
                <c:pt idx="288">
                  <c:v>9.8010465027553576E-4</c:v>
                </c:pt>
                <c:pt idx="289">
                  <c:v>9.2537842621075856E-4</c:v>
                </c:pt>
                <c:pt idx="290">
                  <c:v>8.7332191970600486E-4</c:v>
                </c:pt>
                <c:pt idx="291">
                  <c:v>8.2382965489852147E-4</c:v>
                </c:pt>
                <c:pt idx="292">
                  <c:v>7.7679880880878501E-4</c:v>
                </c:pt>
                <c:pt idx="293">
                  <c:v>7.3212923752603778E-4</c:v>
                </c:pt>
                <c:pt idx="294">
                  <c:v>6.8972349515708867E-4</c:v>
                </c:pt>
                <c:pt idx="295">
                  <c:v>6.4948684590264416E-4</c:v>
                </c:pt>
                <c:pt idx="296">
                  <c:v>6.1132726962521045E-4</c:v>
                </c:pt>
                <c:pt idx="297">
                  <c:v>5.751554612711319E-4</c:v>
                </c:pt>
                <c:pt idx="298">
                  <c:v>5.4088482450671295E-4</c:v>
                </c:pt>
                <c:pt idx="299">
                  <c:v>5.084314599246556E-4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7-4F60-86FB-3FB4BBF12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75087"/>
        <c:axId val="1063538783"/>
      </c:scatterChart>
      <c:valAx>
        <c:axId val="1235475087"/>
        <c:scaling>
          <c:orientation val="minMax"/>
          <c:max val="200"/>
          <c:min val="1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538783"/>
        <c:crosses val="autoZero"/>
        <c:crossBetween val="midCat"/>
      </c:valAx>
      <c:valAx>
        <c:axId val="10635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4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Arkusz2!$S$2:$S$93</c:f>
              <c:numCache>
                <c:formatCode>General</c:formatCode>
                <c:ptCount val="92"/>
                <c:pt idx="0">
                  <c:v>146.68206943389666</c:v>
                </c:pt>
                <c:pt idx="1">
                  <c:v>146.68206943389666</c:v>
                </c:pt>
                <c:pt idx="2">
                  <c:v>146.68206943389666</c:v>
                </c:pt>
                <c:pt idx="3">
                  <c:v>161.87580389056001</c:v>
                </c:pt>
                <c:pt idx="4">
                  <c:v>161.87580389056001</c:v>
                </c:pt>
                <c:pt idx="5">
                  <c:v>161.87580389056001</c:v>
                </c:pt>
                <c:pt idx="6">
                  <c:v>165.16911373212236</c:v>
                </c:pt>
                <c:pt idx="7">
                  <c:v>165.16911373212236</c:v>
                </c:pt>
                <c:pt idx="8">
                  <c:v>165.16911373212236</c:v>
                </c:pt>
                <c:pt idx="9">
                  <c:v>167.34138661026745</c:v>
                </c:pt>
                <c:pt idx="10">
                  <c:v>167.34138661026745</c:v>
                </c:pt>
                <c:pt idx="11">
                  <c:v>167.34138661026745</c:v>
                </c:pt>
                <c:pt idx="12">
                  <c:v>169.03123878877133</c:v>
                </c:pt>
                <c:pt idx="13">
                  <c:v>169.03123878877133</c:v>
                </c:pt>
                <c:pt idx="14">
                  <c:v>169.03123878877133</c:v>
                </c:pt>
                <c:pt idx="15">
                  <c:v>170.44967459891501</c:v>
                </c:pt>
                <c:pt idx="16">
                  <c:v>170.44967459891501</c:v>
                </c:pt>
                <c:pt idx="17">
                  <c:v>170.44967459891501</c:v>
                </c:pt>
                <c:pt idx="18">
                  <c:v>171.69445753356172</c:v>
                </c:pt>
                <c:pt idx="19">
                  <c:v>171.69445753356172</c:v>
                </c:pt>
                <c:pt idx="20">
                  <c:v>171.69445753356172</c:v>
                </c:pt>
                <c:pt idx="21">
                  <c:v>172.81958736232022</c:v>
                </c:pt>
                <c:pt idx="22">
                  <c:v>172.81958736232022</c:v>
                </c:pt>
                <c:pt idx="23">
                  <c:v>172.81958736232022</c:v>
                </c:pt>
                <c:pt idx="24">
                  <c:v>173.85842986742819</c:v>
                </c:pt>
                <c:pt idx="25">
                  <c:v>173.85842986742819</c:v>
                </c:pt>
                <c:pt idx="26">
                  <c:v>173.85842986742819</c:v>
                </c:pt>
                <c:pt idx="27">
                  <c:v>174.83332793168694</c:v>
                </c:pt>
                <c:pt idx="28">
                  <c:v>174.83332793168694</c:v>
                </c:pt>
                <c:pt idx="29">
                  <c:v>174.83332793168694</c:v>
                </c:pt>
                <c:pt idx="30">
                  <c:v>175.7602159227248</c:v>
                </c:pt>
                <c:pt idx="31">
                  <c:v>175.7602159227248</c:v>
                </c:pt>
                <c:pt idx="32">
                  <c:v>175.7602159227248</c:v>
                </c:pt>
                <c:pt idx="33">
                  <c:v>176.65107910818185</c:v>
                </c:pt>
                <c:pt idx="34">
                  <c:v>176.65107910818185</c:v>
                </c:pt>
                <c:pt idx="35">
                  <c:v>176.65107910818185</c:v>
                </c:pt>
                <c:pt idx="36">
                  <c:v>177.51537695199553</c:v>
                </c:pt>
                <c:pt idx="37">
                  <c:v>177.51537695199553</c:v>
                </c:pt>
                <c:pt idx="38">
                  <c:v>177.51537695199553</c:v>
                </c:pt>
                <c:pt idx="39">
                  <c:v>178.36092764647844</c:v>
                </c:pt>
                <c:pt idx="40">
                  <c:v>178.36092764647844</c:v>
                </c:pt>
                <c:pt idx="41">
                  <c:v>178.36092764647844</c:v>
                </c:pt>
                <c:pt idx="42">
                  <c:v>179.19449731247695</c:v>
                </c:pt>
                <c:pt idx="43">
                  <c:v>179.19449731247695</c:v>
                </c:pt>
                <c:pt idx="44">
                  <c:v>179.19449731247695</c:v>
                </c:pt>
                <c:pt idx="45">
                  <c:v>180.02222366842577</c:v>
                </c:pt>
                <c:pt idx="46">
                  <c:v>180.02222366842577</c:v>
                </c:pt>
                <c:pt idx="47">
                  <c:v>180.02222366842577</c:v>
                </c:pt>
                <c:pt idx="48">
                  <c:v>180.84995002437458</c:v>
                </c:pt>
                <c:pt idx="49">
                  <c:v>180.84995002437458</c:v>
                </c:pt>
                <c:pt idx="50">
                  <c:v>180.84995002437458</c:v>
                </c:pt>
                <c:pt idx="51">
                  <c:v>181.68351969037309</c:v>
                </c:pt>
                <c:pt idx="52">
                  <c:v>181.68351969037309</c:v>
                </c:pt>
                <c:pt idx="53">
                  <c:v>181.68351969037309</c:v>
                </c:pt>
                <c:pt idx="54">
                  <c:v>182.529070384856</c:v>
                </c:pt>
                <c:pt idx="55">
                  <c:v>182.529070384856</c:v>
                </c:pt>
                <c:pt idx="56">
                  <c:v>182.529070384856</c:v>
                </c:pt>
                <c:pt idx="57">
                  <c:v>183.39336822866969</c:v>
                </c:pt>
                <c:pt idx="58">
                  <c:v>183.39336822866969</c:v>
                </c:pt>
                <c:pt idx="59">
                  <c:v>183.39336822866969</c:v>
                </c:pt>
                <c:pt idx="60">
                  <c:v>184.28423141412674</c:v>
                </c:pt>
                <c:pt idx="61">
                  <c:v>184.28423141412674</c:v>
                </c:pt>
                <c:pt idx="62">
                  <c:v>184.28423141412674</c:v>
                </c:pt>
                <c:pt idx="63">
                  <c:v>185.2111194051646</c:v>
                </c:pt>
                <c:pt idx="64">
                  <c:v>185.2111194051646</c:v>
                </c:pt>
                <c:pt idx="65">
                  <c:v>185.2111194051646</c:v>
                </c:pt>
                <c:pt idx="66">
                  <c:v>186.18601746942335</c:v>
                </c:pt>
                <c:pt idx="67">
                  <c:v>186.18601746942335</c:v>
                </c:pt>
                <c:pt idx="68">
                  <c:v>186.18601746942335</c:v>
                </c:pt>
                <c:pt idx="69">
                  <c:v>187.22485997453131</c:v>
                </c:pt>
                <c:pt idx="70">
                  <c:v>187.22485997453131</c:v>
                </c:pt>
                <c:pt idx="71">
                  <c:v>187.22485997453131</c:v>
                </c:pt>
                <c:pt idx="72">
                  <c:v>188.34998980328982</c:v>
                </c:pt>
                <c:pt idx="73">
                  <c:v>188.34998980328982</c:v>
                </c:pt>
                <c:pt idx="74">
                  <c:v>188.34998980328982</c:v>
                </c:pt>
                <c:pt idx="75">
                  <c:v>189.59477273793652</c:v>
                </c:pt>
                <c:pt idx="76">
                  <c:v>189.59477273793652</c:v>
                </c:pt>
                <c:pt idx="77">
                  <c:v>189.59477273793652</c:v>
                </c:pt>
                <c:pt idx="78">
                  <c:v>191.0132085480802</c:v>
                </c:pt>
                <c:pt idx="79">
                  <c:v>191.0132085480802</c:v>
                </c:pt>
                <c:pt idx="80">
                  <c:v>191.0132085480802</c:v>
                </c:pt>
                <c:pt idx="81">
                  <c:v>192.70306072658408</c:v>
                </c:pt>
                <c:pt idx="82">
                  <c:v>192.70306072658408</c:v>
                </c:pt>
                <c:pt idx="83">
                  <c:v>192.70306072658408</c:v>
                </c:pt>
                <c:pt idx="84">
                  <c:v>194.87533360472918</c:v>
                </c:pt>
                <c:pt idx="85">
                  <c:v>194.87533360472918</c:v>
                </c:pt>
                <c:pt idx="86">
                  <c:v>194.87533360472918</c:v>
                </c:pt>
                <c:pt idx="87">
                  <c:v>198.16864344629153</c:v>
                </c:pt>
                <c:pt idx="88">
                  <c:v>198.16864344629153</c:v>
                </c:pt>
                <c:pt idx="89">
                  <c:v>198.16864344629153</c:v>
                </c:pt>
                <c:pt idx="90">
                  <c:v>209.538640842473</c:v>
                </c:pt>
                <c:pt idx="91">
                  <c:v>209.538640842473</c:v>
                </c:pt>
              </c:numCache>
            </c:numRef>
          </c:xVal>
          <c:yVal>
            <c:numRef>
              <c:f>Arkusz2!$T$2:$T$93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1.9744981120716656E-3</c:v>
                </c:pt>
                <c:pt idx="3">
                  <c:v>1.9744981120716656E-3</c:v>
                </c:pt>
                <c:pt idx="4">
                  <c:v>0</c:v>
                </c:pt>
                <c:pt idx="5">
                  <c:v>2.6326641494288875E-3</c:v>
                </c:pt>
                <c:pt idx="6">
                  <c:v>2.6326641494288875E-3</c:v>
                </c:pt>
                <c:pt idx="7">
                  <c:v>0</c:v>
                </c:pt>
                <c:pt idx="8">
                  <c:v>2.1938867911907396E-3</c:v>
                </c:pt>
                <c:pt idx="9">
                  <c:v>2.1938867911907396E-3</c:v>
                </c:pt>
                <c:pt idx="10">
                  <c:v>0</c:v>
                </c:pt>
                <c:pt idx="11">
                  <c:v>2.1938867911907396E-3</c:v>
                </c:pt>
                <c:pt idx="12">
                  <c:v>2.1938867911907396E-3</c:v>
                </c:pt>
                <c:pt idx="13">
                  <c:v>0</c:v>
                </c:pt>
                <c:pt idx="14">
                  <c:v>1.9744981120716656E-3</c:v>
                </c:pt>
                <c:pt idx="15">
                  <c:v>1.9744981120716656E-3</c:v>
                </c:pt>
                <c:pt idx="16">
                  <c:v>0</c:v>
                </c:pt>
                <c:pt idx="17">
                  <c:v>1.7551094329525919E-3</c:v>
                </c:pt>
                <c:pt idx="18">
                  <c:v>1.7551094329525919E-3</c:v>
                </c:pt>
                <c:pt idx="19">
                  <c:v>0</c:v>
                </c:pt>
                <c:pt idx="20">
                  <c:v>2.4132754703098135E-3</c:v>
                </c:pt>
                <c:pt idx="21">
                  <c:v>2.4132754703098135E-3</c:v>
                </c:pt>
                <c:pt idx="22">
                  <c:v>0</c:v>
                </c:pt>
                <c:pt idx="23">
                  <c:v>2.1938867911907396E-3</c:v>
                </c:pt>
                <c:pt idx="24">
                  <c:v>2.1938867911907396E-3</c:v>
                </c:pt>
                <c:pt idx="25">
                  <c:v>0</c:v>
                </c:pt>
                <c:pt idx="26">
                  <c:v>8.7755471647629594E-4</c:v>
                </c:pt>
                <c:pt idx="27">
                  <c:v>8.7755471647629594E-4</c:v>
                </c:pt>
                <c:pt idx="28">
                  <c:v>0</c:v>
                </c:pt>
                <c:pt idx="29">
                  <c:v>1.9744981120716656E-3</c:v>
                </c:pt>
                <c:pt idx="30">
                  <c:v>1.9744981120716656E-3</c:v>
                </c:pt>
                <c:pt idx="31">
                  <c:v>0</c:v>
                </c:pt>
                <c:pt idx="32">
                  <c:v>2.8520528285479619E-3</c:v>
                </c:pt>
                <c:pt idx="33">
                  <c:v>2.8520528285479619E-3</c:v>
                </c:pt>
                <c:pt idx="34">
                  <c:v>0</c:v>
                </c:pt>
                <c:pt idx="35">
                  <c:v>2.4132754703098135E-3</c:v>
                </c:pt>
                <c:pt idx="36">
                  <c:v>2.4132754703098135E-3</c:v>
                </c:pt>
                <c:pt idx="37">
                  <c:v>0</c:v>
                </c:pt>
                <c:pt idx="38">
                  <c:v>2.6326641494288875E-3</c:v>
                </c:pt>
                <c:pt idx="39">
                  <c:v>2.6326641494288875E-3</c:v>
                </c:pt>
                <c:pt idx="40">
                  <c:v>0</c:v>
                </c:pt>
                <c:pt idx="41">
                  <c:v>1.7551094329525919E-3</c:v>
                </c:pt>
                <c:pt idx="42">
                  <c:v>1.7551094329525919E-3</c:v>
                </c:pt>
                <c:pt idx="43">
                  <c:v>0</c:v>
                </c:pt>
                <c:pt idx="44">
                  <c:v>4.1683849032624056E-3</c:v>
                </c:pt>
                <c:pt idx="45">
                  <c:v>4.1683849032624056E-3</c:v>
                </c:pt>
                <c:pt idx="46">
                  <c:v>0</c:v>
                </c:pt>
                <c:pt idx="47">
                  <c:v>2.8520528285479619E-3</c:v>
                </c:pt>
                <c:pt idx="48">
                  <c:v>2.8520528285479619E-3</c:v>
                </c:pt>
                <c:pt idx="49">
                  <c:v>0</c:v>
                </c:pt>
                <c:pt idx="50">
                  <c:v>1.9744981120716656E-3</c:v>
                </c:pt>
                <c:pt idx="51">
                  <c:v>1.9744981120716656E-3</c:v>
                </c:pt>
                <c:pt idx="52">
                  <c:v>0</c:v>
                </c:pt>
                <c:pt idx="53">
                  <c:v>1.5357207538335179E-3</c:v>
                </c:pt>
                <c:pt idx="54">
                  <c:v>1.5357207538335179E-3</c:v>
                </c:pt>
                <c:pt idx="55">
                  <c:v>0</c:v>
                </c:pt>
                <c:pt idx="56">
                  <c:v>1.0969433955953698E-3</c:v>
                </c:pt>
                <c:pt idx="57">
                  <c:v>1.0969433955953698E-3</c:v>
                </c:pt>
                <c:pt idx="58">
                  <c:v>0</c:v>
                </c:pt>
                <c:pt idx="59">
                  <c:v>1.9744981120716656E-3</c:v>
                </c:pt>
                <c:pt idx="60">
                  <c:v>1.9744981120716656E-3</c:v>
                </c:pt>
                <c:pt idx="61">
                  <c:v>0</c:v>
                </c:pt>
                <c:pt idx="62">
                  <c:v>1.3163320747144438E-3</c:v>
                </c:pt>
                <c:pt idx="63">
                  <c:v>1.3163320747144438E-3</c:v>
                </c:pt>
                <c:pt idx="64">
                  <c:v>0</c:v>
                </c:pt>
                <c:pt idx="65">
                  <c:v>1.9744981120716656E-3</c:v>
                </c:pt>
                <c:pt idx="66">
                  <c:v>1.9744981120716656E-3</c:v>
                </c:pt>
                <c:pt idx="67">
                  <c:v>0</c:v>
                </c:pt>
                <c:pt idx="68">
                  <c:v>4.6071622615005536E-3</c:v>
                </c:pt>
                <c:pt idx="69">
                  <c:v>4.6071622615005536E-3</c:v>
                </c:pt>
                <c:pt idx="70">
                  <c:v>0</c:v>
                </c:pt>
                <c:pt idx="71">
                  <c:v>2.8520528285479619E-3</c:v>
                </c:pt>
                <c:pt idx="72">
                  <c:v>2.8520528285479619E-3</c:v>
                </c:pt>
                <c:pt idx="73">
                  <c:v>0</c:v>
                </c:pt>
                <c:pt idx="74">
                  <c:v>1.5357207538335179E-3</c:v>
                </c:pt>
                <c:pt idx="75">
                  <c:v>1.5357207538335179E-3</c:v>
                </c:pt>
                <c:pt idx="76">
                  <c:v>0</c:v>
                </c:pt>
                <c:pt idx="77">
                  <c:v>2.4132754703098135E-3</c:v>
                </c:pt>
                <c:pt idx="78">
                  <c:v>2.4132754703098135E-3</c:v>
                </c:pt>
                <c:pt idx="79">
                  <c:v>0</c:v>
                </c:pt>
                <c:pt idx="80">
                  <c:v>1.7551094329525919E-3</c:v>
                </c:pt>
                <c:pt idx="81">
                  <c:v>1.7551094329525919E-3</c:v>
                </c:pt>
                <c:pt idx="82">
                  <c:v>0</c:v>
                </c:pt>
                <c:pt idx="83">
                  <c:v>1.3163320747144438E-3</c:v>
                </c:pt>
                <c:pt idx="84">
                  <c:v>1.3163320747144438E-3</c:v>
                </c:pt>
                <c:pt idx="85">
                  <c:v>0</c:v>
                </c:pt>
                <c:pt idx="86">
                  <c:v>1.3163320747144438E-3</c:v>
                </c:pt>
                <c:pt idx="87">
                  <c:v>1.3163320747144438E-3</c:v>
                </c:pt>
                <c:pt idx="88">
                  <c:v>0</c:v>
                </c:pt>
                <c:pt idx="89">
                  <c:v>3.2908301867861098E-3</c:v>
                </c:pt>
                <c:pt idx="90">
                  <c:v>3.2908301867861098E-3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4729-ABCD-5583EE66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75087"/>
        <c:axId val="1063538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Arkusz2!$W$2:$W$301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146.68206943389666</c:v>
                      </c:pt>
                      <c:pt idx="1">
                        <c:v>146.89229208074809</c:v>
                      </c:pt>
                      <c:pt idx="2">
                        <c:v>147.10251472759953</c:v>
                      </c:pt>
                      <c:pt idx="3">
                        <c:v>147.31273737445096</c:v>
                      </c:pt>
                      <c:pt idx="4">
                        <c:v>147.5229600213024</c:v>
                      </c:pt>
                      <c:pt idx="5">
                        <c:v>147.73318266815383</c:v>
                      </c:pt>
                      <c:pt idx="6">
                        <c:v>147.94340531500526</c:v>
                      </c:pt>
                      <c:pt idx="7">
                        <c:v>148.1536279618567</c:v>
                      </c:pt>
                      <c:pt idx="8">
                        <c:v>148.36385060870813</c:v>
                      </c:pt>
                      <c:pt idx="9">
                        <c:v>148.57407325555957</c:v>
                      </c:pt>
                      <c:pt idx="10">
                        <c:v>148.784295902411</c:v>
                      </c:pt>
                      <c:pt idx="11">
                        <c:v>148.99451854926244</c:v>
                      </c:pt>
                      <c:pt idx="12">
                        <c:v>149.20474119611387</c:v>
                      </c:pt>
                      <c:pt idx="13">
                        <c:v>149.41496384296531</c:v>
                      </c:pt>
                      <c:pt idx="14">
                        <c:v>149.62518648981674</c:v>
                      </c:pt>
                      <c:pt idx="15">
                        <c:v>149.83540913666818</c:v>
                      </c:pt>
                      <c:pt idx="16">
                        <c:v>150.04563178351961</c:v>
                      </c:pt>
                      <c:pt idx="17">
                        <c:v>150.25585443037104</c:v>
                      </c:pt>
                      <c:pt idx="18">
                        <c:v>150.46607707722248</c:v>
                      </c:pt>
                      <c:pt idx="19">
                        <c:v>150.67629972407391</c:v>
                      </c:pt>
                      <c:pt idx="20">
                        <c:v>150.88652237092535</c:v>
                      </c:pt>
                      <c:pt idx="21">
                        <c:v>151.09674501777678</c:v>
                      </c:pt>
                      <c:pt idx="22">
                        <c:v>151.30696766462822</c:v>
                      </c:pt>
                      <c:pt idx="23">
                        <c:v>151.51719031147965</c:v>
                      </c:pt>
                      <c:pt idx="24">
                        <c:v>151.72741295833109</c:v>
                      </c:pt>
                      <c:pt idx="25">
                        <c:v>151.93763560518252</c:v>
                      </c:pt>
                      <c:pt idx="26">
                        <c:v>152.14785825203396</c:v>
                      </c:pt>
                      <c:pt idx="27">
                        <c:v>152.35808089888539</c:v>
                      </c:pt>
                      <c:pt idx="28">
                        <c:v>152.56830354573682</c:v>
                      </c:pt>
                      <c:pt idx="29">
                        <c:v>152.77852619258826</c:v>
                      </c:pt>
                      <c:pt idx="30">
                        <c:v>152.98874883943969</c:v>
                      </c:pt>
                      <c:pt idx="31">
                        <c:v>153.19897148629113</c:v>
                      </c:pt>
                      <c:pt idx="32">
                        <c:v>153.40919413314256</c:v>
                      </c:pt>
                      <c:pt idx="33">
                        <c:v>153.619416779994</c:v>
                      </c:pt>
                      <c:pt idx="34">
                        <c:v>153.82963942684543</c:v>
                      </c:pt>
                      <c:pt idx="35">
                        <c:v>154.03986207369687</c:v>
                      </c:pt>
                      <c:pt idx="36">
                        <c:v>154.2500847205483</c:v>
                      </c:pt>
                      <c:pt idx="37">
                        <c:v>154.46030736739974</c:v>
                      </c:pt>
                      <c:pt idx="38">
                        <c:v>154.67053001425117</c:v>
                      </c:pt>
                      <c:pt idx="39">
                        <c:v>154.8807526611026</c:v>
                      </c:pt>
                      <c:pt idx="40">
                        <c:v>155.09097530795404</c:v>
                      </c:pt>
                      <c:pt idx="41">
                        <c:v>155.30119795480547</c:v>
                      </c:pt>
                      <c:pt idx="42">
                        <c:v>155.51142060165691</c:v>
                      </c:pt>
                      <c:pt idx="43">
                        <c:v>155.72164324850834</c:v>
                      </c:pt>
                      <c:pt idx="44">
                        <c:v>155.93186589535978</c:v>
                      </c:pt>
                      <c:pt idx="45">
                        <c:v>156.14208854221121</c:v>
                      </c:pt>
                      <c:pt idx="46">
                        <c:v>156.35231118906265</c:v>
                      </c:pt>
                      <c:pt idx="47">
                        <c:v>156.56253383591408</c:v>
                      </c:pt>
                      <c:pt idx="48">
                        <c:v>156.77275648276552</c:v>
                      </c:pt>
                      <c:pt idx="49">
                        <c:v>156.98297912961695</c:v>
                      </c:pt>
                      <c:pt idx="50">
                        <c:v>157.19320177646838</c:v>
                      </c:pt>
                      <c:pt idx="51">
                        <c:v>157.40342442331982</c:v>
                      </c:pt>
                      <c:pt idx="52">
                        <c:v>157.61364707017125</c:v>
                      </c:pt>
                      <c:pt idx="53">
                        <c:v>157.82386971702269</c:v>
                      </c:pt>
                      <c:pt idx="54">
                        <c:v>158.03409236387412</c:v>
                      </c:pt>
                      <c:pt idx="55">
                        <c:v>158.24431501072556</c:v>
                      </c:pt>
                      <c:pt idx="56">
                        <c:v>158.45453765757699</c:v>
                      </c:pt>
                      <c:pt idx="57">
                        <c:v>158.66476030442843</c:v>
                      </c:pt>
                      <c:pt idx="58">
                        <c:v>158.87498295127986</c:v>
                      </c:pt>
                      <c:pt idx="59">
                        <c:v>159.0852055981313</c:v>
                      </c:pt>
                      <c:pt idx="60">
                        <c:v>159.29542824498273</c:v>
                      </c:pt>
                      <c:pt idx="61">
                        <c:v>159.50565089183416</c:v>
                      </c:pt>
                      <c:pt idx="62">
                        <c:v>159.7158735386856</c:v>
                      </c:pt>
                      <c:pt idx="63">
                        <c:v>159.92609618553703</c:v>
                      </c:pt>
                      <c:pt idx="64">
                        <c:v>160.13631883238847</c:v>
                      </c:pt>
                      <c:pt idx="65">
                        <c:v>160.3465414792399</c:v>
                      </c:pt>
                      <c:pt idx="66">
                        <c:v>160.55676412609134</c:v>
                      </c:pt>
                      <c:pt idx="67">
                        <c:v>160.76698677294277</c:v>
                      </c:pt>
                      <c:pt idx="68">
                        <c:v>160.97720941979421</c:v>
                      </c:pt>
                      <c:pt idx="69">
                        <c:v>161.18743206664564</c:v>
                      </c:pt>
                      <c:pt idx="70">
                        <c:v>161.39765471349708</c:v>
                      </c:pt>
                      <c:pt idx="71">
                        <c:v>161.60787736034851</c:v>
                      </c:pt>
                      <c:pt idx="72">
                        <c:v>161.81810000719994</c:v>
                      </c:pt>
                      <c:pt idx="73">
                        <c:v>162.02832265405138</c:v>
                      </c:pt>
                      <c:pt idx="74">
                        <c:v>162.23854530090281</c:v>
                      </c:pt>
                      <c:pt idx="75">
                        <c:v>162.44876794775425</c:v>
                      </c:pt>
                      <c:pt idx="76">
                        <c:v>162.65899059460568</c:v>
                      </c:pt>
                      <c:pt idx="77">
                        <c:v>162.86921324145712</c:v>
                      </c:pt>
                      <c:pt idx="78">
                        <c:v>163.07943588830855</c:v>
                      </c:pt>
                      <c:pt idx="79">
                        <c:v>163.28965853515999</c:v>
                      </c:pt>
                      <c:pt idx="80">
                        <c:v>163.49988118201142</c:v>
                      </c:pt>
                      <c:pt idx="81">
                        <c:v>163.71010382886286</c:v>
                      </c:pt>
                      <c:pt idx="82">
                        <c:v>163.92032647571429</c:v>
                      </c:pt>
                      <c:pt idx="83">
                        <c:v>164.13054912256572</c:v>
                      </c:pt>
                      <c:pt idx="84">
                        <c:v>164.34077176941716</c:v>
                      </c:pt>
                      <c:pt idx="85">
                        <c:v>164.55099441626859</c:v>
                      </c:pt>
                      <c:pt idx="86">
                        <c:v>164.76121706312003</c:v>
                      </c:pt>
                      <c:pt idx="87">
                        <c:v>164.97143970997146</c:v>
                      </c:pt>
                      <c:pt idx="88">
                        <c:v>165.1816623568229</c:v>
                      </c:pt>
                      <c:pt idx="89">
                        <c:v>165.39188500367433</c:v>
                      </c:pt>
                      <c:pt idx="90">
                        <c:v>165.60210765052577</c:v>
                      </c:pt>
                      <c:pt idx="91">
                        <c:v>165.8123302973772</c:v>
                      </c:pt>
                      <c:pt idx="92">
                        <c:v>166.02255294422864</c:v>
                      </c:pt>
                      <c:pt idx="93">
                        <c:v>166.23277559108007</c:v>
                      </c:pt>
                      <c:pt idx="94">
                        <c:v>166.4429982379315</c:v>
                      </c:pt>
                      <c:pt idx="95">
                        <c:v>166.65322088478294</c:v>
                      </c:pt>
                      <c:pt idx="96">
                        <c:v>166.86344353163437</c:v>
                      </c:pt>
                      <c:pt idx="97">
                        <c:v>167.07366617848581</c:v>
                      </c:pt>
                      <c:pt idx="98">
                        <c:v>167.28388882533724</c:v>
                      </c:pt>
                      <c:pt idx="99">
                        <c:v>167.49411147218868</c:v>
                      </c:pt>
                      <c:pt idx="100">
                        <c:v>167.70433411904011</c:v>
                      </c:pt>
                      <c:pt idx="101">
                        <c:v>167.91455676589155</c:v>
                      </c:pt>
                      <c:pt idx="102">
                        <c:v>168.12477941274298</c:v>
                      </c:pt>
                      <c:pt idx="103">
                        <c:v>168.33500205959442</c:v>
                      </c:pt>
                      <c:pt idx="104">
                        <c:v>168.54522470644585</c:v>
                      </c:pt>
                      <c:pt idx="105">
                        <c:v>168.75544735329728</c:v>
                      </c:pt>
                      <c:pt idx="106">
                        <c:v>168.96567000014872</c:v>
                      </c:pt>
                      <c:pt idx="107">
                        <c:v>169.17589264700015</c:v>
                      </c:pt>
                      <c:pt idx="108">
                        <c:v>169.38611529385159</c:v>
                      </c:pt>
                      <c:pt idx="109">
                        <c:v>169.59633794070302</c:v>
                      </c:pt>
                      <c:pt idx="110">
                        <c:v>169.80656058755446</c:v>
                      </c:pt>
                      <c:pt idx="111">
                        <c:v>170.01678323440589</c:v>
                      </c:pt>
                      <c:pt idx="112">
                        <c:v>170.22700588125733</c:v>
                      </c:pt>
                      <c:pt idx="113">
                        <c:v>170.43722852810876</c:v>
                      </c:pt>
                      <c:pt idx="114">
                        <c:v>170.6474511749602</c:v>
                      </c:pt>
                      <c:pt idx="115">
                        <c:v>170.85767382181163</c:v>
                      </c:pt>
                      <c:pt idx="116">
                        <c:v>171.06789646866306</c:v>
                      </c:pt>
                      <c:pt idx="117">
                        <c:v>171.2781191155145</c:v>
                      </c:pt>
                      <c:pt idx="118">
                        <c:v>171.48834176236593</c:v>
                      </c:pt>
                      <c:pt idx="119">
                        <c:v>171.69856440921737</c:v>
                      </c:pt>
                      <c:pt idx="120">
                        <c:v>171.9087870560688</c:v>
                      </c:pt>
                      <c:pt idx="121">
                        <c:v>172.11900970292024</c:v>
                      </c:pt>
                      <c:pt idx="122">
                        <c:v>172.32923234977167</c:v>
                      </c:pt>
                      <c:pt idx="123">
                        <c:v>172.53945499662311</c:v>
                      </c:pt>
                      <c:pt idx="124">
                        <c:v>172.74967764347454</c:v>
                      </c:pt>
                      <c:pt idx="125">
                        <c:v>172.95990029032598</c:v>
                      </c:pt>
                      <c:pt idx="126">
                        <c:v>173.17012293717741</c:v>
                      </c:pt>
                      <c:pt idx="127">
                        <c:v>173.38034558402884</c:v>
                      </c:pt>
                      <c:pt idx="128">
                        <c:v>173.59056823088028</c:v>
                      </c:pt>
                      <c:pt idx="129">
                        <c:v>173.80079087773171</c:v>
                      </c:pt>
                      <c:pt idx="130">
                        <c:v>174.01101352458315</c:v>
                      </c:pt>
                      <c:pt idx="131">
                        <c:v>174.22123617143458</c:v>
                      </c:pt>
                      <c:pt idx="132">
                        <c:v>174.43145881828602</c:v>
                      </c:pt>
                      <c:pt idx="133">
                        <c:v>174.64168146513745</c:v>
                      </c:pt>
                      <c:pt idx="134">
                        <c:v>174.85190411198889</c:v>
                      </c:pt>
                      <c:pt idx="135">
                        <c:v>175.06212675884032</c:v>
                      </c:pt>
                      <c:pt idx="136">
                        <c:v>175.27234940569176</c:v>
                      </c:pt>
                      <c:pt idx="137">
                        <c:v>175.48257205254319</c:v>
                      </c:pt>
                      <c:pt idx="138">
                        <c:v>175.69279469939463</c:v>
                      </c:pt>
                      <c:pt idx="139">
                        <c:v>175.90301734624606</c:v>
                      </c:pt>
                      <c:pt idx="140">
                        <c:v>176.11323999309749</c:v>
                      </c:pt>
                      <c:pt idx="141">
                        <c:v>176.32346263994893</c:v>
                      </c:pt>
                      <c:pt idx="142">
                        <c:v>176.53368528680036</c:v>
                      </c:pt>
                      <c:pt idx="143">
                        <c:v>176.7439079336518</c:v>
                      </c:pt>
                      <c:pt idx="144">
                        <c:v>176.95413058050323</c:v>
                      </c:pt>
                      <c:pt idx="145">
                        <c:v>177.16435322735467</c:v>
                      </c:pt>
                      <c:pt idx="146">
                        <c:v>177.3745758742061</c:v>
                      </c:pt>
                      <c:pt idx="147">
                        <c:v>177.58479852105754</c:v>
                      </c:pt>
                      <c:pt idx="148">
                        <c:v>177.79502116790897</c:v>
                      </c:pt>
                      <c:pt idx="149">
                        <c:v>178.00524381476041</c:v>
                      </c:pt>
                      <c:pt idx="150">
                        <c:v>178.21546646161184</c:v>
                      </c:pt>
                      <c:pt idx="151">
                        <c:v>178.42568910846327</c:v>
                      </c:pt>
                      <c:pt idx="152">
                        <c:v>178.63591175531471</c:v>
                      </c:pt>
                      <c:pt idx="153">
                        <c:v>178.84613440216614</c:v>
                      </c:pt>
                      <c:pt idx="154">
                        <c:v>179.05635704901758</c:v>
                      </c:pt>
                      <c:pt idx="155">
                        <c:v>179.26657969586901</c:v>
                      </c:pt>
                      <c:pt idx="156">
                        <c:v>179.47680234272045</c:v>
                      </c:pt>
                      <c:pt idx="157">
                        <c:v>179.68702498957188</c:v>
                      </c:pt>
                      <c:pt idx="158">
                        <c:v>179.89724763642332</c:v>
                      </c:pt>
                      <c:pt idx="159">
                        <c:v>180.10747028327475</c:v>
                      </c:pt>
                      <c:pt idx="160">
                        <c:v>180.31769293012619</c:v>
                      </c:pt>
                      <c:pt idx="161">
                        <c:v>180.52791557697762</c:v>
                      </c:pt>
                      <c:pt idx="162">
                        <c:v>180.73813822382905</c:v>
                      </c:pt>
                      <c:pt idx="163">
                        <c:v>180.94836087068049</c:v>
                      </c:pt>
                      <c:pt idx="164">
                        <c:v>181.15858351753192</c:v>
                      </c:pt>
                      <c:pt idx="165">
                        <c:v>181.36880616438336</c:v>
                      </c:pt>
                      <c:pt idx="166">
                        <c:v>181.57902881123479</c:v>
                      </c:pt>
                      <c:pt idx="167">
                        <c:v>181.78925145808623</c:v>
                      </c:pt>
                      <c:pt idx="168">
                        <c:v>181.99947410493766</c:v>
                      </c:pt>
                      <c:pt idx="169">
                        <c:v>182.2096967517891</c:v>
                      </c:pt>
                      <c:pt idx="170">
                        <c:v>182.41991939864053</c:v>
                      </c:pt>
                      <c:pt idx="171">
                        <c:v>182.63014204549197</c:v>
                      </c:pt>
                      <c:pt idx="172">
                        <c:v>182.8403646923434</c:v>
                      </c:pt>
                      <c:pt idx="173">
                        <c:v>183.05058733919483</c:v>
                      </c:pt>
                      <c:pt idx="174">
                        <c:v>183.26080998604627</c:v>
                      </c:pt>
                      <c:pt idx="175">
                        <c:v>183.4710326328977</c:v>
                      </c:pt>
                      <c:pt idx="176">
                        <c:v>183.68125527974914</c:v>
                      </c:pt>
                      <c:pt idx="177">
                        <c:v>183.89147792660057</c:v>
                      </c:pt>
                      <c:pt idx="178">
                        <c:v>184.10170057345201</c:v>
                      </c:pt>
                      <c:pt idx="179">
                        <c:v>184.31192322030344</c:v>
                      </c:pt>
                      <c:pt idx="180">
                        <c:v>184.52214586715488</c:v>
                      </c:pt>
                      <c:pt idx="181">
                        <c:v>184.73236851400631</c:v>
                      </c:pt>
                      <c:pt idx="182">
                        <c:v>184.94259116085775</c:v>
                      </c:pt>
                      <c:pt idx="183">
                        <c:v>185.15281380770918</c:v>
                      </c:pt>
                      <c:pt idx="184">
                        <c:v>185.36303645456061</c:v>
                      </c:pt>
                      <c:pt idx="185">
                        <c:v>185.57325910141205</c:v>
                      </c:pt>
                      <c:pt idx="186">
                        <c:v>185.78348174826348</c:v>
                      </c:pt>
                      <c:pt idx="187">
                        <c:v>185.99370439511492</c:v>
                      </c:pt>
                      <c:pt idx="188">
                        <c:v>186.20392704196635</c:v>
                      </c:pt>
                      <c:pt idx="189">
                        <c:v>186.41414968881779</c:v>
                      </c:pt>
                      <c:pt idx="190">
                        <c:v>186.62437233566922</c:v>
                      </c:pt>
                      <c:pt idx="191">
                        <c:v>186.83459498252066</c:v>
                      </c:pt>
                      <c:pt idx="192">
                        <c:v>187.04481762937209</c:v>
                      </c:pt>
                      <c:pt idx="193">
                        <c:v>187.25504027622353</c:v>
                      </c:pt>
                      <c:pt idx="194">
                        <c:v>187.46526292307496</c:v>
                      </c:pt>
                      <c:pt idx="195">
                        <c:v>187.67548556992639</c:v>
                      </c:pt>
                      <c:pt idx="196">
                        <c:v>187.88570821677783</c:v>
                      </c:pt>
                      <c:pt idx="197">
                        <c:v>188.09593086362926</c:v>
                      </c:pt>
                      <c:pt idx="198">
                        <c:v>188.3061535104807</c:v>
                      </c:pt>
                      <c:pt idx="199">
                        <c:v>188.51637615733213</c:v>
                      </c:pt>
                      <c:pt idx="200">
                        <c:v>188.72659880418357</c:v>
                      </c:pt>
                      <c:pt idx="201">
                        <c:v>188.936821451035</c:v>
                      </c:pt>
                      <c:pt idx="202">
                        <c:v>189.14704409788644</c:v>
                      </c:pt>
                      <c:pt idx="203">
                        <c:v>189.35726674473787</c:v>
                      </c:pt>
                      <c:pt idx="204">
                        <c:v>189.56748939158931</c:v>
                      </c:pt>
                      <c:pt idx="205">
                        <c:v>189.77771203844074</c:v>
                      </c:pt>
                      <c:pt idx="206">
                        <c:v>189.98793468529217</c:v>
                      </c:pt>
                      <c:pt idx="207">
                        <c:v>190.19815733214361</c:v>
                      </c:pt>
                      <c:pt idx="208">
                        <c:v>190.40837997899504</c:v>
                      </c:pt>
                      <c:pt idx="209">
                        <c:v>190.61860262584648</c:v>
                      </c:pt>
                      <c:pt idx="210">
                        <c:v>190.82882527269791</c:v>
                      </c:pt>
                      <c:pt idx="211">
                        <c:v>191.03904791954935</c:v>
                      </c:pt>
                      <c:pt idx="212">
                        <c:v>191.24927056640078</c:v>
                      </c:pt>
                      <c:pt idx="213">
                        <c:v>191.45949321325222</c:v>
                      </c:pt>
                      <c:pt idx="214">
                        <c:v>191.66971586010365</c:v>
                      </c:pt>
                      <c:pt idx="215">
                        <c:v>191.87993850695509</c:v>
                      </c:pt>
                      <c:pt idx="216">
                        <c:v>192.09016115380652</c:v>
                      </c:pt>
                      <c:pt idx="217">
                        <c:v>192.30038380065795</c:v>
                      </c:pt>
                      <c:pt idx="218">
                        <c:v>192.51060644750939</c:v>
                      </c:pt>
                      <c:pt idx="219">
                        <c:v>192.72082909436082</c:v>
                      </c:pt>
                      <c:pt idx="220">
                        <c:v>192.93105174121226</c:v>
                      </c:pt>
                      <c:pt idx="221">
                        <c:v>193.14127438806369</c:v>
                      </c:pt>
                      <c:pt idx="222">
                        <c:v>193.35149703491513</c:v>
                      </c:pt>
                      <c:pt idx="223">
                        <c:v>193.56171968176656</c:v>
                      </c:pt>
                      <c:pt idx="224">
                        <c:v>193.771942328618</c:v>
                      </c:pt>
                      <c:pt idx="225">
                        <c:v>193.98216497546943</c:v>
                      </c:pt>
                      <c:pt idx="226">
                        <c:v>194.19238762232087</c:v>
                      </c:pt>
                      <c:pt idx="227">
                        <c:v>194.4026102691723</c:v>
                      </c:pt>
                      <c:pt idx="228">
                        <c:v>194.61283291602373</c:v>
                      </c:pt>
                      <c:pt idx="229">
                        <c:v>194.82305556287517</c:v>
                      </c:pt>
                      <c:pt idx="230">
                        <c:v>195.0332782097266</c:v>
                      </c:pt>
                      <c:pt idx="231">
                        <c:v>195.24350085657804</c:v>
                      </c:pt>
                      <c:pt idx="232">
                        <c:v>195.45372350342947</c:v>
                      </c:pt>
                      <c:pt idx="233">
                        <c:v>195.66394615028091</c:v>
                      </c:pt>
                      <c:pt idx="234">
                        <c:v>195.87416879713234</c:v>
                      </c:pt>
                      <c:pt idx="235">
                        <c:v>196.08439144398378</c:v>
                      </c:pt>
                      <c:pt idx="236">
                        <c:v>196.29461409083521</c:v>
                      </c:pt>
                      <c:pt idx="237">
                        <c:v>196.50483673768665</c:v>
                      </c:pt>
                      <c:pt idx="238">
                        <c:v>196.71505938453808</c:v>
                      </c:pt>
                      <c:pt idx="239">
                        <c:v>196.92528203138951</c:v>
                      </c:pt>
                      <c:pt idx="240">
                        <c:v>197.13550467824095</c:v>
                      </c:pt>
                      <c:pt idx="241">
                        <c:v>197.34572732509238</c:v>
                      </c:pt>
                      <c:pt idx="242">
                        <c:v>197.55594997194382</c:v>
                      </c:pt>
                      <c:pt idx="243">
                        <c:v>197.76617261879525</c:v>
                      </c:pt>
                      <c:pt idx="244">
                        <c:v>197.97639526564669</c:v>
                      </c:pt>
                      <c:pt idx="245">
                        <c:v>198.18661791249812</c:v>
                      </c:pt>
                      <c:pt idx="246">
                        <c:v>198.39684055934956</c:v>
                      </c:pt>
                      <c:pt idx="247">
                        <c:v>198.60706320620099</c:v>
                      </c:pt>
                      <c:pt idx="248">
                        <c:v>198.81728585305243</c:v>
                      </c:pt>
                      <c:pt idx="249">
                        <c:v>199.02750849990386</c:v>
                      </c:pt>
                      <c:pt idx="250">
                        <c:v>199.23773114675529</c:v>
                      </c:pt>
                      <c:pt idx="251">
                        <c:v>199.44795379360673</c:v>
                      </c:pt>
                      <c:pt idx="252">
                        <c:v>199.65817644045816</c:v>
                      </c:pt>
                      <c:pt idx="253">
                        <c:v>199.8683990873096</c:v>
                      </c:pt>
                      <c:pt idx="254">
                        <c:v>200.07862173416103</c:v>
                      </c:pt>
                      <c:pt idx="255">
                        <c:v>200.28884438101247</c:v>
                      </c:pt>
                      <c:pt idx="256">
                        <c:v>200.4990670278639</c:v>
                      </c:pt>
                      <c:pt idx="257">
                        <c:v>200.70928967471534</c:v>
                      </c:pt>
                      <c:pt idx="258">
                        <c:v>200.91951232156677</c:v>
                      </c:pt>
                      <c:pt idx="259">
                        <c:v>201.12973496841821</c:v>
                      </c:pt>
                      <c:pt idx="260">
                        <c:v>201.33995761526964</c:v>
                      </c:pt>
                      <c:pt idx="261">
                        <c:v>201.55018026212107</c:v>
                      </c:pt>
                      <c:pt idx="262">
                        <c:v>201.76040290897251</c:v>
                      </c:pt>
                      <c:pt idx="263">
                        <c:v>201.97062555582394</c:v>
                      </c:pt>
                      <c:pt idx="264">
                        <c:v>202.18084820267538</c:v>
                      </c:pt>
                      <c:pt idx="265">
                        <c:v>202.39107084952681</c:v>
                      </c:pt>
                      <c:pt idx="266">
                        <c:v>202.60129349637825</c:v>
                      </c:pt>
                      <c:pt idx="267">
                        <c:v>202.81151614322968</c:v>
                      </c:pt>
                      <c:pt idx="268">
                        <c:v>203.02173879008112</c:v>
                      </c:pt>
                      <c:pt idx="269">
                        <c:v>203.23196143693255</c:v>
                      </c:pt>
                      <c:pt idx="270">
                        <c:v>203.44218408378399</c:v>
                      </c:pt>
                      <c:pt idx="271">
                        <c:v>203.65240673063542</c:v>
                      </c:pt>
                      <c:pt idx="272">
                        <c:v>203.86262937748685</c:v>
                      </c:pt>
                      <c:pt idx="273">
                        <c:v>204.07285202433829</c:v>
                      </c:pt>
                      <c:pt idx="274">
                        <c:v>204.28307467118972</c:v>
                      </c:pt>
                      <c:pt idx="275">
                        <c:v>204.49329731804116</c:v>
                      </c:pt>
                      <c:pt idx="276">
                        <c:v>204.70351996489259</c:v>
                      </c:pt>
                      <c:pt idx="277">
                        <c:v>204.91374261174403</c:v>
                      </c:pt>
                      <c:pt idx="278">
                        <c:v>205.12396525859546</c:v>
                      </c:pt>
                      <c:pt idx="279">
                        <c:v>205.3341879054469</c:v>
                      </c:pt>
                      <c:pt idx="280">
                        <c:v>205.54441055229833</c:v>
                      </c:pt>
                      <c:pt idx="281">
                        <c:v>205.75463319914977</c:v>
                      </c:pt>
                      <c:pt idx="282">
                        <c:v>205.9648558460012</c:v>
                      </c:pt>
                      <c:pt idx="283">
                        <c:v>206.17507849285263</c:v>
                      </c:pt>
                      <c:pt idx="284">
                        <c:v>206.38530113970407</c:v>
                      </c:pt>
                      <c:pt idx="285">
                        <c:v>206.5955237865555</c:v>
                      </c:pt>
                      <c:pt idx="286">
                        <c:v>206.80574643340694</c:v>
                      </c:pt>
                      <c:pt idx="287">
                        <c:v>207.01596908025837</c:v>
                      </c:pt>
                      <c:pt idx="288">
                        <c:v>207.22619172710981</c:v>
                      </c:pt>
                      <c:pt idx="289">
                        <c:v>207.43641437396124</c:v>
                      </c:pt>
                      <c:pt idx="290">
                        <c:v>207.64663702081268</c:v>
                      </c:pt>
                      <c:pt idx="291">
                        <c:v>207.85685966766411</c:v>
                      </c:pt>
                      <c:pt idx="292">
                        <c:v>208.06708231451555</c:v>
                      </c:pt>
                      <c:pt idx="293">
                        <c:v>208.27730496136698</c:v>
                      </c:pt>
                      <c:pt idx="294">
                        <c:v>208.48752760821841</c:v>
                      </c:pt>
                      <c:pt idx="295">
                        <c:v>208.69775025506985</c:v>
                      </c:pt>
                      <c:pt idx="296">
                        <c:v>208.90797290192128</c:v>
                      </c:pt>
                      <c:pt idx="297">
                        <c:v>209.11819554877272</c:v>
                      </c:pt>
                      <c:pt idx="298">
                        <c:v>209.32841819562415</c:v>
                      </c:pt>
                      <c:pt idx="299">
                        <c:v>209.53864084247559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Arkusz2!$X$2:$X$301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1.550215974697631E-4</c:v>
                      </c:pt>
                      <c:pt idx="1">
                        <c:v>1.6623215134358276E-4</c:v>
                      </c:pt>
                      <c:pt idx="2">
                        <c:v>1.7817464937663842E-4</c:v>
                      </c:pt>
                      <c:pt idx="3">
                        <c:v>1.9089074372696026E-4</c:v>
                      </c:pt>
                      <c:pt idx="4">
                        <c:v>2.0442400707500519E-4</c:v>
                      </c:pt>
                      <c:pt idx="5">
                        <c:v>2.1881998995250127E-4</c:v>
                      </c:pt>
                      <c:pt idx="6">
                        <c:v>2.3412627762621892E-4</c:v>
                      </c:pt>
                      <c:pt idx="7">
                        <c:v>2.5039254634907931E-4</c:v>
                      </c:pt>
                      <c:pt idx="8">
                        <c:v>2.6767061877978101E-4</c:v>
                      </c:pt>
                      <c:pt idx="9">
                        <c:v>2.8601451836084076E-4</c:v>
                      </c:pt>
                      <c:pt idx="10">
                        <c:v>3.0548052243362561E-4</c:v>
                      </c:pt>
                      <c:pt idx="11">
                        <c:v>3.2612721385767127E-4</c:v>
                      </c:pt>
                      <c:pt idx="12">
                        <c:v>3.4801553089036229E-4</c:v>
                      </c:pt>
                      <c:pt idx="13">
                        <c:v>3.7120881507195534E-4</c:v>
                      </c:pt>
                      <c:pt idx="14">
                        <c:v>3.9577285685000514E-4</c:v>
                      </c:pt>
                      <c:pt idx="15">
                        <c:v>4.2177593866658261E-4</c:v>
                      </c:pt>
                      <c:pt idx="16">
                        <c:v>4.4928887522125994E-4</c:v>
                      </c:pt>
                      <c:pt idx="17">
                        <c:v>4.7838505061282839E-4</c:v>
                      </c:pt>
                      <c:pt idx="18">
                        <c:v>5.0914045205306907E-4</c:v>
                      </c:pt>
                      <c:pt idx="19">
                        <c:v>5.4163369983679965E-4</c:v>
                      </c:pt>
                      <c:pt idx="20">
                        <c:v>5.759460732438174E-4</c:v>
                      </c:pt>
                      <c:pt idx="21">
                        <c:v>6.1216153204043131E-4</c:v>
                      </c:pt>
                      <c:pt idx="22">
                        <c:v>6.5036673324103645E-4</c:v>
                      </c:pt>
                      <c:pt idx="23">
                        <c:v>6.906510427836923E-4</c:v>
                      </c:pt>
                      <c:pt idx="24">
                        <c:v>7.3310654176807493E-4</c:v>
                      </c:pt>
                      <c:pt idx="25">
                        <c:v>7.7782802689947E-4</c:v>
                      </c:pt>
                      <c:pt idx="26">
                        <c:v>8.2491300477879133E-4</c:v>
                      </c:pt>
                      <c:pt idx="27">
                        <c:v>8.7446167967601056E-4</c:v>
                      </c:pt>
                      <c:pt idx="28">
                        <c:v>9.2657693442293977E-4</c:v>
                      </c:pt>
                      <c:pt idx="29">
                        <c:v>9.8136430406111112E-4</c:v>
                      </c:pt>
                      <c:pt idx="30">
                        <c:v>1.0389319418816021E-3</c:v>
                      </c:pt>
                      <c:pt idx="31">
                        <c:v>1.0993905774961499E-3</c:v>
                      </c:pt>
                      <c:pt idx="32">
                        <c:v>1.1628534665828734E-3</c:v>
                      </c:pt>
                      <c:pt idx="33">
                        <c:v>1.2294363319553807E-3</c:v>
                      </c:pt>
                      <c:pt idx="34">
                        <c:v>1.2992572956111639E-3</c:v>
                      </c:pt>
                      <c:pt idx="35">
                        <c:v>1.3724368014239089E-3</c:v>
                      </c:pt>
                      <c:pt idx="36">
                        <c:v>1.4490975281548275E-3</c:v>
                      </c:pt>
                      <c:pt idx="37">
                        <c:v>1.5293642924703885E-3</c:v>
                      </c:pt>
                      <c:pt idx="38">
                        <c:v>1.6133639416678986E-3</c:v>
                      </c:pt>
                      <c:pt idx="39">
                        <c:v>1.7012252358263491E-3</c:v>
                      </c:pt>
                      <c:pt idx="40">
                        <c:v>1.7930787191178274E-3</c:v>
                      </c:pt>
                      <c:pt idx="41">
                        <c:v>1.8890565800346421E-3</c:v>
                      </c:pt>
                      <c:pt idx="42">
                        <c:v>1.9892925003090847E-3</c:v>
                      </c:pt>
                      <c:pt idx="43">
                        <c:v>2.0939214923265995E-3</c:v>
                      </c:pt>
                      <c:pt idx="44">
                        <c:v>2.2030797248589239E-3</c:v>
                      </c:pt>
                      <c:pt idx="45">
                        <c:v>2.3169043369715885E-3</c:v>
                      </c:pt>
                      <c:pt idx="46">
                        <c:v>2.4355332399900115E-3</c:v>
                      </c:pt>
                      <c:pt idx="47">
                        <c:v>2.559104907440221E-3</c:v>
                      </c:pt>
                      <c:pt idx="48">
                        <c:v>2.6877581529140436E-3</c:v>
                      </c:pt>
                      <c:pt idx="49">
                        <c:v>2.8216318958442666E-3</c:v>
                      </c:pt>
                      <c:pt idx="50">
                        <c:v>2.9608649152129255E-3</c:v>
                      </c:pt>
                      <c:pt idx="51">
                        <c:v>3.1055955912552119E-3</c:v>
                      </c:pt>
                      <c:pt idx="52">
                        <c:v>3.2559616352627247E-3</c:v>
                      </c:pt>
                      <c:pt idx="53">
                        <c:v>3.4120998076325811E-3</c:v>
                      </c:pt>
                      <c:pt idx="54">
                        <c:v>3.5741456243533511E-3</c:v>
                      </c:pt>
                      <c:pt idx="55">
                        <c:v>3.7422330521646573E-3</c:v>
                      </c:pt>
                      <c:pt idx="56">
                        <c:v>3.916494192674592E-3</c:v>
                      </c:pt>
                      <c:pt idx="57">
                        <c:v>4.0970589557675369E-3</c:v>
                      </c:pt>
                      <c:pt idx="58">
                        <c:v>4.284054722684668E-3</c:v>
                      </c:pt>
                      <c:pt idx="59">
                        <c:v>4.477605999209871E-3</c:v>
                      </c:pt>
                      <c:pt idx="60">
                        <c:v>4.6778340594452591E-3</c:v>
                      </c:pt>
                      <c:pt idx="61">
                        <c:v>4.884856580712334E-3</c:v>
                      </c:pt>
                      <c:pt idx="62">
                        <c:v>5.0987872701673065E-3</c:v>
                      </c:pt>
                      <c:pt idx="63">
                        <c:v>5.319735483771652E-3</c:v>
                      </c:pt>
                      <c:pt idx="64">
                        <c:v>5.5478058383117692E-3</c:v>
                      </c:pt>
                      <c:pt idx="65">
                        <c:v>5.7830978172139173E-3</c:v>
                      </c:pt>
                      <c:pt idx="66">
                        <c:v>6.0257053709529326E-3</c:v>
                      </c:pt>
                      <c:pt idx="67">
                        <c:v>6.2757165129045077E-3</c:v>
                      </c:pt>
                      <c:pt idx="68">
                        <c:v>6.5332129115415558E-3</c:v>
                      </c:pt>
                      <c:pt idx="69">
                        <c:v>6.7982694799246374E-3</c:v>
                      </c:pt>
                      <c:pt idx="70">
                        <c:v>7.070953963484619E-3</c:v>
                      </c:pt>
                      <c:pt idx="71">
                        <c:v>7.3513265271422839E-3</c:v>
                      </c:pt>
                      <c:pt idx="72">
                        <c:v>7.6394393428543062E-3</c:v>
                      </c:pt>
                      <c:pt idx="73">
                        <c:v>7.9353361787176339E-3</c:v>
                      </c:pt>
                      <c:pt idx="74">
                        <c:v>8.2390519908044895E-3</c:v>
                      </c:pt>
                      <c:pt idx="75">
                        <c:v>8.5506125189378467E-3</c:v>
                      </c:pt>
                      <c:pt idx="76">
                        <c:v>8.8700338876519045E-3</c:v>
                      </c:pt>
                      <c:pt idx="77">
                        <c:v>9.1973222136136588E-3</c:v>
                      </c:pt>
                      <c:pt idx="78">
                        <c:v>9.5324732208098856E-3</c:v>
                      </c:pt>
                      <c:pt idx="79">
                        <c:v>9.8754718648283325E-3</c:v>
                      </c:pt>
                      <c:pt idx="80">
                        <c:v>1.0226291967582688E-2</c:v>
                      </c:pt>
                      <c:pt idx="81">
                        <c:v>1.0584895863847432E-2</c:v>
                      </c:pt>
                      <c:pt idx="82">
                        <c:v>1.0951234060980926E-2</c:v>
                      </c:pt>
                      <c:pt idx="83">
                        <c:v>1.1325244913223049E-2</c:v>
                      </c:pt>
                      <c:pt idx="84">
                        <c:v>1.1706854311956411E-2</c:v>
                      </c:pt>
                      <c:pt idx="85">
                        <c:v>1.2095975393318758E-2</c:v>
                      </c:pt>
                      <c:pt idx="86">
                        <c:v>1.2492508264546967E-2</c:v>
                      </c:pt>
                      <c:pt idx="87">
                        <c:v>1.2896339750421124E-2</c:v>
                      </c:pt>
                      <c:pt idx="88">
                        <c:v>1.33073431611598E-2</c:v>
                      </c:pt>
                      <c:pt idx="89">
                        <c:v>1.3725378083094668E-2</c:v>
                      </c:pt>
                      <c:pt idx="90">
                        <c:v>1.41502901934245E-2</c:v>
                      </c:pt>
                      <c:pt idx="91">
                        <c:v>1.4581911100314378E-2</c:v>
                      </c:pt>
                      <c:pt idx="92">
                        <c:v>1.5020058209566636E-2</c:v>
                      </c:pt>
                      <c:pt idx="93">
                        <c:v>1.5464534619044758E-2</c:v>
                      </c:pt>
                      <c:pt idx="94">
                        <c:v>1.59151290419806E-2</c:v>
                      </c:pt>
                      <c:pt idx="95">
                        <c:v>1.6371615760238926E-2</c:v>
                      </c:pt>
                      <c:pt idx="96">
                        <c:v>1.6833754608551292E-2</c:v>
                      </c:pt>
                      <c:pt idx="97">
                        <c:v>1.7301290990663763E-2</c:v>
                      </c:pt>
                      <c:pt idx="98">
                        <c:v>1.7773955928270239E-2</c:v>
                      </c:pt>
                      <c:pt idx="99">
                        <c:v>1.825146614352521E-2</c:v>
                      </c:pt>
                      <c:pt idx="100">
                        <c:v>1.8733524175846519E-2</c:v>
                      </c:pt>
                      <c:pt idx="101">
                        <c:v>1.9219818533631087E-2</c:v>
                      </c:pt>
                      <c:pt idx="102">
                        <c:v>1.9710023881413744E-2</c:v>
                      </c:pt>
                      <c:pt idx="103">
                        <c:v>2.020380126290262E-2</c:v>
                      </c:pt>
                      <c:pt idx="104">
                        <c:v>2.0700798360223389E-2</c:v>
                      </c:pt>
                      <c:pt idx="105">
                        <c:v>2.1200649789599832E-2</c:v>
                      </c:pt>
                      <c:pt idx="106">
                        <c:v>2.1702977433589999E-2</c:v>
                      </c:pt>
                      <c:pt idx="107">
                        <c:v>2.2207390809885531E-2</c:v>
                      </c:pt>
                      <c:pt idx="108">
                        <c:v>2.2713487476567769E-2</c:v>
                      </c:pt>
                      <c:pt idx="109">
                        <c:v>2.3220853473597401E-2</c:v>
                      </c:pt>
                      <c:pt idx="110">
                        <c:v>2.3729063800196043E-2</c:v>
                      </c:pt>
                      <c:pt idx="111">
                        <c:v>2.4237682927657885E-2</c:v>
                      </c:pt>
                      <c:pt idx="112">
                        <c:v>2.474626534700838E-2</c:v>
                      </c:pt>
                      <c:pt idx="113">
                        <c:v>2.525435615080527E-2</c:v>
                      </c:pt>
                      <c:pt idx="114">
                        <c:v>2.5761491648255055E-2</c:v>
                      </c:pt>
                      <c:pt idx="115">
                        <c:v>2.6267200012696522E-2</c:v>
                      </c:pt>
                      <c:pt idx="116">
                        <c:v>2.6771001960382214E-2</c:v>
                      </c:pt>
                      <c:pt idx="117">
                        <c:v>2.7272411459369098E-2</c:v>
                      </c:pt>
                      <c:pt idx="118">
                        <c:v>2.7770936467212244E-2</c:v>
                      </c:pt>
                      <c:pt idx="119">
                        <c:v>2.8266079696039902E-2</c:v>
                      </c:pt>
                      <c:pt idx="120">
                        <c:v>2.8757339403476256E-2</c:v>
                      </c:pt>
                      <c:pt idx="121">
                        <c:v>2.924421020776866E-2</c:v>
                      </c:pt>
                      <c:pt idx="122">
                        <c:v>2.9726183925371508E-2</c:v>
                      </c:pt>
                      <c:pt idx="123">
                        <c:v>3.020275042913759E-2</c:v>
                      </c:pt>
                      <c:pt idx="124">
                        <c:v>3.0673398525172261E-2</c:v>
                      </c:pt>
                      <c:pt idx="125">
                        <c:v>3.1137616846314699E-2</c:v>
                      </c:pt>
                      <c:pt idx="126">
                        <c:v>3.1594894760125933E-2</c:v>
                      </c:pt>
                      <c:pt idx="127">
                        <c:v>3.2044723289184382E-2</c:v>
                      </c:pt>
                      <c:pt idx="128">
                        <c:v>3.2486596041417598E-2</c:v>
                      </c:pt>
                      <c:pt idx="129">
                        <c:v>3.2920010148134018E-2</c:v>
                      </c:pt>
                      <c:pt idx="130">
                        <c:v>3.3344467207360215E-2</c:v>
                      </c:pt>
                      <c:pt idx="131">
                        <c:v>3.375947423003979E-2</c:v>
                      </c:pt>
                      <c:pt idx="132">
                        <c:v>3.4164544586607358E-2</c:v>
                      </c:pt>
                      <c:pt idx="133">
                        <c:v>3.4559198951417798E-2</c:v>
                      </c:pt>
                      <c:pt idx="134">
                        <c:v>3.4942966242485253E-2</c:v>
                      </c:pt>
                      <c:pt idx="135">
                        <c:v>3.5315384553970285E-2</c:v>
                      </c:pt>
                      <c:pt idx="136">
                        <c:v>3.5676002078845657E-2</c:v>
                      </c:pt>
                      <c:pt idx="137">
                        <c:v>3.602437801917277E-2</c:v>
                      </c:pt>
                      <c:pt idx="138">
                        <c:v>3.6360083481431431E-2</c:v>
                      </c:pt>
                      <c:pt idx="139">
                        <c:v>3.6682702354365243E-2</c:v>
                      </c:pt>
                      <c:pt idx="140">
                        <c:v>3.6991832166834146E-2</c:v>
                      </c:pt>
                      <c:pt idx="141">
                        <c:v>3.7287084923203415E-2</c:v>
                      </c:pt>
                      <c:pt idx="142">
                        <c:v>3.7568087913846207E-2</c:v>
                      </c:pt>
                      <c:pt idx="143">
                        <c:v>3.7834484498392731E-2</c:v>
                      </c:pt>
                      <c:pt idx="144">
                        <c:v>3.808593485942436E-2</c:v>
                      </c:pt>
                      <c:pt idx="145">
                        <c:v>3.8322116724385076E-2</c:v>
                      </c:pt>
                      <c:pt idx="146">
                        <c:v>3.8542726053564645E-2</c:v>
                      </c:pt>
                      <c:pt idx="147">
                        <c:v>3.8747477692098908E-2</c:v>
                      </c:pt>
                      <c:pt idx="148">
                        <c:v>3.8936105984030391E-2</c:v>
                      </c:pt>
                      <c:pt idx="149">
                        <c:v>3.9108365346579015E-2</c:v>
                      </c:pt>
                      <c:pt idx="150">
                        <c:v>3.9264030802885382E-2</c:v>
                      </c:pt>
                      <c:pt idx="151">
                        <c:v>3.9402898471609098E-2</c:v>
                      </c:pt>
                      <c:pt idx="152">
                        <c:v>3.9524786011890932E-2</c:v>
                      </c:pt>
                      <c:pt idx="153">
                        <c:v>3.9629533022319481E-2</c:v>
                      </c:pt>
                      <c:pt idx="154">
                        <c:v>3.9717001392680404E-2</c:v>
                      </c:pt>
                      <c:pt idx="155">
                        <c:v>3.9787075607408573E-2</c:v>
                      </c:pt>
                      <c:pt idx="156">
                        <c:v>3.9839662999809754E-2</c:v>
                      </c:pt>
                      <c:pt idx="157">
                        <c:v>3.9874693956268782E-2</c:v>
                      </c:pt>
                      <c:pt idx="158">
                        <c:v>3.989212206981424E-2</c:v>
                      </c:pt>
                      <c:pt idx="159">
                        <c:v>3.9891924242565428E-2</c:v>
                      </c:pt>
                      <c:pt idx="160">
                        <c:v>3.9874100736745098E-2</c:v>
                      </c:pt>
                      <c:pt idx="161">
                        <c:v>3.983867517410028E-2</c:v>
                      </c:pt>
                      <c:pt idx="162">
                        <c:v>3.978569448373287E-2</c:v>
                      </c:pt>
                      <c:pt idx="163">
                        <c:v>3.9715228798501367E-2</c:v>
                      </c:pt>
                      <c:pt idx="164">
                        <c:v>3.9627371300313873E-2</c:v>
                      </c:pt>
                      <c:pt idx="165">
                        <c:v>3.9522238014789976E-2</c:v>
                      </c:pt>
                      <c:pt idx="166">
                        <c:v>3.9399967555925078E-2</c:v>
                      </c:pt>
                      <c:pt idx="167">
                        <c:v>3.9260720821543547E-2</c:v>
                      </c:pt>
                      <c:pt idx="168">
                        <c:v>3.9104680640477375E-2</c:v>
                      </c:pt>
                      <c:pt idx="169">
                        <c:v>3.8932051372553414E-2</c:v>
                      </c:pt>
                      <c:pt idx="170">
                        <c:v>3.8743058462614E-2</c:v>
                      </c:pt>
                      <c:pt idx="171">
                        <c:v>3.8537947949933503E-2</c:v>
                      </c:pt>
                      <c:pt idx="172">
                        <c:v>3.8316985934524879E-2</c:v>
                      </c:pt>
                      <c:pt idx="173">
                        <c:v>3.8080458001956509E-2</c:v>
                      </c:pt>
                      <c:pt idx="174">
                        <c:v>3.7828668608419339E-2</c:v>
                      </c:pt>
                      <c:pt idx="175">
                        <c:v>3.7561940427897289E-2</c:v>
                      </c:pt>
                      <c:pt idx="176">
                        <c:v>3.7280613663399693E-2</c:v>
                      </c:pt>
                      <c:pt idx="177">
                        <c:v>3.6985045324312744E-2</c:v>
                      </c:pt>
                      <c:pt idx="178">
                        <c:v>3.6675608472017347E-2</c:v>
                      </c:pt>
                      <c:pt idx="179">
                        <c:v>3.6352691436002803E-2</c:v>
                      </c:pt>
                      <c:pt idx="180">
                        <c:v>3.6016697002779575E-2</c:v>
                      </c:pt>
                      <c:pt idx="181">
                        <c:v>3.5668041579959363E-2</c:v>
                      </c:pt>
                      <c:pt idx="182">
                        <c:v>3.5307154337926638E-2</c:v>
                      </c:pt>
                      <c:pt idx="183">
                        <c:v>3.4934476331573192E-2</c:v>
                      </c:pt>
                      <c:pt idx="184">
                        <c:v>3.4550459604605017E-2</c:v>
                      </c:pt>
                      <c:pt idx="185">
                        <c:v>3.415556627895968E-2</c:v>
                      </c:pt>
                      <c:pt idx="186">
                        <c:v>3.3750267631891984E-2</c:v>
                      </c:pt>
                      <c:pt idx="187">
                        <c:v>3.3335043163295865E-2</c:v>
                      </c:pt>
                      <c:pt idx="188">
                        <c:v>3.2910379655832045E-2</c:v>
                      </c:pt>
                      <c:pt idx="189">
                        <c:v>3.2476770230422863E-2</c:v>
                      </c:pt>
                      <c:pt idx="190">
                        <c:v>3.2034713399659132E-2</c:v>
                      </c:pt>
                      <c:pt idx="191">
                        <c:v>3.1584712121638374E-2</c:v>
                      </c:pt>
                      <c:pt idx="192">
                        <c:v>3.1127272856719949E-2</c:v>
                      </c:pt>
                      <c:pt idx="193">
                        <c:v>3.0662904629640098E-2</c:v>
                      </c:pt>
                      <c:pt idx="194">
                        <c:v>3.0192118099380025E-2</c:v>
                      </c:pt>
                      <c:pt idx="195">
                        <c:v>2.9715424639121888E-2</c:v>
                      </c:pt>
                      <c:pt idx="196">
                        <c:v>2.9233335428562535E-2</c:v>
                      </c:pt>
                      <c:pt idx="197">
                        <c:v>2.8746360560782402E-2</c:v>
                      </c:pt>
                      <c:pt idx="198">
                        <c:v>2.8255008165788232E-2</c:v>
                      </c:pt>
                      <c:pt idx="199">
                        <c:v>2.7759783552763175E-2</c:v>
                      </c:pt>
                      <c:pt idx="200">
                        <c:v>2.7261188372967034E-2</c:v>
                      </c:pt>
                      <c:pt idx="201">
                        <c:v>2.6759719805133367E-2</c:v>
                      </c:pt>
                      <c:pt idx="202">
                        <c:v>2.6255869765109314E-2</c:v>
                      </c:pt>
                      <c:pt idx="203">
                        <c:v>2.5750124141378516E-2</c:v>
                      </c:pt>
                      <c:pt idx="204">
                        <c:v>2.5242962057998714E-2</c:v>
                      </c:pt>
                      <c:pt idx="205">
                        <c:v>2.4734855166372922E-2</c:v>
                      </c:pt>
                      <c:pt idx="206">
                        <c:v>2.422626696715777E-2</c:v>
                      </c:pt>
                      <c:pt idx="207">
                        <c:v>2.3717652163495074E-2</c:v>
                      </c:pt>
                      <c:pt idx="208">
                        <c:v>2.320945604663309E-2</c:v>
                      </c:pt>
                      <c:pt idx="209">
                        <c:v>2.2702113914883172E-2</c:v>
                      </c:pt>
                      <c:pt idx="210">
                        <c:v>2.2196050526735785E-2</c:v>
                      </c:pt>
                      <c:pt idx="211">
                        <c:v>2.1691679588838112E-2</c:v>
                      </c:pt>
                      <c:pt idx="212">
                        <c:v>2.1189403279413332E-2</c:v>
                      </c:pt>
                      <c:pt idx="213">
                        <c:v>2.0689611807580856E-2</c:v>
                      </c:pt>
                      <c:pt idx="214">
                        <c:v>2.0192683008916416E-2</c:v>
                      </c:pt>
                      <c:pt idx="215">
                        <c:v>1.9698981977472513E-2</c:v>
                      </c:pt>
                      <c:pt idx="216">
                        <c:v>1.9208860734363217E-2</c:v>
                      </c:pt>
                      <c:pt idx="217">
                        <c:v>1.8722657932903009E-2</c:v>
                      </c:pt>
                      <c:pt idx="218">
                        <c:v>1.8240698600178074E-2</c:v>
                      </c:pt>
                      <c:pt idx="219">
                        <c:v>1.7763293914820087E-2</c:v>
                      </c:pt>
                      <c:pt idx="220">
                        <c:v>1.7290741020647923E-2</c:v>
                      </c:pt>
                      <c:pt idx="221">
                        <c:v>1.6823322875741679E-2</c:v>
                      </c:pt>
                      <c:pt idx="222">
                        <c:v>1.6361308136416577E-2</c:v>
                      </c:pt>
                      <c:pt idx="223">
                        <c:v>1.590495107547198E-2</c:v>
                      </c:pt>
                      <c:pt idx="224">
                        <c:v>1.5454491534002846E-2</c:v>
                      </c:pt>
                      <c:pt idx="225">
                        <c:v>1.5010154905978059E-2</c:v>
                      </c:pt>
                      <c:pt idx="226">
                        <c:v>1.4572152154712236E-2</c:v>
                      </c:pt>
                      <c:pt idx="227">
                        <c:v>1.414067986028484E-2</c:v>
                      </c:pt>
                      <c:pt idx="228">
                        <c:v>1.3715920296893143E-2</c:v>
                      </c:pt>
                      <c:pt idx="229">
                        <c:v>1.329804153906382E-2</c:v>
                      </c:pt>
                      <c:pt idx="230">
                        <c:v>1.2887197595591458E-2</c:v>
                      </c:pt>
                      <c:pt idx="231">
                        <c:v>1.2483528570021737E-2</c:v>
                      </c:pt>
                      <c:pt idx="232">
                        <c:v>1.2087160846451925E-2</c:v>
                      </c:pt>
                      <c:pt idx="233">
                        <c:v>1.1698207299381796E-2</c:v>
                      </c:pt>
                      <c:pt idx="234">
                        <c:v>1.1316767526314485E-2</c:v>
                      </c:pt>
                      <c:pt idx="235">
                        <c:v>1.0942928101778373E-2</c:v>
                      </c:pt>
                      <c:pt idx="236">
                        <c:v>1.0576762851418536E-2</c:v>
                      </c:pt>
                      <c:pt idx="237">
                        <c:v>1.0218333144788976E-2</c:v>
                      </c:pt>
                      <c:pt idx="238">
                        <c:v>9.86768820546482E-3</c:v>
                      </c:pt>
                      <c:pt idx="239">
                        <c:v>9.5248654370870909E-3</c:v>
                      </c:pt>
                      <c:pt idx="240">
                        <c:v>9.1898907639507282E-3</c:v>
                      </c:pt>
                      <c:pt idx="241">
                        <c:v>8.8627789847498823E-3</c:v>
                      </c:pt>
                      <c:pt idx="242">
                        <c:v>8.5435341381022642E-3</c:v>
                      </c:pt>
                      <c:pt idx="243">
                        <c:v>8.2321498784867671E-3</c:v>
                      </c:pt>
                      <c:pt idx="244">
                        <c:v>7.9286098612452709E-3</c:v>
                      </c:pt>
                      <c:pt idx="245">
                        <c:v>7.6328881353202671E-3</c:v>
                      </c:pt>
                      <c:pt idx="246">
                        <c:v>7.3449495424246407E-3</c:v>
                      </c:pt>
                      <c:pt idx="247">
                        <c:v>7.0647501213681576E-3</c:v>
                      </c:pt>
                      <c:pt idx="248">
                        <c:v>6.7922375162968772E-3</c:v>
                      </c:pt>
                      <c:pt idx="249">
                        <c:v>6.5273513876364618E-3</c:v>
                      </c:pt>
                      <c:pt idx="250">
                        <c:v>6.2700238245680228E-3</c:v>
                      </c:pt>
                      <c:pt idx="251">
                        <c:v>6.0201797579054334E-3</c:v>
                      </c:pt>
                      <c:pt idx="252">
                        <c:v>5.7777373722856188E-3</c:v>
                      </c:pt>
                      <c:pt idx="253">
                        <c:v>5.5426085166281787E-3</c:v>
                      </c:pt>
                      <c:pt idx="254">
                        <c:v>5.3146991118672195E-3</c:v>
                      </c:pt>
                      <c:pt idx="255">
                        <c:v>5.0939095550064789E-3</c:v>
                      </c:pt>
                      <c:pt idx="256">
                        <c:v>4.8801351185984651E-3</c:v>
                      </c:pt>
                      <c:pt idx="257">
                        <c:v>4.673266344798776E-3</c:v>
                      </c:pt>
                      <c:pt idx="258">
                        <c:v>4.4731894331984786E-3</c:v>
                      </c:pt>
                      <c:pt idx="259">
                        <c:v>4.279786621689376E-3</c:v>
                      </c:pt>
                      <c:pt idx="260">
                        <c:v>4.0929365596695808E-3</c:v>
                      </c:pt>
                      <c:pt idx="261">
                        <c:v>3.9125146729494355E-3</c:v>
                      </c:pt>
                      <c:pt idx="262">
                        <c:v>3.738393519770507E-3</c:v>
                      </c:pt>
                      <c:pt idx="263">
                        <c:v>3.5704431374027107E-3</c:v>
                      </c:pt>
                      <c:pt idx="264">
                        <c:v>3.4085313788366055E-3</c:v>
                      </c:pt>
                      <c:pt idx="265">
                        <c:v>3.2525242391392198E-3</c:v>
                      </c:pt>
                      <c:pt idx="266">
                        <c:v>3.1022861710922915E-3</c:v>
                      </c:pt>
                      <c:pt idx="267">
                        <c:v>2.957680389781414E-3</c:v>
                      </c:pt>
                      <c:pt idx="268">
                        <c:v>2.8185691658530175E-3</c:v>
                      </c:pt>
                      <c:pt idx="269">
                        <c:v>2.684814107203387E-3</c:v>
                      </c:pt>
                      <c:pt idx="270">
                        <c:v>2.5562764289097898E-3</c:v>
                      </c:pt>
                      <c:pt idx="271">
                        <c:v>2.4328172112581198E-3</c:v>
                      </c:pt>
                      <c:pt idx="272">
                        <c:v>2.3142976457643559E-3</c:v>
                      </c:pt>
                      <c:pt idx="273">
                        <c:v>2.2005792691281579E-3</c:v>
                      </c:pt>
                      <c:pt idx="274">
                        <c:v>2.0915241850963926E-3</c:v>
                      </c:pt>
                      <c:pt idx="275">
                        <c:v>1.9869952742518453E-3</c:v>
                      </c:pt>
                      <c:pt idx="276">
                        <c:v>1.8868563917780908E-3</c:v>
                      </c:pt>
                      <c:pt idx="277">
                        <c:v>1.7909725532852059E-3</c:v>
                      </c:pt>
                      <c:pt idx="278">
                        <c:v>1.6992101088127976E-3</c:v>
                      </c:pt>
                      <c:pt idx="279">
                        <c:v>1.6114369051565991E-3</c:v>
                      </c:pt>
                      <c:pt idx="280">
                        <c:v>1.527522436692654E-3</c:v>
                      </c:pt>
                      <c:pt idx="281">
                        <c:v>1.4473379848989108E-3</c:v>
                      </c:pt>
                      <c:pt idx="282">
                        <c:v>1.3707567467977765E-3</c:v>
                      </c:pt>
                      <c:pt idx="283">
                        <c:v>1.2976539525649743E-3</c:v>
                      </c:pt>
                      <c:pt idx="284">
                        <c:v>1.2279069725698202E-3</c:v>
                      </c:pt>
                      <c:pt idx="285">
                        <c:v>1.1613954141298779E-3</c:v>
                      </c:pt>
                      <c:pt idx="286">
                        <c:v>1.0980012082788836E-3</c:v>
                      </c:pt>
                      <c:pt idx="287">
                        <c:v>1.0376086868608546E-3</c:v>
                      </c:pt>
                      <c:pt idx="288">
                        <c:v>9.8010465027553576E-4</c:v>
                      </c:pt>
                      <c:pt idx="289">
                        <c:v>9.2537842621075856E-4</c:v>
                      </c:pt>
                      <c:pt idx="290">
                        <c:v>8.7332191970600486E-4</c:v>
                      </c:pt>
                      <c:pt idx="291">
                        <c:v>8.2382965489852147E-4</c:v>
                      </c:pt>
                      <c:pt idx="292">
                        <c:v>7.7679880880878501E-4</c:v>
                      </c:pt>
                      <c:pt idx="293">
                        <c:v>7.3212923752603778E-4</c:v>
                      </c:pt>
                      <c:pt idx="294">
                        <c:v>6.8972349515708867E-4</c:v>
                      </c:pt>
                      <c:pt idx="295">
                        <c:v>6.4948684590264416E-4</c:v>
                      </c:pt>
                      <c:pt idx="296">
                        <c:v>6.1132726962521045E-4</c:v>
                      </c:pt>
                      <c:pt idx="297">
                        <c:v>5.751554612711319E-4</c:v>
                      </c:pt>
                      <c:pt idx="298">
                        <c:v>5.4088482450671295E-4</c:v>
                      </c:pt>
                      <c:pt idx="299">
                        <c:v>5.084314599246556E-4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A0D-4729-ABCD-5583EE669FE4}"/>
                  </c:ext>
                </c:extLst>
              </c15:ser>
            </c15:filteredScatterSeries>
          </c:ext>
        </c:extLst>
      </c:scatterChart>
      <c:valAx>
        <c:axId val="1235475087"/>
        <c:scaling>
          <c:orientation val="minMax"/>
          <c:max val="200"/>
          <c:min val="1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538783"/>
        <c:crosses val="autoZero"/>
        <c:crossBetween val="midCat"/>
      </c:valAx>
      <c:valAx>
        <c:axId val="10635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4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Arkusz2!$W$2:$W$301</c:f>
              <c:numCache>
                <c:formatCode>General</c:formatCode>
                <c:ptCount val="300"/>
                <c:pt idx="0">
                  <c:v>146.68206943389666</c:v>
                </c:pt>
                <c:pt idx="1">
                  <c:v>146.89229208074809</c:v>
                </c:pt>
                <c:pt idx="2">
                  <c:v>147.10251472759953</c:v>
                </c:pt>
                <c:pt idx="3">
                  <c:v>147.31273737445096</c:v>
                </c:pt>
                <c:pt idx="4">
                  <c:v>147.5229600213024</c:v>
                </c:pt>
                <c:pt idx="5">
                  <c:v>147.73318266815383</c:v>
                </c:pt>
                <c:pt idx="6">
                  <c:v>147.94340531500526</c:v>
                </c:pt>
                <c:pt idx="7">
                  <c:v>148.1536279618567</c:v>
                </c:pt>
                <c:pt idx="8">
                  <c:v>148.36385060870813</c:v>
                </c:pt>
                <c:pt idx="9">
                  <c:v>148.57407325555957</c:v>
                </c:pt>
                <c:pt idx="10">
                  <c:v>148.784295902411</c:v>
                </c:pt>
                <c:pt idx="11">
                  <c:v>148.99451854926244</c:v>
                </c:pt>
                <c:pt idx="12">
                  <c:v>149.20474119611387</c:v>
                </c:pt>
                <c:pt idx="13">
                  <c:v>149.41496384296531</c:v>
                </c:pt>
                <c:pt idx="14">
                  <c:v>149.62518648981674</c:v>
                </c:pt>
                <c:pt idx="15">
                  <c:v>149.83540913666818</c:v>
                </c:pt>
                <c:pt idx="16">
                  <c:v>150.04563178351961</c:v>
                </c:pt>
                <c:pt idx="17">
                  <c:v>150.25585443037104</c:v>
                </c:pt>
                <c:pt idx="18">
                  <c:v>150.46607707722248</c:v>
                </c:pt>
                <c:pt idx="19">
                  <c:v>150.67629972407391</c:v>
                </c:pt>
                <c:pt idx="20">
                  <c:v>150.88652237092535</c:v>
                </c:pt>
                <c:pt idx="21">
                  <c:v>151.09674501777678</c:v>
                </c:pt>
                <c:pt idx="22">
                  <c:v>151.30696766462822</c:v>
                </c:pt>
                <c:pt idx="23">
                  <c:v>151.51719031147965</c:v>
                </c:pt>
                <c:pt idx="24">
                  <c:v>151.72741295833109</c:v>
                </c:pt>
                <c:pt idx="25">
                  <c:v>151.93763560518252</c:v>
                </c:pt>
                <c:pt idx="26">
                  <c:v>152.14785825203396</c:v>
                </c:pt>
                <c:pt idx="27">
                  <c:v>152.35808089888539</c:v>
                </c:pt>
                <c:pt idx="28">
                  <c:v>152.56830354573682</c:v>
                </c:pt>
                <c:pt idx="29">
                  <c:v>152.77852619258826</c:v>
                </c:pt>
                <c:pt idx="30">
                  <c:v>152.98874883943969</c:v>
                </c:pt>
                <c:pt idx="31">
                  <c:v>153.19897148629113</c:v>
                </c:pt>
                <c:pt idx="32">
                  <c:v>153.40919413314256</c:v>
                </c:pt>
                <c:pt idx="33">
                  <c:v>153.619416779994</c:v>
                </c:pt>
                <c:pt idx="34">
                  <c:v>153.82963942684543</c:v>
                </c:pt>
                <c:pt idx="35">
                  <c:v>154.03986207369687</c:v>
                </c:pt>
                <c:pt idx="36">
                  <c:v>154.2500847205483</c:v>
                </c:pt>
                <c:pt idx="37">
                  <c:v>154.46030736739974</c:v>
                </c:pt>
                <c:pt idx="38">
                  <c:v>154.67053001425117</c:v>
                </c:pt>
                <c:pt idx="39">
                  <c:v>154.8807526611026</c:v>
                </c:pt>
                <c:pt idx="40">
                  <c:v>155.09097530795404</c:v>
                </c:pt>
                <c:pt idx="41">
                  <c:v>155.30119795480547</c:v>
                </c:pt>
                <c:pt idx="42">
                  <c:v>155.51142060165691</c:v>
                </c:pt>
                <c:pt idx="43">
                  <c:v>155.72164324850834</c:v>
                </c:pt>
                <c:pt idx="44">
                  <c:v>155.93186589535978</c:v>
                </c:pt>
                <c:pt idx="45">
                  <c:v>156.14208854221121</c:v>
                </c:pt>
                <c:pt idx="46">
                  <c:v>156.35231118906265</c:v>
                </c:pt>
                <c:pt idx="47">
                  <c:v>156.56253383591408</c:v>
                </c:pt>
                <c:pt idx="48">
                  <c:v>156.77275648276552</c:v>
                </c:pt>
                <c:pt idx="49">
                  <c:v>156.98297912961695</c:v>
                </c:pt>
                <c:pt idx="50">
                  <c:v>157.19320177646838</c:v>
                </c:pt>
                <c:pt idx="51">
                  <c:v>157.40342442331982</c:v>
                </c:pt>
                <c:pt idx="52">
                  <c:v>157.61364707017125</c:v>
                </c:pt>
                <c:pt idx="53">
                  <c:v>157.82386971702269</c:v>
                </c:pt>
                <c:pt idx="54">
                  <c:v>158.03409236387412</c:v>
                </c:pt>
                <c:pt idx="55">
                  <c:v>158.24431501072556</c:v>
                </c:pt>
                <c:pt idx="56">
                  <c:v>158.45453765757699</c:v>
                </c:pt>
                <c:pt idx="57">
                  <c:v>158.66476030442843</c:v>
                </c:pt>
                <c:pt idx="58">
                  <c:v>158.87498295127986</c:v>
                </c:pt>
                <c:pt idx="59">
                  <c:v>159.0852055981313</c:v>
                </c:pt>
                <c:pt idx="60">
                  <c:v>159.29542824498273</c:v>
                </c:pt>
                <c:pt idx="61">
                  <c:v>159.50565089183416</c:v>
                </c:pt>
                <c:pt idx="62">
                  <c:v>159.7158735386856</c:v>
                </c:pt>
                <c:pt idx="63">
                  <c:v>159.92609618553703</c:v>
                </c:pt>
                <c:pt idx="64">
                  <c:v>160.13631883238847</c:v>
                </c:pt>
                <c:pt idx="65">
                  <c:v>160.3465414792399</c:v>
                </c:pt>
                <c:pt idx="66">
                  <c:v>160.55676412609134</c:v>
                </c:pt>
                <c:pt idx="67">
                  <c:v>160.76698677294277</c:v>
                </c:pt>
                <c:pt idx="68">
                  <c:v>160.97720941979421</c:v>
                </c:pt>
                <c:pt idx="69">
                  <c:v>161.18743206664564</c:v>
                </c:pt>
                <c:pt idx="70">
                  <c:v>161.39765471349708</c:v>
                </c:pt>
                <c:pt idx="71">
                  <c:v>161.60787736034851</c:v>
                </c:pt>
                <c:pt idx="72">
                  <c:v>161.81810000719994</c:v>
                </c:pt>
                <c:pt idx="73">
                  <c:v>162.02832265405138</c:v>
                </c:pt>
                <c:pt idx="74">
                  <c:v>162.23854530090281</c:v>
                </c:pt>
                <c:pt idx="75">
                  <c:v>162.44876794775425</c:v>
                </c:pt>
                <c:pt idx="76">
                  <c:v>162.65899059460568</c:v>
                </c:pt>
                <c:pt idx="77">
                  <c:v>162.86921324145712</c:v>
                </c:pt>
                <c:pt idx="78">
                  <c:v>163.07943588830855</c:v>
                </c:pt>
                <c:pt idx="79">
                  <c:v>163.28965853515999</c:v>
                </c:pt>
                <c:pt idx="80">
                  <c:v>163.49988118201142</c:v>
                </c:pt>
                <c:pt idx="81">
                  <c:v>163.71010382886286</c:v>
                </c:pt>
                <c:pt idx="82">
                  <c:v>163.92032647571429</c:v>
                </c:pt>
                <c:pt idx="83">
                  <c:v>164.13054912256572</c:v>
                </c:pt>
                <c:pt idx="84">
                  <c:v>164.34077176941716</c:v>
                </c:pt>
                <c:pt idx="85">
                  <c:v>164.55099441626859</c:v>
                </c:pt>
                <c:pt idx="86">
                  <c:v>164.76121706312003</c:v>
                </c:pt>
                <c:pt idx="87">
                  <c:v>164.97143970997146</c:v>
                </c:pt>
                <c:pt idx="88">
                  <c:v>165.1816623568229</c:v>
                </c:pt>
                <c:pt idx="89">
                  <c:v>165.39188500367433</c:v>
                </c:pt>
                <c:pt idx="90">
                  <c:v>165.60210765052577</c:v>
                </c:pt>
                <c:pt idx="91">
                  <c:v>165.8123302973772</c:v>
                </c:pt>
                <c:pt idx="92">
                  <c:v>166.02255294422864</c:v>
                </c:pt>
                <c:pt idx="93">
                  <c:v>166.23277559108007</c:v>
                </c:pt>
                <c:pt idx="94">
                  <c:v>166.4429982379315</c:v>
                </c:pt>
                <c:pt idx="95">
                  <c:v>166.65322088478294</c:v>
                </c:pt>
                <c:pt idx="96">
                  <c:v>166.86344353163437</c:v>
                </c:pt>
                <c:pt idx="97">
                  <c:v>167.07366617848581</c:v>
                </c:pt>
                <c:pt idx="98">
                  <c:v>167.28388882533724</c:v>
                </c:pt>
                <c:pt idx="99">
                  <c:v>167.49411147218868</c:v>
                </c:pt>
                <c:pt idx="100">
                  <c:v>167.70433411904011</c:v>
                </c:pt>
                <c:pt idx="101">
                  <c:v>167.91455676589155</c:v>
                </c:pt>
                <c:pt idx="102">
                  <c:v>168.12477941274298</c:v>
                </c:pt>
                <c:pt idx="103">
                  <c:v>168.33500205959442</c:v>
                </c:pt>
                <c:pt idx="104">
                  <c:v>168.54522470644585</c:v>
                </c:pt>
                <c:pt idx="105">
                  <c:v>168.75544735329728</c:v>
                </c:pt>
                <c:pt idx="106">
                  <c:v>168.96567000014872</c:v>
                </c:pt>
                <c:pt idx="107">
                  <c:v>169.17589264700015</c:v>
                </c:pt>
                <c:pt idx="108">
                  <c:v>169.38611529385159</c:v>
                </c:pt>
                <c:pt idx="109">
                  <c:v>169.59633794070302</c:v>
                </c:pt>
                <c:pt idx="110">
                  <c:v>169.80656058755446</c:v>
                </c:pt>
                <c:pt idx="111">
                  <c:v>170.01678323440589</c:v>
                </c:pt>
                <c:pt idx="112">
                  <c:v>170.22700588125733</c:v>
                </c:pt>
                <c:pt idx="113">
                  <c:v>170.43722852810876</c:v>
                </c:pt>
                <c:pt idx="114">
                  <c:v>170.6474511749602</c:v>
                </c:pt>
                <c:pt idx="115">
                  <c:v>170.85767382181163</c:v>
                </c:pt>
                <c:pt idx="116">
                  <c:v>171.06789646866306</c:v>
                </c:pt>
                <c:pt idx="117">
                  <c:v>171.2781191155145</c:v>
                </c:pt>
                <c:pt idx="118">
                  <c:v>171.48834176236593</c:v>
                </c:pt>
                <c:pt idx="119">
                  <c:v>171.69856440921737</c:v>
                </c:pt>
                <c:pt idx="120">
                  <c:v>171.9087870560688</c:v>
                </c:pt>
                <c:pt idx="121">
                  <c:v>172.11900970292024</c:v>
                </c:pt>
                <c:pt idx="122">
                  <c:v>172.32923234977167</c:v>
                </c:pt>
                <c:pt idx="123">
                  <c:v>172.53945499662311</c:v>
                </c:pt>
                <c:pt idx="124">
                  <c:v>172.74967764347454</c:v>
                </c:pt>
                <c:pt idx="125">
                  <c:v>172.95990029032598</c:v>
                </c:pt>
                <c:pt idx="126">
                  <c:v>173.17012293717741</c:v>
                </c:pt>
                <c:pt idx="127">
                  <c:v>173.38034558402884</c:v>
                </c:pt>
                <c:pt idx="128">
                  <c:v>173.59056823088028</c:v>
                </c:pt>
                <c:pt idx="129">
                  <c:v>173.80079087773171</c:v>
                </c:pt>
                <c:pt idx="130">
                  <c:v>174.01101352458315</c:v>
                </c:pt>
                <c:pt idx="131">
                  <c:v>174.22123617143458</c:v>
                </c:pt>
                <c:pt idx="132">
                  <c:v>174.43145881828602</c:v>
                </c:pt>
                <c:pt idx="133">
                  <c:v>174.64168146513745</c:v>
                </c:pt>
                <c:pt idx="134">
                  <c:v>174.85190411198889</c:v>
                </c:pt>
                <c:pt idx="135">
                  <c:v>175.06212675884032</c:v>
                </c:pt>
                <c:pt idx="136">
                  <c:v>175.27234940569176</c:v>
                </c:pt>
                <c:pt idx="137">
                  <c:v>175.48257205254319</c:v>
                </c:pt>
                <c:pt idx="138">
                  <c:v>175.69279469939463</c:v>
                </c:pt>
                <c:pt idx="139">
                  <c:v>175.90301734624606</c:v>
                </c:pt>
                <c:pt idx="140">
                  <c:v>176.11323999309749</c:v>
                </c:pt>
                <c:pt idx="141">
                  <c:v>176.32346263994893</c:v>
                </c:pt>
                <c:pt idx="142">
                  <c:v>176.53368528680036</c:v>
                </c:pt>
                <c:pt idx="143">
                  <c:v>176.7439079336518</c:v>
                </c:pt>
                <c:pt idx="144">
                  <c:v>176.95413058050323</c:v>
                </c:pt>
                <c:pt idx="145">
                  <c:v>177.16435322735467</c:v>
                </c:pt>
                <c:pt idx="146">
                  <c:v>177.3745758742061</c:v>
                </c:pt>
                <c:pt idx="147">
                  <c:v>177.58479852105754</c:v>
                </c:pt>
                <c:pt idx="148">
                  <c:v>177.79502116790897</c:v>
                </c:pt>
                <c:pt idx="149">
                  <c:v>178.00524381476041</c:v>
                </c:pt>
                <c:pt idx="150">
                  <c:v>178.21546646161184</c:v>
                </c:pt>
                <c:pt idx="151">
                  <c:v>178.42568910846327</c:v>
                </c:pt>
                <c:pt idx="152">
                  <c:v>178.63591175531471</c:v>
                </c:pt>
                <c:pt idx="153">
                  <c:v>178.84613440216614</c:v>
                </c:pt>
                <c:pt idx="154">
                  <c:v>179.05635704901758</c:v>
                </c:pt>
                <c:pt idx="155">
                  <c:v>179.26657969586901</c:v>
                </c:pt>
                <c:pt idx="156">
                  <c:v>179.47680234272045</c:v>
                </c:pt>
                <c:pt idx="157">
                  <c:v>179.68702498957188</c:v>
                </c:pt>
                <c:pt idx="158">
                  <c:v>179.89724763642332</c:v>
                </c:pt>
                <c:pt idx="159">
                  <c:v>180.10747028327475</c:v>
                </c:pt>
                <c:pt idx="160">
                  <c:v>180.31769293012619</c:v>
                </c:pt>
                <c:pt idx="161">
                  <c:v>180.52791557697762</c:v>
                </c:pt>
                <c:pt idx="162">
                  <c:v>180.73813822382905</c:v>
                </c:pt>
                <c:pt idx="163">
                  <c:v>180.94836087068049</c:v>
                </c:pt>
                <c:pt idx="164">
                  <c:v>181.15858351753192</c:v>
                </c:pt>
                <c:pt idx="165">
                  <c:v>181.36880616438336</c:v>
                </c:pt>
                <c:pt idx="166">
                  <c:v>181.57902881123479</c:v>
                </c:pt>
                <c:pt idx="167">
                  <c:v>181.78925145808623</c:v>
                </c:pt>
                <c:pt idx="168">
                  <c:v>181.99947410493766</c:v>
                </c:pt>
                <c:pt idx="169">
                  <c:v>182.2096967517891</c:v>
                </c:pt>
                <c:pt idx="170">
                  <c:v>182.41991939864053</c:v>
                </c:pt>
                <c:pt idx="171">
                  <c:v>182.63014204549197</c:v>
                </c:pt>
                <c:pt idx="172">
                  <c:v>182.8403646923434</c:v>
                </c:pt>
                <c:pt idx="173">
                  <c:v>183.05058733919483</c:v>
                </c:pt>
                <c:pt idx="174">
                  <c:v>183.26080998604627</c:v>
                </c:pt>
                <c:pt idx="175">
                  <c:v>183.4710326328977</c:v>
                </c:pt>
                <c:pt idx="176">
                  <c:v>183.68125527974914</c:v>
                </c:pt>
                <c:pt idx="177">
                  <c:v>183.89147792660057</c:v>
                </c:pt>
                <c:pt idx="178">
                  <c:v>184.10170057345201</c:v>
                </c:pt>
                <c:pt idx="179">
                  <c:v>184.31192322030344</c:v>
                </c:pt>
                <c:pt idx="180">
                  <c:v>184.52214586715488</c:v>
                </c:pt>
                <c:pt idx="181">
                  <c:v>184.73236851400631</c:v>
                </c:pt>
                <c:pt idx="182">
                  <c:v>184.94259116085775</c:v>
                </c:pt>
                <c:pt idx="183">
                  <c:v>185.15281380770918</c:v>
                </c:pt>
                <c:pt idx="184">
                  <c:v>185.36303645456061</c:v>
                </c:pt>
                <c:pt idx="185">
                  <c:v>185.57325910141205</c:v>
                </c:pt>
                <c:pt idx="186">
                  <c:v>185.78348174826348</c:v>
                </c:pt>
                <c:pt idx="187">
                  <c:v>185.99370439511492</c:v>
                </c:pt>
                <c:pt idx="188">
                  <c:v>186.20392704196635</c:v>
                </c:pt>
                <c:pt idx="189">
                  <c:v>186.41414968881779</c:v>
                </c:pt>
                <c:pt idx="190">
                  <c:v>186.62437233566922</c:v>
                </c:pt>
                <c:pt idx="191">
                  <c:v>186.83459498252066</c:v>
                </c:pt>
                <c:pt idx="192">
                  <c:v>187.04481762937209</c:v>
                </c:pt>
                <c:pt idx="193">
                  <c:v>187.25504027622353</c:v>
                </c:pt>
                <c:pt idx="194">
                  <c:v>187.46526292307496</c:v>
                </c:pt>
                <c:pt idx="195">
                  <c:v>187.67548556992639</c:v>
                </c:pt>
                <c:pt idx="196">
                  <c:v>187.88570821677783</c:v>
                </c:pt>
                <c:pt idx="197">
                  <c:v>188.09593086362926</c:v>
                </c:pt>
                <c:pt idx="198">
                  <c:v>188.3061535104807</c:v>
                </c:pt>
                <c:pt idx="199">
                  <c:v>188.51637615733213</c:v>
                </c:pt>
                <c:pt idx="200">
                  <c:v>188.72659880418357</c:v>
                </c:pt>
                <c:pt idx="201">
                  <c:v>188.936821451035</c:v>
                </c:pt>
                <c:pt idx="202">
                  <c:v>189.14704409788644</c:v>
                </c:pt>
                <c:pt idx="203">
                  <c:v>189.35726674473787</c:v>
                </c:pt>
                <c:pt idx="204">
                  <c:v>189.56748939158931</c:v>
                </c:pt>
                <c:pt idx="205">
                  <c:v>189.77771203844074</c:v>
                </c:pt>
                <c:pt idx="206">
                  <c:v>189.98793468529217</c:v>
                </c:pt>
                <c:pt idx="207">
                  <c:v>190.19815733214361</c:v>
                </c:pt>
                <c:pt idx="208">
                  <c:v>190.40837997899504</c:v>
                </c:pt>
                <c:pt idx="209">
                  <c:v>190.61860262584648</c:v>
                </c:pt>
                <c:pt idx="210">
                  <c:v>190.82882527269791</c:v>
                </c:pt>
                <c:pt idx="211">
                  <c:v>191.03904791954935</c:v>
                </c:pt>
                <c:pt idx="212">
                  <c:v>191.24927056640078</c:v>
                </c:pt>
                <c:pt idx="213">
                  <c:v>191.45949321325222</c:v>
                </c:pt>
                <c:pt idx="214">
                  <c:v>191.66971586010365</c:v>
                </c:pt>
                <c:pt idx="215">
                  <c:v>191.87993850695509</c:v>
                </c:pt>
                <c:pt idx="216">
                  <c:v>192.09016115380652</c:v>
                </c:pt>
                <c:pt idx="217">
                  <c:v>192.30038380065795</c:v>
                </c:pt>
                <c:pt idx="218">
                  <c:v>192.51060644750939</c:v>
                </c:pt>
                <c:pt idx="219">
                  <c:v>192.72082909436082</c:v>
                </c:pt>
                <c:pt idx="220">
                  <c:v>192.93105174121226</c:v>
                </c:pt>
                <c:pt idx="221">
                  <c:v>193.14127438806369</c:v>
                </c:pt>
                <c:pt idx="222">
                  <c:v>193.35149703491513</c:v>
                </c:pt>
                <c:pt idx="223">
                  <c:v>193.56171968176656</c:v>
                </c:pt>
                <c:pt idx="224">
                  <c:v>193.771942328618</c:v>
                </c:pt>
                <c:pt idx="225">
                  <c:v>193.98216497546943</c:v>
                </c:pt>
                <c:pt idx="226">
                  <c:v>194.19238762232087</c:v>
                </c:pt>
                <c:pt idx="227">
                  <c:v>194.4026102691723</c:v>
                </c:pt>
                <c:pt idx="228">
                  <c:v>194.61283291602373</c:v>
                </c:pt>
                <c:pt idx="229">
                  <c:v>194.82305556287517</c:v>
                </c:pt>
                <c:pt idx="230">
                  <c:v>195.0332782097266</c:v>
                </c:pt>
                <c:pt idx="231">
                  <c:v>195.24350085657804</c:v>
                </c:pt>
                <c:pt idx="232">
                  <c:v>195.45372350342947</c:v>
                </c:pt>
                <c:pt idx="233">
                  <c:v>195.66394615028091</c:v>
                </c:pt>
                <c:pt idx="234">
                  <c:v>195.87416879713234</c:v>
                </c:pt>
                <c:pt idx="235">
                  <c:v>196.08439144398378</c:v>
                </c:pt>
                <c:pt idx="236">
                  <c:v>196.29461409083521</c:v>
                </c:pt>
                <c:pt idx="237">
                  <c:v>196.50483673768665</c:v>
                </c:pt>
                <c:pt idx="238">
                  <c:v>196.71505938453808</c:v>
                </c:pt>
                <c:pt idx="239">
                  <c:v>196.92528203138951</c:v>
                </c:pt>
                <c:pt idx="240">
                  <c:v>197.13550467824095</c:v>
                </c:pt>
                <c:pt idx="241">
                  <c:v>197.34572732509238</c:v>
                </c:pt>
                <c:pt idx="242">
                  <c:v>197.55594997194382</c:v>
                </c:pt>
                <c:pt idx="243">
                  <c:v>197.76617261879525</c:v>
                </c:pt>
                <c:pt idx="244">
                  <c:v>197.97639526564669</c:v>
                </c:pt>
                <c:pt idx="245">
                  <c:v>198.18661791249812</c:v>
                </c:pt>
                <c:pt idx="246">
                  <c:v>198.39684055934956</c:v>
                </c:pt>
                <c:pt idx="247">
                  <c:v>198.60706320620099</c:v>
                </c:pt>
                <c:pt idx="248">
                  <c:v>198.81728585305243</c:v>
                </c:pt>
                <c:pt idx="249">
                  <c:v>199.02750849990386</c:v>
                </c:pt>
                <c:pt idx="250">
                  <c:v>199.23773114675529</c:v>
                </c:pt>
                <c:pt idx="251">
                  <c:v>199.44795379360673</c:v>
                </c:pt>
                <c:pt idx="252">
                  <c:v>199.65817644045816</c:v>
                </c:pt>
                <c:pt idx="253">
                  <c:v>199.8683990873096</c:v>
                </c:pt>
                <c:pt idx="254">
                  <c:v>200.07862173416103</c:v>
                </c:pt>
                <c:pt idx="255">
                  <c:v>200.28884438101247</c:v>
                </c:pt>
                <c:pt idx="256">
                  <c:v>200.4990670278639</c:v>
                </c:pt>
                <c:pt idx="257">
                  <c:v>200.70928967471534</c:v>
                </c:pt>
                <c:pt idx="258">
                  <c:v>200.91951232156677</c:v>
                </c:pt>
                <c:pt idx="259">
                  <c:v>201.12973496841821</c:v>
                </c:pt>
                <c:pt idx="260">
                  <c:v>201.33995761526964</c:v>
                </c:pt>
                <c:pt idx="261">
                  <c:v>201.55018026212107</c:v>
                </c:pt>
                <c:pt idx="262">
                  <c:v>201.76040290897251</c:v>
                </c:pt>
                <c:pt idx="263">
                  <c:v>201.97062555582394</c:v>
                </c:pt>
                <c:pt idx="264">
                  <c:v>202.18084820267538</c:v>
                </c:pt>
                <c:pt idx="265">
                  <c:v>202.39107084952681</c:v>
                </c:pt>
                <c:pt idx="266">
                  <c:v>202.60129349637825</c:v>
                </c:pt>
                <c:pt idx="267">
                  <c:v>202.81151614322968</c:v>
                </c:pt>
                <c:pt idx="268">
                  <c:v>203.02173879008112</c:v>
                </c:pt>
                <c:pt idx="269">
                  <c:v>203.23196143693255</c:v>
                </c:pt>
                <c:pt idx="270">
                  <c:v>203.44218408378399</c:v>
                </c:pt>
                <c:pt idx="271">
                  <c:v>203.65240673063542</c:v>
                </c:pt>
                <c:pt idx="272">
                  <c:v>203.86262937748685</c:v>
                </c:pt>
                <c:pt idx="273">
                  <c:v>204.07285202433829</c:v>
                </c:pt>
                <c:pt idx="274">
                  <c:v>204.28307467118972</c:v>
                </c:pt>
                <c:pt idx="275">
                  <c:v>204.49329731804116</c:v>
                </c:pt>
                <c:pt idx="276">
                  <c:v>204.70351996489259</c:v>
                </c:pt>
                <c:pt idx="277">
                  <c:v>204.91374261174403</c:v>
                </c:pt>
                <c:pt idx="278">
                  <c:v>205.12396525859546</c:v>
                </c:pt>
                <c:pt idx="279">
                  <c:v>205.3341879054469</c:v>
                </c:pt>
                <c:pt idx="280">
                  <c:v>205.54441055229833</c:v>
                </c:pt>
                <c:pt idx="281">
                  <c:v>205.75463319914977</c:v>
                </c:pt>
                <c:pt idx="282">
                  <c:v>205.9648558460012</c:v>
                </c:pt>
                <c:pt idx="283">
                  <c:v>206.17507849285263</c:v>
                </c:pt>
                <c:pt idx="284">
                  <c:v>206.38530113970407</c:v>
                </c:pt>
                <c:pt idx="285">
                  <c:v>206.5955237865555</c:v>
                </c:pt>
                <c:pt idx="286">
                  <c:v>206.80574643340694</c:v>
                </c:pt>
                <c:pt idx="287">
                  <c:v>207.01596908025837</c:v>
                </c:pt>
                <c:pt idx="288">
                  <c:v>207.22619172710981</c:v>
                </c:pt>
                <c:pt idx="289">
                  <c:v>207.43641437396124</c:v>
                </c:pt>
                <c:pt idx="290">
                  <c:v>207.64663702081268</c:v>
                </c:pt>
                <c:pt idx="291">
                  <c:v>207.85685966766411</c:v>
                </c:pt>
                <c:pt idx="292">
                  <c:v>208.06708231451555</c:v>
                </c:pt>
                <c:pt idx="293">
                  <c:v>208.27730496136698</c:v>
                </c:pt>
                <c:pt idx="294">
                  <c:v>208.48752760821841</c:v>
                </c:pt>
                <c:pt idx="295">
                  <c:v>208.69775025506985</c:v>
                </c:pt>
                <c:pt idx="296">
                  <c:v>208.90797290192128</c:v>
                </c:pt>
                <c:pt idx="297">
                  <c:v>209.11819554877272</c:v>
                </c:pt>
                <c:pt idx="298">
                  <c:v>209.32841819562415</c:v>
                </c:pt>
                <c:pt idx="299">
                  <c:v>209.53864084247559</c:v>
                </c:pt>
              </c:numCache>
              <c:extLst xmlns:c15="http://schemas.microsoft.com/office/drawing/2012/chart"/>
            </c:numRef>
          </c:xVal>
          <c:yVal>
            <c:numRef>
              <c:f>Arkusz2!$X$2:$X$301</c:f>
              <c:numCache>
                <c:formatCode>General</c:formatCode>
                <c:ptCount val="300"/>
                <c:pt idx="0">
                  <c:v>1.550215974697631E-4</c:v>
                </c:pt>
                <c:pt idx="1">
                  <c:v>1.6623215134358276E-4</c:v>
                </c:pt>
                <c:pt idx="2">
                  <c:v>1.7817464937663842E-4</c:v>
                </c:pt>
                <c:pt idx="3">
                  <c:v>1.9089074372696026E-4</c:v>
                </c:pt>
                <c:pt idx="4">
                  <c:v>2.0442400707500519E-4</c:v>
                </c:pt>
                <c:pt idx="5">
                  <c:v>2.1881998995250127E-4</c:v>
                </c:pt>
                <c:pt idx="6">
                  <c:v>2.3412627762621892E-4</c:v>
                </c:pt>
                <c:pt idx="7">
                  <c:v>2.5039254634907931E-4</c:v>
                </c:pt>
                <c:pt idx="8">
                  <c:v>2.6767061877978101E-4</c:v>
                </c:pt>
                <c:pt idx="9">
                  <c:v>2.8601451836084076E-4</c:v>
                </c:pt>
                <c:pt idx="10">
                  <c:v>3.0548052243362561E-4</c:v>
                </c:pt>
                <c:pt idx="11">
                  <c:v>3.2612721385767127E-4</c:v>
                </c:pt>
                <c:pt idx="12">
                  <c:v>3.4801553089036229E-4</c:v>
                </c:pt>
                <c:pt idx="13">
                  <c:v>3.7120881507195534E-4</c:v>
                </c:pt>
                <c:pt idx="14">
                  <c:v>3.9577285685000514E-4</c:v>
                </c:pt>
                <c:pt idx="15">
                  <c:v>4.2177593866658261E-4</c:v>
                </c:pt>
                <c:pt idx="16">
                  <c:v>4.4928887522125994E-4</c:v>
                </c:pt>
                <c:pt idx="17">
                  <c:v>4.7838505061282839E-4</c:v>
                </c:pt>
                <c:pt idx="18">
                  <c:v>5.0914045205306907E-4</c:v>
                </c:pt>
                <c:pt idx="19">
                  <c:v>5.4163369983679965E-4</c:v>
                </c:pt>
                <c:pt idx="20">
                  <c:v>5.759460732438174E-4</c:v>
                </c:pt>
                <c:pt idx="21">
                  <c:v>6.1216153204043131E-4</c:v>
                </c:pt>
                <c:pt idx="22">
                  <c:v>6.5036673324103645E-4</c:v>
                </c:pt>
                <c:pt idx="23">
                  <c:v>6.906510427836923E-4</c:v>
                </c:pt>
                <c:pt idx="24">
                  <c:v>7.3310654176807493E-4</c:v>
                </c:pt>
                <c:pt idx="25">
                  <c:v>7.7782802689947E-4</c:v>
                </c:pt>
                <c:pt idx="26">
                  <c:v>8.2491300477879133E-4</c:v>
                </c:pt>
                <c:pt idx="27">
                  <c:v>8.7446167967601056E-4</c:v>
                </c:pt>
                <c:pt idx="28">
                  <c:v>9.2657693442293977E-4</c:v>
                </c:pt>
                <c:pt idx="29">
                  <c:v>9.8136430406111112E-4</c:v>
                </c:pt>
                <c:pt idx="30">
                  <c:v>1.0389319418816021E-3</c:v>
                </c:pt>
                <c:pt idx="31">
                  <c:v>1.0993905774961499E-3</c:v>
                </c:pt>
                <c:pt idx="32">
                  <c:v>1.1628534665828734E-3</c:v>
                </c:pt>
                <c:pt idx="33">
                  <c:v>1.2294363319553807E-3</c:v>
                </c:pt>
                <c:pt idx="34">
                  <c:v>1.2992572956111639E-3</c:v>
                </c:pt>
                <c:pt idx="35">
                  <c:v>1.3724368014239089E-3</c:v>
                </c:pt>
                <c:pt idx="36">
                  <c:v>1.4490975281548275E-3</c:v>
                </c:pt>
                <c:pt idx="37">
                  <c:v>1.5293642924703885E-3</c:v>
                </c:pt>
                <c:pt idx="38">
                  <c:v>1.6133639416678986E-3</c:v>
                </c:pt>
                <c:pt idx="39">
                  <c:v>1.7012252358263491E-3</c:v>
                </c:pt>
                <c:pt idx="40">
                  <c:v>1.7930787191178274E-3</c:v>
                </c:pt>
                <c:pt idx="41">
                  <c:v>1.8890565800346421E-3</c:v>
                </c:pt>
                <c:pt idx="42">
                  <c:v>1.9892925003090847E-3</c:v>
                </c:pt>
                <c:pt idx="43">
                  <c:v>2.0939214923265995E-3</c:v>
                </c:pt>
                <c:pt idx="44">
                  <c:v>2.2030797248589239E-3</c:v>
                </c:pt>
                <c:pt idx="45">
                  <c:v>2.3169043369715885E-3</c:v>
                </c:pt>
                <c:pt idx="46">
                  <c:v>2.4355332399900115E-3</c:v>
                </c:pt>
                <c:pt idx="47">
                  <c:v>2.559104907440221E-3</c:v>
                </c:pt>
                <c:pt idx="48">
                  <c:v>2.6877581529140436E-3</c:v>
                </c:pt>
                <c:pt idx="49">
                  <c:v>2.8216318958442666E-3</c:v>
                </c:pt>
                <c:pt idx="50">
                  <c:v>2.9608649152129255E-3</c:v>
                </c:pt>
                <c:pt idx="51">
                  <c:v>3.1055955912552119E-3</c:v>
                </c:pt>
                <c:pt idx="52">
                  <c:v>3.2559616352627247E-3</c:v>
                </c:pt>
                <c:pt idx="53">
                  <c:v>3.4120998076325811E-3</c:v>
                </c:pt>
                <c:pt idx="54">
                  <c:v>3.5741456243533511E-3</c:v>
                </c:pt>
                <c:pt idx="55">
                  <c:v>3.7422330521646573E-3</c:v>
                </c:pt>
                <c:pt idx="56">
                  <c:v>3.916494192674592E-3</c:v>
                </c:pt>
                <c:pt idx="57">
                  <c:v>4.0970589557675369E-3</c:v>
                </c:pt>
                <c:pt idx="58">
                  <c:v>4.284054722684668E-3</c:v>
                </c:pt>
                <c:pt idx="59">
                  <c:v>4.477605999209871E-3</c:v>
                </c:pt>
                <c:pt idx="60">
                  <c:v>4.6778340594452591E-3</c:v>
                </c:pt>
                <c:pt idx="61">
                  <c:v>4.884856580712334E-3</c:v>
                </c:pt>
                <c:pt idx="62">
                  <c:v>5.0987872701673065E-3</c:v>
                </c:pt>
                <c:pt idx="63">
                  <c:v>5.319735483771652E-3</c:v>
                </c:pt>
                <c:pt idx="64">
                  <c:v>5.5478058383117692E-3</c:v>
                </c:pt>
                <c:pt idx="65">
                  <c:v>5.7830978172139173E-3</c:v>
                </c:pt>
                <c:pt idx="66">
                  <c:v>6.0257053709529326E-3</c:v>
                </c:pt>
                <c:pt idx="67">
                  <c:v>6.2757165129045077E-3</c:v>
                </c:pt>
                <c:pt idx="68">
                  <c:v>6.5332129115415558E-3</c:v>
                </c:pt>
                <c:pt idx="69">
                  <c:v>6.7982694799246374E-3</c:v>
                </c:pt>
                <c:pt idx="70">
                  <c:v>7.070953963484619E-3</c:v>
                </c:pt>
                <c:pt idx="71">
                  <c:v>7.3513265271422839E-3</c:v>
                </c:pt>
                <c:pt idx="72">
                  <c:v>7.6394393428543062E-3</c:v>
                </c:pt>
                <c:pt idx="73">
                  <c:v>7.9353361787176339E-3</c:v>
                </c:pt>
                <c:pt idx="74">
                  <c:v>8.2390519908044895E-3</c:v>
                </c:pt>
                <c:pt idx="75">
                  <c:v>8.5506125189378467E-3</c:v>
                </c:pt>
                <c:pt idx="76">
                  <c:v>8.8700338876519045E-3</c:v>
                </c:pt>
                <c:pt idx="77">
                  <c:v>9.1973222136136588E-3</c:v>
                </c:pt>
                <c:pt idx="78">
                  <c:v>9.5324732208098856E-3</c:v>
                </c:pt>
                <c:pt idx="79">
                  <c:v>9.8754718648283325E-3</c:v>
                </c:pt>
                <c:pt idx="80">
                  <c:v>1.0226291967582688E-2</c:v>
                </c:pt>
                <c:pt idx="81">
                  <c:v>1.0584895863847432E-2</c:v>
                </c:pt>
                <c:pt idx="82">
                  <c:v>1.0951234060980926E-2</c:v>
                </c:pt>
                <c:pt idx="83">
                  <c:v>1.1325244913223049E-2</c:v>
                </c:pt>
                <c:pt idx="84">
                  <c:v>1.1706854311956411E-2</c:v>
                </c:pt>
                <c:pt idx="85">
                  <c:v>1.2095975393318758E-2</c:v>
                </c:pt>
                <c:pt idx="86">
                  <c:v>1.2492508264546967E-2</c:v>
                </c:pt>
                <c:pt idx="87">
                  <c:v>1.2896339750421124E-2</c:v>
                </c:pt>
                <c:pt idx="88">
                  <c:v>1.33073431611598E-2</c:v>
                </c:pt>
                <c:pt idx="89">
                  <c:v>1.3725378083094668E-2</c:v>
                </c:pt>
                <c:pt idx="90">
                  <c:v>1.41502901934245E-2</c:v>
                </c:pt>
                <c:pt idx="91">
                  <c:v>1.4581911100314378E-2</c:v>
                </c:pt>
                <c:pt idx="92">
                  <c:v>1.5020058209566636E-2</c:v>
                </c:pt>
                <c:pt idx="93">
                  <c:v>1.5464534619044758E-2</c:v>
                </c:pt>
                <c:pt idx="94">
                  <c:v>1.59151290419806E-2</c:v>
                </c:pt>
                <c:pt idx="95">
                  <c:v>1.6371615760238926E-2</c:v>
                </c:pt>
                <c:pt idx="96">
                  <c:v>1.6833754608551292E-2</c:v>
                </c:pt>
                <c:pt idx="97">
                  <c:v>1.7301290990663763E-2</c:v>
                </c:pt>
                <c:pt idx="98">
                  <c:v>1.7773955928270239E-2</c:v>
                </c:pt>
                <c:pt idx="99">
                  <c:v>1.825146614352521E-2</c:v>
                </c:pt>
                <c:pt idx="100">
                  <c:v>1.8733524175846519E-2</c:v>
                </c:pt>
                <c:pt idx="101">
                  <c:v>1.9219818533631087E-2</c:v>
                </c:pt>
                <c:pt idx="102">
                  <c:v>1.9710023881413744E-2</c:v>
                </c:pt>
                <c:pt idx="103">
                  <c:v>2.020380126290262E-2</c:v>
                </c:pt>
                <c:pt idx="104">
                  <c:v>2.0700798360223389E-2</c:v>
                </c:pt>
                <c:pt idx="105">
                  <c:v>2.1200649789599832E-2</c:v>
                </c:pt>
                <c:pt idx="106">
                  <c:v>2.1702977433589999E-2</c:v>
                </c:pt>
                <c:pt idx="107">
                  <c:v>2.2207390809885531E-2</c:v>
                </c:pt>
                <c:pt idx="108">
                  <c:v>2.2713487476567769E-2</c:v>
                </c:pt>
                <c:pt idx="109">
                  <c:v>2.3220853473597401E-2</c:v>
                </c:pt>
                <c:pt idx="110">
                  <c:v>2.3729063800196043E-2</c:v>
                </c:pt>
                <c:pt idx="111">
                  <c:v>2.4237682927657885E-2</c:v>
                </c:pt>
                <c:pt idx="112">
                  <c:v>2.474626534700838E-2</c:v>
                </c:pt>
                <c:pt idx="113">
                  <c:v>2.525435615080527E-2</c:v>
                </c:pt>
                <c:pt idx="114">
                  <c:v>2.5761491648255055E-2</c:v>
                </c:pt>
                <c:pt idx="115">
                  <c:v>2.6267200012696522E-2</c:v>
                </c:pt>
                <c:pt idx="116">
                  <c:v>2.6771001960382214E-2</c:v>
                </c:pt>
                <c:pt idx="117">
                  <c:v>2.7272411459369098E-2</c:v>
                </c:pt>
                <c:pt idx="118">
                  <c:v>2.7770936467212244E-2</c:v>
                </c:pt>
                <c:pt idx="119">
                  <c:v>2.8266079696039902E-2</c:v>
                </c:pt>
                <c:pt idx="120">
                  <c:v>2.8757339403476256E-2</c:v>
                </c:pt>
                <c:pt idx="121">
                  <c:v>2.924421020776866E-2</c:v>
                </c:pt>
                <c:pt idx="122">
                  <c:v>2.9726183925371508E-2</c:v>
                </c:pt>
                <c:pt idx="123">
                  <c:v>3.020275042913759E-2</c:v>
                </c:pt>
                <c:pt idx="124">
                  <c:v>3.0673398525172261E-2</c:v>
                </c:pt>
                <c:pt idx="125">
                  <c:v>3.1137616846314699E-2</c:v>
                </c:pt>
                <c:pt idx="126">
                  <c:v>3.1594894760125933E-2</c:v>
                </c:pt>
                <c:pt idx="127">
                  <c:v>3.2044723289184382E-2</c:v>
                </c:pt>
                <c:pt idx="128">
                  <c:v>3.2486596041417598E-2</c:v>
                </c:pt>
                <c:pt idx="129">
                  <c:v>3.2920010148134018E-2</c:v>
                </c:pt>
                <c:pt idx="130">
                  <c:v>3.3344467207360215E-2</c:v>
                </c:pt>
                <c:pt idx="131">
                  <c:v>3.375947423003979E-2</c:v>
                </c:pt>
                <c:pt idx="132">
                  <c:v>3.4164544586607358E-2</c:v>
                </c:pt>
                <c:pt idx="133">
                  <c:v>3.4559198951417798E-2</c:v>
                </c:pt>
                <c:pt idx="134">
                  <c:v>3.4942966242485253E-2</c:v>
                </c:pt>
                <c:pt idx="135">
                  <c:v>3.5315384553970285E-2</c:v>
                </c:pt>
                <c:pt idx="136">
                  <c:v>3.5676002078845657E-2</c:v>
                </c:pt>
                <c:pt idx="137">
                  <c:v>3.602437801917277E-2</c:v>
                </c:pt>
                <c:pt idx="138">
                  <c:v>3.6360083481431431E-2</c:v>
                </c:pt>
                <c:pt idx="139">
                  <c:v>3.6682702354365243E-2</c:v>
                </c:pt>
                <c:pt idx="140">
                  <c:v>3.6991832166834146E-2</c:v>
                </c:pt>
                <c:pt idx="141">
                  <c:v>3.7287084923203415E-2</c:v>
                </c:pt>
                <c:pt idx="142">
                  <c:v>3.7568087913846207E-2</c:v>
                </c:pt>
                <c:pt idx="143">
                  <c:v>3.7834484498392731E-2</c:v>
                </c:pt>
                <c:pt idx="144">
                  <c:v>3.808593485942436E-2</c:v>
                </c:pt>
                <c:pt idx="145">
                  <c:v>3.8322116724385076E-2</c:v>
                </c:pt>
                <c:pt idx="146">
                  <c:v>3.8542726053564645E-2</c:v>
                </c:pt>
                <c:pt idx="147">
                  <c:v>3.8747477692098908E-2</c:v>
                </c:pt>
                <c:pt idx="148">
                  <c:v>3.8936105984030391E-2</c:v>
                </c:pt>
                <c:pt idx="149">
                  <c:v>3.9108365346579015E-2</c:v>
                </c:pt>
                <c:pt idx="150">
                  <c:v>3.9264030802885382E-2</c:v>
                </c:pt>
                <c:pt idx="151">
                  <c:v>3.9402898471609098E-2</c:v>
                </c:pt>
                <c:pt idx="152">
                  <c:v>3.9524786011890932E-2</c:v>
                </c:pt>
                <c:pt idx="153">
                  <c:v>3.9629533022319481E-2</c:v>
                </c:pt>
                <c:pt idx="154">
                  <c:v>3.9717001392680404E-2</c:v>
                </c:pt>
                <c:pt idx="155">
                  <c:v>3.9787075607408573E-2</c:v>
                </c:pt>
                <c:pt idx="156">
                  <c:v>3.9839662999809754E-2</c:v>
                </c:pt>
                <c:pt idx="157">
                  <c:v>3.9874693956268782E-2</c:v>
                </c:pt>
                <c:pt idx="158">
                  <c:v>3.989212206981424E-2</c:v>
                </c:pt>
                <c:pt idx="159">
                  <c:v>3.9891924242565428E-2</c:v>
                </c:pt>
                <c:pt idx="160">
                  <c:v>3.9874100736745098E-2</c:v>
                </c:pt>
                <c:pt idx="161">
                  <c:v>3.983867517410028E-2</c:v>
                </c:pt>
                <c:pt idx="162">
                  <c:v>3.978569448373287E-2</c:v>
                </c:pt>
                <c:pt idx="163">
                  <c:v>3.9715228798501367E-2</c:v>
                </c:pt>
                <c:pt idx="164">
                  <c:v>3.9627371300313873E-2</c:v>
                </c:pt>
                <c:pt idx="165">
                  <c:v>3.9522238014789976E-2</c:v>
                </c:pt>
                <c:pt idx="166">
                  <c:v>3.9399967555925078E-2</c:v>
                </c:pt>
                <c:pt idx="167">
                  <c:v>3.9260720821543547E-2</c:v>
                </c:pt>
                <c:pt idx="168">
                  <c:v>3.9104680640477375E-2</c:v>
                </c:pt>
                <c:pt idx="169">
                  <c:v>3.8932051372553414E-2</c:v>
                </c:pt>
                <c:pt idx="170">
                  <c:v>3.8743058462614E-2</c:v>
                </c:pt>
                <c:pt idx="171">
                  <c:v>3.8537947949933503E-2</c:v>
                </c:pt>
                <c:pt idx="172">
                  <c:v>3.8316985934524879E-2</c:v>
                </c:pt>
                <c:pt idx="173">
                  <c:v>3.8080458001956509E-2</c:v>
                </c:pt>
                <c:pt idx="174">
                  <c:v>3.7828668608419339E-2</c:v>
                </c:pt>
                <c:pt idx="175">
                  <c:v>3.7561940427897289E-2</c:v>
                </c:pt>
                <c:pt idx="176">
                  <c:v>3.7280613663399693E-2</c:v>
                </c:pt>
                <c:pt idx="177">
                  <c:v>3.6985045324312744E-2</c:v>
                </c:pt>
                <c:pt idx="178">
                  <c:v>3.6675608472017347E-2</c:v>
                </c:pt>
                <c:pt idx="179">
                  <c:v>3.6352691436002803E-2</c:v>
                </c:pt>
                <c:pt idx="180">
                  <c:v>3.6016697002779575E-2</c:v>
                </c:pt>
                <c:pt idx="181">
                  <c:v>3.5668041579959363E-2</c:v>
                </c:pt>
                <c:pt idx="182">
                  <c:v>3.5307154337926638E-2</c:v>
                </c:pt>
                <c:pt idx="183">
                  <c:v>3.4934476331573192E-2</c:v>
                </c:pt>
                <c:pt idx="184">
                  <c:v>3.4550459604605017E-2</c:v>
                </c:pt>
                <c:pt idx="185">
                  <c:v>3.415556627895968E-2</c:v>
                </c:pt>
                <c:pt idx="186">
                  <c:v>3.3750267631891984E-2</c:v>
                </c:pt>
                <c:pt idx="187">
                  <c:v>3.3335043163295865E-2</c:v>
                </c:pt>
                <c:pt idx="188">
                  <c:v>3.2910379655832045E-2</c:v>
                </c:pt>
                <c:pt idx="189">
                  <c:v>3.2476770230422863E-2</c:v>
                </c:pt>
                <c:pt idx="190">
                  <c:v>3.2034713399659132E-2</c:v>
                </c:pt>
                <c:pt idx="191">
                  <c:v>3.1584712121638374E-2</c:v>
                </c:pt>
                <c:pt idx="192">
                  <c:v>3.1127272856719949E-2</c:v>
                </c:pt>
                <c:pt idx="193">
                  <c:v>3.0662904629640098E-2</c:v>
                </c:pt>
                <c:pt idx="194">
                  <c:v>3.0192118099380025E-2</c:v>
                </c:pt>
                <c:pt idx="195">
                  <c:v>2.9715424639121888E-2</c:v>
                </c:pt>
                <c:pt idx="196">
                  <c:v>2.9233335428562535E-2</c:v>
                </c:pt>
                <c:pt idx="197">
                  <c:v>2.8746360560782402E-2</c:v>
                </c:pt>
                <c:pt idx="198">
                  <c:v>2.8255008165788232E-2</c:v>
                </c:pt>
                <c:pt idx="199">
                  <c:v>2.7759783552763175E-2</c:v>
                </c:pt>
                <c:pt idx="200">
                  <c:v>2.7261188372967034E-2</c:v>
                </c:pt>
                <c:pt idx="201">
                  <c:v>2.6759719805133367E-2</c:v>
                </c:pt>
                <c:pt idx="202">
                  <c:v>2.6255869765109314E-2</c:v>
                </c:pt>
                <c:pt idx="203">
                  <c:v>2.5750124141378516E-2</c:v>
                </c:pt>
                <c:pt idx="204">
                  <c:v>2.5242962057998714E-2</c:v>
                </c:pt>
                <c:pt idx="205">
                  <c:v>2.4734855166372922E-2</c:v>
                </c:pt>
                <c:pt idx="206">
                  <c:v>2.422626696715777E-2</c:v>
                </c:pt>
                <c:pt idx="207">
                  <c:v>2.3717652163495074E-2</c:v>
                </c:pt>
                <c:pt idx="208">
                  <c:v>2.320945604663309E-2</c:v>
                </c:pt>
                <c:pt idx="209">
                  <c:v>2.2702113914883172E-2</c:v>
                </c:pt>
                <c:pt idx="210">
                  <c:v>2.2196050526735785E-2</c:v>
                </c:pt>
                <c:pt idx="211">
                  <c:v>2.1691679588838112E-2</c:v>
                </c:pt>
                <c:pt idx="212">
                  <c:v>2.1189403279413332E-2</c:v>
                </c:pt>
                <c:pt idx="213">
                  <c:v>2.0689611807580856E-2</c:v>
                </c:pt>
                <c:pt idx="214">
                  <c:v>2.0192683008916416E-2</c:v>
                </c:pt>
                <c:pt idx="215">
                  <c:v>1.9698981977472513E-2</c:v>
                </c:pt>
                <c:pt idx="216">
                  <c:v>1.9208860734363217E-2</c:v>
                </c:pt>
                <c:pt idx="217">
                  <c:v>1.8722657932903009E-2</c:v>
                </c:pt>
                <c:pt idx="218">
                  <c:v>1.8240698600178074E-2</c:v>
                </c:pt>
                <c:pt idx="219">
                  <c:v>1.7763293914820087E-2</c:v>
                </c:pt>
                <c:pt idx="220">
                  <c:v>1.7290741020647923E-2</c:v>
                </c:pt>
                <c:pt idx="221">
                  <c:v>1.6823322875741679E-2</c:v>
                </c:pt>
                <c:pt idx="222">
                  <c:v>1.6361308136416577E-2</c:v>
                </c:pt>
                <c:pt idx="223">
                  <c:v>1.590495107547198E-2</c:v>
                </c:pt>
                <c:pt idx="224">
                  <c:v>1.5454491534002846E-2</c:v>
                </c:pt>
                <c:pt idx="225">
                  <c:v>1.5010154905978059E-2</c:v>
                </c:pt>
                <c:pt idx="226">
                  <c:v>1.4572152154712236E-2</c:v>
                </c:pt>
                <c:pt idx="227">
                  <c:v>1.414067986028484E-2</c:v>
                </c:pt>
                <c:pt idx="228">
                  <c:v>1.3715920296893143E-2</c:v>
                </c:pt>
                <c:pt idx="229">
                  <c:v>1.329804153906382E-2</c:v>
                </c:pt>
                <c:pt idx="230">
                  <c:v>1.2887197595591458E-2</c:v>
                </c:pt>
                <c:pt idx="231">
                  <c:v>1.2483528570021737E-2</c:v>
                </c:pt>
                <c:pt idx="232">
                  <c:v>1.2087160846451925E-2</c:v>
                </c:pt>
                <c:pt idx="233">
                  <c:v>1.1698207299381796E-2</c:v>
                </c:pt>
                <c:pt idx="234">
                  <c:v>1.1316767526314485E-2</c:v>
                </c:pt>
                <c:pt idx="235">
                  <c:v>1.0942928101778373E-2</c:v>
                </c:pt>
                <c:pt idx="236">
                  <c:v>1.0576762851418536E-2</c:v>
                </c:pt>
                <c:pt idx="237">
                  <c:v>1.0218333144788976E-2</c:v>
                </c:pt>
                <c:pt idx="238">
                  <c:v>9.86768820546482E-3</c:v>
                </c:pt>
                <c:pt idx="239">
                  <c:v>9.5248654370870909E-3</c:v>
                </c:pt>
                <c:pt idx="240">
                  <c:v>9.1898907639507282E-3</c:v>
                </c:pt>
                <c:pt idx="241">
                  <c:v>8.8627789847498823E-3</c:v>
                </c:pt>
                <c:pt idx="242">
                  <c:v>8.5435341381022642E-3</c:v>
                </c:pt>
                <c:pt idx="243">
                  <c:v>8.2321498784867671E-3</c:v>
                </c:pt>
                <c:pt idx="244">
                  <c:v>7.9286098612452709E-3</c:v>
                </c:pt>
                <c:pt idx="245">
                  <c:v>7.6328881353202671E-3</c:v>
                </c:pt>
                <c:pt idx="246">
                  <c:v>7.3449495424246407E-3</c:v>
                </c:pt>
                <c:pt idx="247">
                  <c:v>7.0647501213681576E-3</c:v>
                </c:pt>
                <c:pt idx="248">
                  <c:v>6.7922375162968772E-3</c:v>
                </c:pt>
                <c:pt idx="249">
                  <c:v>6.5273513876364618E-3</c:v>
                </c:pt>
                <c:pt idx="250">
                  <c:v>6.2700238245680228E-3</c:v>
                </c:pt>
                <c:pt idx="251">
                  <c:v>6.0201797579054334E-3</c:v>
                </c:pt>
                <c:pt idx="252">
                  <c:v>5.7777373722856188E-3</c:v>
                </c:pt>
                <c:pt idx="253">
                  <c:v>5.5426085166281787E-3</c:v>
                </c:pt>
                <c:pt idx="254">
                  <c:v>5.3146991118672195E-3</c:v>
                </c:pt>
                <c:pt idx="255">
                  <c:v>5.0939095550064789E-3</c:v>
                </c:pt>
                <c:pt idx="256">
                  <c:v>4.8801351185984651E-3</c:v>
                </c:pt>
                <c:pt idx="257">
                  <c:v>4.673266344798776E-3</c:v>
                </c:pt>
                <c:pt idx="258">
                  <c:v>4.4731894331984786E-3</c:v>
                </c:pt>
                <c:pt idx="259">
                  <c:v>4.279786621689376E-3</c:v>
                </c:pt>
                <c:pt idx="260">
                  <c:v>4.0929365596695808E-3</c:v>
                </c:pt>
                <c:pt idx="261">
                  <c:v>3.9125146729494355E-3</c:v>
                </c:pt>
                <c:pt idx="262">
                  <c:v>3.738393519770507E-3</c:v>
                </c:pt>
                <c:pt idx="263">
                  <c:v>3.5704431374027107E-3</c:v>
                </c:pt>
                <c:pt idx="264">
                  <c:v>3.4085313788366055E-3</c:v>
                </c:pt>
                <c:pt idx="265">
                  <c:v>3.2525242391392198E-3</c:v>
                </c:pt>
                <c:pt idx="266">
                  <c:v>3.1022861710922915E-3</c:v>
                </c:pt>
                <c:pt idx="267">
                  <c:v>2.957680389781414E-3</c:v>
                </c:pt>
                <c:pt idx="268">
                  <c:v>2.8185691658530175E-3</c:v>
                </c:pt>
                <c:pt idx="269">
                  <c:v>2.684814107203387E-3</c:v>
                </c:pt>
                <c:pt idx="270">
                  <c:v>2.5562764289097898E-3</c:v>
                </c:pt>
                <c:pt idx="271">
                  <c:v>2.4328172112581198E-3</c:v>
                </c:pt>
                <c:pt idx="272">
                  <c:v>2.3142976457643559E-3</c:v>
                </c:pt>
                <c:pt idx="273">
                  <c:v>2.2005792691281579E-3</c:v>
                </c:pt>
                <c:pt idx="274">
                  <c:v>2.0915241850963926E-3</c:v>
                </c:pt>
                <c:pt idx="275">
                  <c:v>1.9869952742518453E-3</c:v>
                </c:pt>
                <c:pt idx="276">
                  <c:v>1.8868563917780908E-3</c:v>
                </c:pt>
                <c:pt idx="277">
                  <c:v>1.7909725532852059E-3</c:v>
                </c:pt>
                <c:pt idx="278">
                  <c:v>1.6992101088127976E-3</c:v>
                </c:pt>
                <c:pt idx="279">
                  <c:v>1.6114369051565991E-3</c:v>
                </c:pt>
                <c:pt idx="280">
                  <c:v>1.527522436692654E-3</c:v>
                </c:pt>
                <c:pt idx="281">
                  <c:v>1.4473379848989108E-3</c:v>
                </c:pt>
                <c:pt idx="282">
                  <c:v>1.3707567467977765E-3</c:v>
                </c:pt>
                <c:pt idx="283">
                  <c:v>1.2976539525649743E-3</c:v>
                </c:pt>
                <c:pt idx="284">
                  <c:v>1.2279069725698202E-3</c:v>
                </c:pt>
                <c:pt idx="285">
                  <c:v>1.1613954141298779E-3</c:v>
                </c:pt>
                <c:pt idx="286">
                  <c:v>1.0980012082788836E-3</c:v>
                </c:pt>
                <c:pt idx="287">
                  <c:v>1.0376086868608546E-3</c:v>
                </c:pt>
                <c:pt idx="288">
                  <c:v>9.8010465027553576E-4</c:v>
                </c:pt>
                <c:pt idx="289">
                  <c:v>9.2537842621075856E-4</c:v>
                </c:pt>
                <c:pt idx="290">
                  <c:v>8.7332191970600486E-4</c:v>
                </c:pt>
                <c:pt idx="291">
                  <c:v>8.2382965489852147E-4</c:v>
                </c:pt>
                <c:pt idx="292">
                  <c:v>7.7679880880878501E-4</c:v>
                </c:pt>
                <c:pt idx="293">
                  <c:v>7.3212923752603778E-4</c:v>
                </c:pt>
                <c:pt idx="294">
                  <c:v>6.8972349515708867E-4</c:v>
                </c:pt>
                <c:pt idx="295">
                  <c:v>6.4948684590264416E-4</c:v>
                </c:pt>
                <c:pt idx="296">
                  <c:v>6.1132726962521045E-4</c:v>
                </c:pt>
                <c:pt idx="297">
                  <c:v>5.751554612711319E-4</c:v>
                </c:pt>
                <c:pt idx="298">
                  <c:v>5.4088482450671295E-4</c:v>
                </c:pt>
                <c:pt idx="299">
                  <c:v>5.084314599246556E-4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CD5B-459C-99D1-4963C703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75087"/>
        <c:axId val="10635387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Arkusz2!$S$2:$S$93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146.68206943389666</c:v>
                      </c:pt>
                      <c:pt idx="1">
                        <c:v>146.68206943389666</c:v>
                      </c:pt>
                      <c:pt idx="2">
                        <c:v>146.68206943389666</c:v>
                      </c:pt>
                      <c:pt idx="3">
                        <c:v>161.87580389056001</c:v>
                      </c:pt>
                      <c:pt idx="4">
                        <c:v>161.87580389056001</c:v>
                      </c:pt>
                      <c:pt idx="5">
                        <c:v>161.87580389056001</c:v>
                      </c:pt>
                      <c:pt idx="6">
                        <c:v>165.16911373212236</c:v>
                      </c:pt>
                      <c:pt idx="7">
                        <c:v>165.16911373212236</c:v>
                      </c:pt>
                      <c:pt idx="8">
                        <c:v>165.16911373212236</c:v>
                      </c:pt>
                      <c:pt idx="9">
                        <c:v>167.34138661026745</c:v>
                      </c:pt>
                      <c:pt idx="10">
                        <c:v>167.34138661026745</c:v>
                      </c:pt>
                      <c:pt idx="11">
                        <c:v>167.34138661026745</c:v>
                      </c:pt>
                      <c:pt idx="12">
                        <c:v>169.03123878877133</c:v>
                      </c:pt>
                      <c:pt idx="13">
                        <c:v>169.03123878877133</c:v>
                      </c:pt>
                      <c:pt idx="14">
                        <c:v>169.03123878877133</c:v>
                      </c:pt>
                      <c:pt idx="15">
                        <c:v>170.44967459891501</c:v>
                      </c:pt>
                      <c:pt idx="16">
                        <c:v>170.44967459891501</c:v>
                      </c:pt>
                      <c:pt idx="17">
                        <c:v>170.44967459891501</c:v>
                      </c:pt>
                      <c:pt idx="18">
                        <c:v>171.69445753356172</c:v>
                      </c:pt>
                      <c:pt idx="19">
                        <c:v>171.69445753356172</c:v>
                      </c:pt>
                      <c:pt idx="20">
                        <c:v>171.69445753356172</c:v>
                      </c:pt>
                      <c:pt idx="21">
                        <c:v>172.81958736232022</c:v>
                      </c:pt>
                      <c:pt idx="22">
                        <c:v>172.81958736232022</c:v>
                      </c:pt>
                      <c:pt idx="23">
                        <c:v>172.81958736232022</c:v>
                      </c:pt>
                      <c:pt idx="24">
                        <c:v>173.85842986742819</c:v>
                      </c:pt>
                      <c:pt idx="25">
                        <c:v>173.85842986742819</c:v>
                      </c:pt>
                      <c:pt idx="26">
                        <c:v>173.85842986742819</c:v>
                      </c:pt>
                      <c:pt idx="27">
                        <c:v>174.83332793168694</c:v>
                      </c:pt>
                      <c:pt idx="28">
                        <c:v>174.83332793168694</c:v>
                      </c:pt>
                      <c:pt idx="29">
                        <c:v>174.83332793168694</c:v>
                      </c:pt>
                      <c:pt idx="30">
                        <c:v>175.7602159227248</c:v>
                      </c:pt>
                      <c:pt idx="31">
                        <c:v>175.7602159227248</c:v>
                      </c:pt>
                      <c:pt idx="32">
                        <c:v>175.7602159227248</c:v>
                      </c:pt>
                      <c:pt idx="33">
                        <c:v>176.65107910818185</c:v>
                      </c:pt>
                      <c:pt idx="34">
                        <c:v>176.65107910818185</c:v>
                      </c:pt>
                      <c:pt idx="35">
                        <c:v>176.65107910818185</c:v>
                      </c:pt>
                      <c:pt idx="36">
                        <c:v>177.51537695199553</c:v>
                      </c:pt>
                      <c:pt idx="37">
                        <c:v>177.51537695199553</c:v>
                      </c:pt>
                      <c:pt idx="38">
                        <c:v>177.51537695199553</c:v>
                      </c:pt>
                      <c:pt idx="39">
                        <c:v>178.36092764647844</c:v>
                      </c:pt>
                      <c:pt idx="40">
                        <c:v>178.36092764647844</c:v>
                      </c:pt>
                      <c:pt idx="41">
                        <c:v>178.36092764647844</c:v>
                      </c:pt>
                      <c:pt idx="42">
                        <c:v>179.19449731247695</c:v>
                      </c:pt>
                      <c:pt idx="43">
                        <c:v>179.19449731247695</c:v>
                      </c:pt>
                      <c:pt idx="44">
                        <c:v>179.19449731247695</c:v>
                      </c:pt>
                      <c:pt idx="45">
                        <c:v>180.02222366842577</c:v>
                      </c:pt>
                      <c:pt idx="46">
                        <c:v>180.02222366842577</c:v>
                      </c:pt>
                      <c:pt idx="47">
                        <c:v>180.02222366842577</c:v>
                      </c:pt>
                      <c:pt idx="48">
                        <c:v>180.84995002437458</c:v>
                      </c:pt>
                      <c:pt idx="49">
                        <c:v>180.84995002437458</c:v>
                      </c:pt>
                      <c:pt idx="50">
                        <c:v>180.84995002437458</c:v>
                      </c:pt>
                      <c:pt idx="51">
                        <c:v>181.68351969037309</c:v>
                      </c:pt>
                      <c:pt idx="52">
                        <c:v>181.68351969037309</c:v>
                      </c:pt>
                      <c:pt idx="53">
                        <c:v>181.68351969037309</c:v>
                      </c:pt>
                      <c:pt idx="54">
                        <c:v>182.529070384856</c:v>
                      </c:pt>
                      <c:pt idx="55">
                        <c:v>182.529070384856</c:v>
                      </c:pt>
                      <c:pt idx="56">
                        <c:v>182.529070384856</c:v>
                      </c:pt>
                      <c:pt idx="57">
                        <c:v>183.39336822866969</c:v>
                      </c:pt>
                      <c:pt idx="58">
                        <c:v>183.39336822866969</c:v>
                      </c:pt>
                      <c:pt idx="59">
                        <c:v>183.39336822866969</c:v>
                      </c:pt>
                      <c:pt idx="60">
                        <c:v>184.28423141412674</c:v>
                      </c:pt>
                      <c:pt idx="61">
                        <c:v>184.28423141412674</c:v>
                      </c:pt>
                      <c:pt idx="62">
                        <c:v>184.28423141412674</c:v>
                      </c:pt>
                      <c:pt idx="63">
                        <c:v>185.2111194051646</c:v>
                      </c:pt>
                      <c:pt idx="64">
                        <c:v>185.2111194051646</c:v>
                      </c:pt>
                      <c:pt idx="65">
                        <c:v>185.2111194051646</c:v>
                      </c:pt>
                      <c:pt idx="66">
                        <c:v>186.18601746942335</c:v>
                      </c:pt>
                      <c:pt idx="67">
                        <c:v>186.18601746942335</c:v>
                      </c:pt>
                      <c:pt idx="68">
                        <c:v>186.18601746942335</c:v>
                      </c:pt>
                      <c:pt idx="69">
                        <c:v>187.22485997453131</c:v>
                      </c:pt>
                      <c:pt idx="70">
                        <c:v>187.22485997453131</c:v>
                      </c:pt>
                      <c:pt idx="71">
                        <c:v>187.22485997453131</c:v>
                      </c:pt>
                      <c:pt idx="72">
                        <c:v>188.34998980328982</c:v>
                      </c:pt>
                      <c:pt idx="73">
                        <c:v>188.34998980328982</c:v>
                      </c:pt>
                      <c:pt idx="74">
                        <c:v>188.34998980328982</c:v>
                      </c:pt>
                      <c:pt idx="75">
                        <c:v>189.59477273793652</c:v>
                      </c:pt>
                      <c:pt idx="76">
                        <c:v>189.59477273793652</c:v>
                      </c:pt>
                      <c:pt idx="77">
                        <c:v>189.59477273793652</c:v>
                      </c:pt>
                      <c:pt idx="78">
                        <c:v>191.0132085480802</c:v>
                      </c:pt>
                      <c:pt idx="79">
                        <c:v>191.0132085480802</c:v>
                      </c:pt>
                      <c:pt idx="80">
                        <c:v>191.0132085480802</c:v>
                      </c:pt>
                      <c:pt idx="81">
                        <c:v>192.70306072658408</c:v>
                      </c:pt>
                      <c:pt idx="82">
                        <c:v>192.70306072658408</c:v>
                      </c:pt>
                      <c:pt idx="83">
                        <c:v>192.70306072658408</c:v>
                      </c:pt>
                      <c:pt idx="84">
                        <c:v>194.87533360472918</c:v>
                      </c:pt>
                      <c:pt idx="85">
                        <c:v>194.87533360472918</c:v>
                      </c:pt>
                      <c:pt idx="86">
                        <c:v>194.87533360472918</c:v>
                      </c:pt>
                      <c:pt idx="87">
                        <c:v>198.16864344629153</c:v>
                      </c:pt>
                      <c:pt idx="88">
                        <c:v>198.16864344629153</c:v>
                      </c:pt>
                      <c:pt idx="89">
                        <c:v>198.16864344629153</c:v>
                      </c:pt>
                      <c:pt idx="90">
                        <c:v>209.538640842473</c:v>
                      </c:pt>
                      <c:pt idx="91">
                        <c:v>209.538640842473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Arkusz2!$T$2:$T$93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1.9744981120716656E-3</c:v>
                      </c:pt>
                      <c:pt idx="3">
                        <c:v>1.9744981120716656E-3</c:v>
                      </c:pt>
                      <c:pt idx="4">
                        <c:v>0</c:v>
                      </c:pt>
                      <c:pt idx="5">
                        <c:v>2.6326641494288875E-3</c:v>
                      </c:pt>
                      <c:pt idx="6">
                        <c:v>2.6326641494288875E-3</c:v>
                      </c:pt>
                      <c:pt idx="7">
                        <c:v>0</c:v>
                      </c:pt>
                      <c:pt idx="8">
                        <c:v>2.1938867911907396E-3</c:v>
                      </c:pt>
                      <c:pt idx="9">
                        <c:v>2.1938867911907396E-3</c:v>
                      </c:pt>
                      <c:pt idx="10">
                        <c:v>0</c:v>
                      </c:pt>
                      <c:pt idx="11">
                        <c:v>2.1938867911907396E-3</c:v>
                      </c:pt>
                      <c:pt idx="12">
                        <c:v>2.1938867911907396E-3</c:v>
                      </c:pt>
                      <c:pt idx="13">
                        <c:v>0</c:v>
                      </c:pt>
                      <c:pt idx="14">
                        <c:v>1.9744981120716656E-3</c:v>
                      </c:pt>
                      <c:pt idx="15">
                        <c:v>1.9744981120716656E-3</c:v>
                      </c:pt>
                      <c:pt idx="16">
                        <c:v>0</c:v>
                      </c:pt>
                      <c:pt idx="17">
                        <c:v>1.7551094329525919E-3</c:v>
                      </c:pt>
                      <c:pt idx="18">
                        <c:v>1.7551094329525919E-3</c:v>
                      </c:pt>
                      <c:pt idx="19">
                        <c:v>0</c:v>
                      </c:pt>
                      <c:pt idx="20">
                        <c:v>2.4132754703098135E-3</c:v>
                      </c:pt>
                      <c:pt idx="21">
                        <c:v>2.4132754703098135E-3</c:v>
                      </c:pt>
                      <c:pt idx="22">
                        <c:v>0</c:v>
                      </c:pt>
                      <c:pt idx="23">
                        <c:v>2.1938867911907396E-3</c:v>
                      </c:pt>
                      <c:pt idx="24">
                        <c:v>2.1938867911907396E-3</c:v>
                      </c:pt>
                      <c:pt idx="25">
                        <c:v>0</c:v>
                      </c:pt>
                      <c:pt idx="26">
                        <c:v>8.7755471647629594E-4</c:v>
                      </c:pt>
                      <c:pt idx="27">
                        <c:v>8.7755471647629594E-4</c:v>
                      </c:pt>
                      <c:pt idx="28">
                        <c:v>0</c:v>
                      </c:pt>
                      <c:pt idx="29">
                        <c:v>1.9744981120716656E-3</c:v>
                      </c:pt>
                      <c:pt idx="30">
                        <c:v>1.9744981120716656E-3</c:v>
                      </c:pt>
                      <c:pt idx="31">
                        <c:v>0</c:v>
                      </c:pt>
                      <c:pt idx="32">
                        <c:v>2.8520528285479619E-3</c:v>
                      </c:pt>
                      <c:pt idx="33">
                        <c:v>2.8520528285479619E-3</c:v>
                      </c:pt>
                      <c:pt idx="34">
                        <c:v>0</c:v>
                      </c:pt>
                      <c:pt idx="35">
                        <c:v>2.4132754703098135E-3</c:v>
                      </c:pt>
                      <c:pt idx="36">
                        <c:v>2.4132754703098135E-3</c:v>
                      </c:pt>
                      <c:pt idx="37">
                        <c:v>0</c:v>
                      </c:pt>
                      <c:pt idx="38">
                        <c:v>2.6326641494288875E-3</c:v>
                      </c:pt>
                      <c:pt idx="39">
                        <c:v>2.6326641494288875E-3</c:v>
                      </c:pt>
                      <c:pt idx="40">
                        <c:v>0</c:v>
                      </c:pt>
                      <c:pt idx="41">
                        <c:v>1.7551094329525919E-3</c:v>
                      </c:pt>
                      <c:pt idx="42">
                        <c:v>1.7551094329525919E-3</c:v>
                      </c:pt>
                      <c:pt idx="43">
                        <c:v>0</c:v>
                      </c:pt>
                      <c:pt idx="44">
                        <c:v>4.1683849032624056E-3</c:v>
                      </c:pt>
                      <c:pt idx="45">
                        <c:v>4.1683849032624056E-3</c:v>
                      </c:pt>
                      <c:pt idx="46">
                        <c:v>0</c:v>
                      </c:pt>
                      <c:pt idx="47">
                        <c:v>2.8520528285479619E-3</c:v>
                      </c:pt>
                      <c:pt idx="48">
                        <c:v>2.8520528285479619E-3</c:v>
                      </c:pt>
                      <c:pt idx="49">
                        <c:v>0</c:v>
                      </c:pt>
                      <c:pt idx="50">
                        <c:v>1.9744981120716656E-3</c:v>
                      </c:pt>
                      <c:pt idx="51">
                        <c:v>1.9744981120716656E-3</c:v>
                      </c:pt>
                      <c:pt idx="52">
                        <c:v>0</c:v>
                      </c:pt>
                      <c:pt idx="53">
                        <c:v>1.5357207538335179E-3</c:v>
                      </c:pt>
                      <c:pt idx="54">
                        <c:v>1.5357207538335179E-3</c:v>
                      </c:pt>
                      <c:pt idx="55">
                        <c:v>0</c:v>
                      </c:pt>
                      <c:pt idx="56">
                        <c:v>1.0969433955953698E-3</c:v>
                      </c:pt>
                      <c:pt idx="57">
                        <c:v>1.0969433955953698E-3</c:v>
                      </c:pt>
                      <c:pt idx="58">
                        <c:v>0</c:v>
                      </c:pt>
                      <c:pt idx="59">
                        <c:v>1.9744981120716656E-3</c:v>
                      </c:pt>
                      <c:pt idx="60">
                        <c:v>1.9744981120716656E-3</c:v>
                      </c:pt>
                      <c:pt idx="61">
                        <c:v>0</c:v>
                      </c:pt>
                      <c:pt idx="62">
                        <c:v>1.3163320747144438E-3</c:v>
                      </c:pt>
                      <c:pt idx="63">
                        <c:v>1.3163320747144438E-3</c:v>
                      </c:pt>
                      <c:pt idx="64">
                        <c:v>0</c:v>
                      </c:pt>
                      <c:pt idx="65">
                        <c:v>1.9744981120716656E-3</c:v>
                      </c:pt>
                      <c:pt idx="66">
                        <c:v>1.9744981120716656E-3</c:v>
                      </c:pt>
                      <c:pt idx="67">
                        <c:v>0</c:v>
                      </c:pt>
                      <c:pt idx="68">
                        <c:v>4.6071622615005536E-3</c:v>
                      </c:pt>
                      <c:pt idx="69">
                        <c:v>4.6071622615005536E-3</c:v>
                      </c:pt>
                      <c:pt idx="70">
                        <c:v>0</c:v>
                      </c:pt>
                      <c:pt idx="71">
                        <c:v>2.8520528285479619E-3</c:v>
                      </c:pt>
                      <c:pt idx="72">
                        <c:v>2.8520528285479619E-3</c:v>
                      </c:pt>
                      <c:pt idx="73">
                        <c:v>0</c:v>
                      </c:pt>
                      <c:pt idx="74">
                        <c:v>1.5357207538335179E-3</c:v>
                      </c:pt>
                      <c:pt idx="75">
                        <c:v>1.5357207538335179E-3</c:v>
                      </c:pt>
                      <c:pt idx="76">
                        <c:v>0</c:v>
                      </c:pt>
                      <c:pt idx="77">
                        <c:v>2.4132754703098135E-3</c:v>
                      </c:pt>
                      <c:pt idx="78">
                        <c:v>2.4132754703098135E-3</c:v>
                      </c:pt>
                      <c:pt idx="79">
                        <c:v>0</c:v>
                      </c:pt>
                      <c:pt idx="80">
                        <c:v>1.7551094329525919E-3</c:v>
                      </c:pt>
                      <c:pt idx="81">
                        <c:v>1.7551094329525919E-3</c:v>
                      </c:pt>
                      <c:pt idx="82">
                        <c:v>0</c:v>
                      </c:pt>
                      <c:pt idx="83">
                        <c:v>1.3163320747144438E-3</c:v>
                      </c:pt>
                      <c:pt idx="84">
                        <c:v>1.3163320747144438E-3</c:v>
                      </c:pt>
                      <c:pt idx="85">
                        <c:v>0</c:v>
                      </c:pt>
                      <c:pt idx="86">
                        <c:v>1.3163320747144438E-3</c:v>
                      </c:pt>
                      <c:pt idx="87">
                        <c:v>1.3163320747144438E-3</c:v>
                      </c:pt>
                      <c:pt idx="88">
                        <c:v>0</c:v>
                      </c:pt>
                      <c:pt idx="89">
                        <c:v>3.2908301867861098E-3</c:v>
                      </c:pt>
                      <c:pt idx="90">
                        <c:v>3.2908301867861098E-3</c:v>
                      </c:pt>
                      <c:pt idx="9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D5B-459C-99D1-4963C70332B1}"/>
                  </c:ext>
                </c:extLst>
              </c15:ser>
            </c15:filteredScatterSeries>
          </c:ext>
        </c:extLst>
      </c:scatterChart>
      <c:valAx>
        <c:axId val="1235475087"/>
        <c:scaling>
          <c:orientation val="minMax"/>
          <c:max val="200"/>
          <c:min val="1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538783"/>
        <c:crosses val="autoZero"/>
        <c:crossBetween val="midCat"/>
      </c:valAx>
      <c:valAx>
        <c:axId val="10635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4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147636</xdr:rowOff>
    </xdr:from>
    <xdr:to>
      <xdr:col>24</xdr:col>
      <xdr:colOff>542925</xdr:colOff>
      <xdr:row>19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1EA3BA-4B5D-4BEA-B0A1-F7F5F83C8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20</xdr:row>
      <xdr:rowOff>100012</xdr:rowOff>
    </xdr:from>
    <xdr:to>
      <xdr:col>23</xdr:col>
      <xdr:colOff>590550</xdr:colOff>
      <xdr:row>34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8DD141-B9F5-41FC-B7CC-F0AFE9A70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49</xdr:row>
      <xdr:rowOff>38100</xdr:rowOff>
    </xdr:from>
    <xdr:to>
      <xdr:col>15</xdr:col>
      <xdr:colOff>409575</xdr:colOff>
      <xdr:row>66</xdr:row>
      <xdr:rowOff>185737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12774A-343E-4487-8992-00DF861F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33</xdr:row>
      <xdr:rowOff>85725</xdr:rowOff>
    </xdr:from>
    <xdr:to>
      <xdr:col>14</xdr:col>
      <xdr:colOff>47625</xdr:colOff>
      <xdr:row>47</xdr:row>
      <xdr:rowOff>161925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C730C7C-5FB2-46EF-A068-1026FF12F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34</xdr:row>
      <xdr:rowOff>0</xdr:rowOff>
    </xdr:from>
    <xdr:to>
      <xdr:col>22</xdr:col>
      <xdr:colOff>171450</xdr:colOff>
      <xdr:row>48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08BB6DD-505B-47A9-8D4E-53DB4664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1880-91BC-4F2C-B7C3-D51D98E6E117}">
  <dimension ref="A1:P301"/>
  <sheetViews>
    <sheetView workbookViewId="0">
      <selection activeCell="M17" sqref="M17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</v>
      </c>
      <c r="E1" t="s">
        <v>0</v>
      </c>
      <c r="F1">
        <v>180</v>
      </c>
      <c r="H1" t="s">
        <v>11</v>
      </c>
      <c r="I1" t="s">
        <v>13</v>
      </c>
      <c r="J1" t="s">
        <v>12</v>
      </c>
      <c r="K1" t="s">
        <v>14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0.39646644665712893</v>
      </c>
      <c r="B2">
        <f>_xlfn.NORM.INV(A2,$F$1,$F$2)</f>
        <v>176.06243983279199</v>
      </c>
      <c r="C2">
        <f>INT(B2)</f>
        <v>176</v>
      </c>
      <c r="E2" t="s">
        <v>1</v>
      </c>
      <c r="F2">
        <v>15</v>
      </c>
      <c r="H2">
        <v>1</v>
      </c>
      <c r="I2">
        <f>F8-_h/2</f>
        <v>140.60344827586206</v>
      </c>
      <c r="J2">
        <f t="shared" ref="J2:J31" si="0">I2+_h</f>
        <v>143.39655172413794</v>
      </c>
      <c r="K2">
        <f>COUNTIF(C:C,"&lt;="&amp;J2)-COUNTIF(C:C,"&lt;="&amp;I2)</f>
        <v>1</v>
      </c>
      <c r="L2">
        <f t="shared" ref="L2:L31" si="1">K2/$K$32/_h</f>
        <v>1.1934156378600824E-3</v>
      </c>
      <c r="M2">
        <f>_xlfn.NORM.DIST(I2,$F$1,$F$2,FALSE)</f>
        <v>8.450845992171933E-4</v>
      </c>
      <c r="N2">
        <f>SUM($K$2:K2)</f>
        <v>1</v>
      </c>
      <c r="O2">
        <f>N2/$K$32</f>
        <v>3.3333333333333335E-3</v>
      </c>
      <c r="P2">
        <f>_xlfn.NORM.DIST((I2+J2)/2,$F$1,$F$2,TRUE)</f>
        <v>5.6491727555606384E-3</v>
      </c>
    </row>
    <row r="3" spans="1:16" x14ac:dyDescent="0.25">
      <c r="A3">
        <v>0.17530189359311898</v>
      </c>
      <c r="B3">
        <f t="shared" ref="B3:B66" si="2">_xlfn.NORM.INV(A3,$F$1,$F$2)</f>
        <v>165.99871828555717</v>
      </c>
      <c r="C3">
        <f t="shared" ref="C3:C66" si="3">INT(B3)</f>
        <v>165</v>
      </c>
      <c r="H3">
        <v>2</v>
      </c>
      <c r="I3">
        <f>J2</f>
        <v>143.39655172413794</v>
      </c>
      <c r="J3">
        <f t="shared" si="0"/>
        <v>146.18965517241381</v>
      </c>
      <c r="K3">
        <f t="shared" ref="K3:K31" si="4">COUNTIF(C:C,"&lt;="&amp;J3)-COUNTIF(C:C,"&lt;="&amp;I3)</f>
        <v>0</v>
      </c>
      <c r="L3">
        <f t="shared" si="1"/>
        <v>0</v>
      </c>
      <c r="M3">
        <f t="shared" ref="M3:M31" si="5">_xlfn.NORM.DIST(I3,$F$1,$F$2,FALSE)</f>
        <v>1.3544637217859925E-3</v>
      </c>
      <c r="N3">
        <f>SUM($K$2:K3)</f>
        <v>1</v>
      </c>
      <c r="O3">
        <f t="shared" ref="O3:O31" si="6">N3/$K$32</f>
        <v>3.3333333333333335E-3</v>
      </c>
      <c r="P3">
        <f t="shared" ref="P3:P31" si="7">_xlfn.NORM.DIST((I3+J3)/2,$F$1,$F$2,TRUE)</f>
        <v>9.4594168128449597E-3</v>
      </c>
    </row>
    <row r="4" spans="1:16" x14ac:dyDescent="0.25">
      <c r="A4">
        <v>0.34935892087617959</v>
      </c>
      <c r="B4">
        <f t="shared" si="2"/>
        <v>174.19422263270008</v>
      </c>
      <c r="C4">
        <f t="shared" si="3"/>
        <v>174</v>
      </c>
      <c r="E4" t="s">
        <v>5</v>
      </c>
      <c r="F4">
        <f>AVERAGE(C:C)</f>
        <v>178.84</v>
      </c>
      <c r="H4">
        <v>3</v>
      </c>
      <c r="I4">
        <f t="shared" ref="I4:I31" si="8">J3</f>
        <v>146.18965517241381</v>
      </c>
      <c r="J4">
        <f t="shared" si="0"/>
        <v>148.98275862068968</v>
      </c>
      <c r="K4">
        <f t="shared" si="4"/>
        <v>1</v>
      </c>
      <c r="L4">
        <f t="shared" si="1"/>
        <v>1.1934156378600824E-3</v>
      </c>
      <c r="M4">
        <f t="shared" si="5"/>
        <v>2.0968930062389259E-3</v>
      </c>
      <c r="N4">
        <f>SUM($K$2:K4)</f>
        <v>2</v>
      </c>
      <c r="O4">
        <f t="shared" si="6"/>
        <v>6.6666666666666671E-3</v>
      </c>
      <c r="P4">
        <f t="shared" si="7"/>
        <v>1.5350777601189204E-2</v>
      </c>
    </row>
    <row r="5" spans="1:16" x14ac:dyDescent="0.25">
      <c r="A5">
        <v>0.42589888888296201</v>
      </c>
      <c r="B5">
        <f t="shared" si="2"/>
        <v>177.19762371664115</v>
      </c>
      <c r="C5">
        <f t="shared" si="3"/>
        <v>177</v>
      </c>
      <c r="E5" t="s">
        <v>6</v>
      </c>
      <c r="F5">
        <f>_xlfn.STDEV.S(C:C)</f>
        <v>14.603376161618439</v>
      </c>
      <c r="H5">
        <v>4</v>
      </c>
      <c r="I5">
        <f t="shared" si="8"/>
        <v>148.98275862068968</v>
      </c>
      <c r="J5">
        <f t="shared" si="0"/>
        <v>151.77586206896555</v>
      </c>
      <c r="K5">
        <f t="shared" si="4"/>
        <v>9</v>
      </c>
      <c r="L5">
        <f t="shared" si="1"/>
        <v>1.074074074074074E-2</v>
      </c>
      <c r="M5">
        <f t="shared" si="5"/>
        <v>3.135644859063676E-3</v>
      </c>
      <c r="N5">
        <f>SUM($K$2:K5)</f>
        <v>11</v>
      </c>
      <c r="O5">
        <f t="shared" si="6"/>
        <v>3.6666666666666667E-2</v>
      </c>
      <c r="P5">
        <f t="shared" si="7"/>
        <v>2.4150383634481982E-2</v>
      </c>
    </row>
    <row r="6" spans="1:16" x14ac:dyDescent="0.25">
      <c r="A6">
        <v>0.94067054440744891</v>
      </c>
      <c r="B6">
        <f t="shared" si="2"/>
        <v>203.40641117880784</v>
      </c>
      <c r="C6">
        <f t="shared" si="3"/>
        <v>203</v>
      </c>
      <c r="H6">
        <v>5</v>
      </c>
      <c r="I6">
        <f t="shared" si="8"/>
        <v>151.77586206896555</v>
      </c>
      <c r="J6">
        <f t="shared" si="0"/>
        <v>154.56896551724142</v>
      </c>
      <c r="K6">
        <f t="shared" si="4"/>
        <v>6</v>
      </c>
      <c r="L6">
        <f t="shared" si="1"/>
        <v>7.1604938271604942E-3</v>
      </c>
      <c r="M6">
        <f t="shared" si="5"/>
        <v>4.5291757195051914E-3</v>
      </c>
      <c r="N6">
        <f>SUM($K$2:K6)</f>
        <v>17</v>
      </c>
      <c r="O6">
        <f t="shared" si="6"/>
        <v>5.6666666666666664E-2</v>
      </c>
      <c r="P6">
        <f t="shared" si="7"/>
        <v>3.6847224633654266E-2</v>
      </c>
    </row>
    <row r="7" spans="1:16" x14ac:dyDescent="0.25">
      <c r="A7">
        <v>0.42464534419414146</v>
      </c>
      <c r="B7">
        <f t="shared" si="2"/>
        <v>177.14964697736792</v>
      </c>
      <c r="C7">
        <f t="shared" si="3"/>
        <v>177</v>
      </c>
      <c r="E7" t="s">
        <v>7</v>
      </c>
      <c r="F7">
        <v>30</v>
      </c>
      <c r="H7">
        <v>6</v>
      </c>
      <c r="I7">
        <f t="shared" si="8"/>
        <v>154.56896551724142</v>
      </c>
      <c r="J7">
        <f t="shared" si="0"/>
        <v>157.3620689655173</v>
      </c>
      <c r="K7">
        <f t="shared" si="4"/>
        <v>8</v>
      </c>
      <c r="L7">
        <f t="shared" si="1"/>
        <v>9.5473251028806595E-3</v>
      </c>
      <c r="M7">
        <f t="shared" si="5"/>
        <v>6.3190701375612501E-3</v>
      </c>
      <c r="N7">
        <f>SUM($K$2:K7)</f>
        <v>25</v>
      </c>
      <c r="O7">
        <f t="shared" si="6"/>
        <v>8.3333333333333329E-2</v>
      </c>
      <c r="P7">
        <f t="shared" si="7"/>
        <v>5.4544769872461193E-2</v>
      </c>
    </row>
    <row r="8" spans="1:16" x14ac:dyDescent="0.25">
      <c r="A8">
        <v>0.71128373527231181</v>
      </c>
      <c r="B8">
        <f t="shared" si="2"/>
        <v>188.35708354417642</v>
      </c>
      <c r="C8">
        <f t="shared" si="3"/>
        <v>188</v>
      </c>
      <c r="E8" t="s">
        <v>8</v>
      </c>
      <c r="F8">
        <f>MIN(C:C)</f>
        <v>142</v>
      </c>
      <c r="H8">
        <v>7</v>
      </c>
      <c r="I8">
        <f t="shared" si="8"/>
        <v>157.3620689655173</v>
      </c>
      <c r="J8">
        <f t="shared" si="0"/>
        <v>160.15517241379317</v>
      </c>
      <c r="K8">
        <f t="shared" si="4"/>
        <v>6</v>
      </c>
      <c r="L8">
        <f t="shared" si="1"/>
        <v>7.1604938271604942E-3</v>
      </c>
      <c r="M8">
        <f t="shared" si="5"/>
        <v>8.5158672918120501E-3</v>
      </c>
      <c r="N8">
        <f>SUM($K$2:K8)</f>
        <v>31</v>
      </c>
      <c r="O8">
        <f t="shared" si="6"/>
        <v>0.10333333333333333</v>
      </c>
      <c r="P8">
        <f t="shared" si="7"/>
        <v>7.8374291763572357E-2</v>
      </c>
    </row>
    <row r="9" spans="1:16" x14ac:dyDescent="0.25">
      <c r="A9">
        <v>0.45484695064462488</v>
      </c>
      <c r="B9">
        <f t="shared" si="2"/>
        <v>178.29863031338257</v>
      </c>
      <c r="C9">
        <f t="shared" si="3"/>
        <v>178</v>
      </c>
      <c r="E9" t="s">
        <v>9</v>
      </c>
      <c r="F9">
        <f>MAX(C:C)</f>
        <v>223</v>
      </c>
      <c r="H9">
        <v>8</v>
      </c>
      <c r="I9">
        <f t="shared" si="8"/>
        <v>160.15517241379317</v>
      </c>
      <c r="J9">
        <f t="shared" si="0"/>
        <v>162.94827586206904</v>
      </c>
      <c r="K9">
        <f t="shared" si="4"/>
        <v>10</v>
      </c>
      <c r="L9">
        <f t="shared" si="1"/>
        <v>1.1934156378600822E-2</v>
      </c>
      <c r="M9">
        <f t="shared" si="5"/>
        <v>1.1085270570831534E-2</v>
      </c>
      <c r="N9">
        <f>SUM($K$2:K9)</f>
        <v>41</v>
      </c>
      <c r="O9">
        <f t="shared" si="6"/>
        <v>0.13666666666666666</v>
      </c>
      <c r="P9">
        <f t="shared" si="7"/>
        <v>0.10937007525948465</v>
      </c>
    </row>
    <row r="10" spans="1:16" x14ac:dyDescent="0.25">
      <c r="A10">
        <v>0.12185154384172558</v>
      </c>
      <c r="B10">
        <f t="shared" si="2"/>
        <v>162.51328821411701</v>
      </c>
      <c r="C10">
        <f t="shared" si="3"/>
        <v>162</v>
      </c>
      <c r="H10">
        <v>9</v>
      </c>
      <c r="I10">
        <f t="shared" si="8"/>
        <v>162.94827586206904</v>
      </c>
      <c r="J10">
        <f t="shared" si="0"/>
        <v>165.74137931034491</v>
      </c>
      <c r="K10">
        <f t="shared" si="4"/>
        <v>17</v>
      </c>
      <c r="L10">
        <f t="shared" si="1"/>
        <v>2.0288065843621399E-2</v>
      </c>
      <c r="M10">
        <f t="shared" si="5"/>
        <v>1.3938159007792125E-2</v>
      </c>
      <c r="N10">
        <f>SUM($K$2:K10)</f>
        <v>58</v>
      </c>
      <c r="O10">
        <f t="shared" si="6"/>
        <v>0.19333333333333333</v>
      </c>
      <c r="P10">
        <f t="shared" si="7"/>
        <v>0.14831715861770692</v>
      </c>
    </row>
    <row r="11" spans="1:16" x14ac:dyDescent="0.25">
      <c r="A11">
        <v>0.34676909198535344</v>
      </c>
      <c r="B11">
        <f t="shared" si="2"/>
        <v>174.08912929826383</v>
      </c>
      <c r="C11">
        <f t="shared" si="3"/>
        <v>174</v>
      </c>
      <c r="E11" t="s">
        <v>10</v>
      </c>
      <c r="F11">
        <f>(F9-F8)/(F7-1)</f>
        <v>2.7931034482758621</v>
      </c>
      <c r="H11">
        <v>10</v>
      </c>
      <c r="I11">
        <f t="shared" si="8"/>
        <v>165.74137931034491</v>
      </c>
      <c r="J11">
        <f t="shared" si="0"/>
        <v>168.53448275862078</v>
      </c>
      <c r="K11">
        <f t="shared" si="4"/>
        <v>13</v>
      </c>
      <c r="L11">
        <f t="shared" si="1"/>
        <v>1.5514403292181071E-2</v>
      </c>
      <c r="M11">
        <f t="shared" si="5"/>
        <v>1.6928022799332438E-2</v>
      </c>
      <c r="N11">
        <f>SUM($K$2:K11)</f>
        <v>71</v>
      </c>
      <c r="O11">
        <f t="shared" si="6"/>
        <v>0.23666666666666666</v>
      </c>
      <c r="P11">
        <f t="shared" si="7"/>
        <v>0.19559224458997193</v>
      </c>
    </row>
    <row r="12" spans="1:16" x14ac:dyDescent="0.25">
      <c r="A12">
        <v>0.60917192892937466</v>
      </c>
      <c r="B12">
        <f t="shared" si="2"/>
        <v>184.15742168692236</v>
      </c>
      <c r="C12">
        <f t="shared" si="3"/>
        <v>184</v>
      </c>
      <c r="H12">
        <v>11</v>
      </c>
      <c r="I12">
        <f t="shared" si="8"/>
        <v>168.53448275862078</v>
      </c>
      <c r="J12">
        <f t="shared" si="0"/>
        <v>171.32758620689665</v>
      </c>
      <c r="K12">
        <f t="shared" si="4"/>
        <v>16</v>
      </c>
      <c r="L12">
        <f t="shared" si="1"/>
        <v>1.9094650205761319E-2</v>
      </c>
      <c r="M12">
        <f t="shared" si="5"/>
        <v>1.9858606014348714E-2</v>
      </c>
      <c r="N12">
        <f>SUM($K$2:K12)</f>
        <v>87</v>
      </c>
      <c r="O12">
        <f t="shared" si="6"/>
        <v>0.28999999999999998</v>
      </c>
      <c r="P12">
        <f t="shared" si="7"/>
        <v>0.25102606487113871</v>
      </c>
    </row>
    <row r="13" spans="1:16" x14ac:dyDescent="0.25">
      <c r="A13">
        <v>0.5015005888275087</v>
      </c>
      <c r="B13">
        <f t="shared" si="2"/>
        <v>180.05642140879897</v>
      </c>
      <c r="C13">
        <f t="shared" si="3"/>
        <v>180</v>
      </c>
      <c r="H13">
        <v>12</v>
      </c>
      <c r="I13">
        <f t="shared" si="8"/>
        <v>171.32758620689665</v>
      </c>
      <c r="J13">
        <f t="shared" si="0"/>
        <v>174.12068965517253</v>
      </c>
      <c r="K13">
        <f t="shared" si="4"/>
        <v>29</v>
      </c>
      <c r="L13">
        <f t="shared" si="1"/>
        <v>3.4609053497942383E-2</v>
      </c>
      <c r="M13">
        <f t="shared" si="5"/>
        <v>2.2502614899956495E-2</v>
      </c>
      <c r="N13">
        <f>SUM($K$2:K13)</f>
        <v>116</v>
      </c>
      <c r="O13">
        <f t="shared" si="6"/>
        <v>0.38666666666666666</v>
      </c>
      <c r="P13">
        <f t="shared" si="7"/>
        <v>0.31381778937203519</v>
      </c>
    </row>
    <row r="14" spans="1:16" x14ac:dyDescent="0.25">
      <c r="A14">
        <v>0.42304008939482496</v>
      </c>
      <c r="B14">
        <f t="shared" si="2"/>
        <v>177.08816660953613</v>
      </c>
      <c r="C14">
        <f t="shared" si="3"/>
        <v>177</v>
      </c>
      <c r="H14">
        <v>13</v>
      </c>
      <c r="I14">
        <f t="shared" si="8"/>
        <v>174.12068965517253</v>
      </c>
      <c r="J14">
        <f t="shared" si="0"/>
        <v>176.9137931034484</v>
      </c>
      <c r="K14">
        <f t="shared" si="4"/>
        <v>17</v>
      </c>
      <c r="L14">
        <f t="shared" si="1"/>
        <v>2.0288065843621399E-2</v>
      </c>
      <c r="M14">
        <f t="shared" si="5"/>
        <v>2.4629688542673098E-2</v>
      </c>
      <c r="N14">
        <f>SUM($K$2:K14)</f>
        <v>133</v>
      </c>
      <c r="O14">
        <f t="shared" si="6"/>
        <v>0.44333333333333336</v>
      </c>
      <c r="P14">
        <f t="shared" si="7"/>
        <v>0.38252703010477146</v>
      </c>
    </row>
    <row r="15" spans="1:16" x14ac:dyDescent="0.25">
      <c r="A15">
        <v>0.63484191838523918</v>
      </c>
      <c r="B15">
        <f t="shared" si="2"/>
        <v>185.17057491206296</v>
      </c>
      <c r="C15">
        <f t="shared" si="3"/>
        <v>185</v>
      </c>
      <c r="H15">
        <v>14</v>
      </c>
      <c r="I15">
        <f t="shared" si="8"/>
        <v>176.9137931034484</v>
      </c>
      <c r="J15">
        <f t="shared" si="0"/>
        <v>179.70689655172427</v>
      </c>
      <c r="K15">
        <f t="shared" si="4"/>
        <v>28</v>
      </c>
      <c r="L15">
        <f t="shared" si="1"/>
        <v>3.3415637860082309E-2</v>
      </c>
      <c r="M15">
        <f t="shared" si="5"/>
        <v>2.6039135156080796E-2</v>
      </c>
      <c r="N15">
        <f>SUM($K$2:K15)</f>
        <v>161</v>
      </c>
      <c r="O15">
        <f t="shared" si="6"/>
        <v>0.53666666666666663</v>
      </c>
      <c r="P15">
        <f t="shared" si="7"/>
        <v>0.45515652761749587</v>
      </c>
    </row>
    <row r="16" spans="1:16" x14ac:dyDescent="0.25">
      <c r="A16">
        <v>0.45940218311245684</v>
      </c>
      <c r="B16">
        <f t="shared" si="2"/>
        <v>178.47090125309964</v>
      </c>
      <c r="C16">
        <f t="shared" si="3"/>
        <v>178</v>
      </c>
      <c r="H16">
        <v>15</v>
      </c>
      <c r="I16">
        <f t="shared" si="8"/>
        <v>179.70689655172427</v>
      </c>
      <c r="J16">
        <f t="shared" si="0"/>
        <v>182.50000000000014</v>
      </c>
      <c r="K16">
        <f t="shared" si="4"/>
        <v>20</v>
      </c>
      <c r="L16">
        <f t="shared" si="1"/>
        <v>2.3868312757201644E-2</v>
      </c>
      <c r="M16">
        <f t="shared" si="5"/>
        <v>2.6591075032253872E-2</v>
      </c>
      <c r="N16">
        <f>SUM($K$2:K16)</f>
        <v>181</v>
      </c>
      <c r="O16">
        <f t="shared" si="6"/>
        <v>0.60333333333333339</v>
      </c>
      <c r="P16">
        <f t="shared" si="7"/>
        <v>0.52932103036057221</v>
      </c>
    </row>
    <row r="17" spans="1:16" x14ac:dyDescent="0.25">
      <c r="A17">
        <v>2.2685868799372066E-2</v>
      </c>
      <c r="B17">
        <f t="shared" si="2"/>
        <v>149.98212484990643</v>
      </c>
      <c r="C17">
        <f t="shared" si="3"/>
        <v>149</v>
      </c>
      <c r="H17">
        <v>16</v>
      </c>
      <c r="I17">
        <f t="shared" si="8"/>
        <v>182.50000000000014</v>
      </c>
      <c r="J17">
        <f t="shared" si="0"/>
        <v>185.29310344827601</v>
      </c>
      <c r="K17">
        <f t="shared" si="4"/>
        <v>20</v>
      </c>
      <c r="L17">
        <f t="shared" si="1"/>
        <v>2.3868312757201644E-2</v>
      </c>
      <c r="M17">
        <f t="shared" si="5"/>
        <v>2.6229314406795955E-2</v>
      </c>
      <c r="N17">
        <f>SUM($K$2:K17)</f>
        <v>201</v>
      </c>
      <c r="O17">
        <f t="shared" si="6"/>
        <v>0.67</v>
      </c>
      <c r="P17">
        <f t="shared" si="7"/>
        <v>0.60247944770930595</v>
      </c>
    </row>
    <row r="18" spans="1:16" x14ac:dyDescent="0.25">
      <c r="A18">
        <v>0.46099152791834308</v>
      </c>
      <c r="B18">
        <f t="shared" si="2"/>
        <v>178.53095891044157</v>
      </c>
      <c r="C18">
        <f t="shared" si="3"/>
        <v>178</v>
      </c>
      <c r="H18">
        <v>17</v>
      </c>
      <c r="I18">
        <f t="shared" si="8"/>
        <v>185.29310344827601</v>
      </c>
      <c r="J18">
        <f t="shared" si="0"/>
        <v>188.08620689655189</v>
      </c>
      <c r="K18">
        <f t="shared" si="4"/>
        <v>19</v>
      </c>
      <c r="L18">
        <f t="shared" si="1"/>
        <v>2.2674897119341564E-2</v>
      </c>
      <c r="M18">
        <f t="shared" si="5"/>
        <v>2.4990772803188035E-2</v>
      </c>
      <c r="N18">
        <f>SUM($K$2:K18)</f>
        <v>220</v>
      </c>
      <c r="O18">
        <f t="shared" si="6"/>
        <v>0.73333333333333328</v>
      </c>
      <c r="P18">
        <f t="shared" si="7"/>
        <v>0.67219307415280993</v>
      </c>
    </row>
    <row r="19" spans="1:16" x14ac:dyDescent="0.25">
      <c r="A19">
        <v>5.1300023562338759E-2</v>
      </c>
      <c r="B19">
        <f t="shared" si="2"/>
        <v>155.51434185366591</v>
      </c>
      <c r="C19">
        <f t="shared" si="3"/>
        <v>155</v>
      </c>
      <c r="H19">
        <v>18</v>
      </c>
      <c r="I19">
        <f t="shared" si="8"/>
        <v>188.08620689655189</v>
      </c>
      <c r="J19">
        <f t="shared" si="0"/>
        <v>190.87931034482776</v>
      </c>
      <c r="K19">
        <f t="shared" si="4"/>
        <v>12</v>
      </c>
      <c r="L19">
        <f t="shared" si="1"/>
        <v>1.4320987654320988E-2</v>
      </c>
      <c r="M19">
        <f t="shared" si="5"/>
        <v>2.2999274538383178E-2</v>
      </c>
      <c r="N19">
        <f>SUM($K$2:K19)</f>
        <v>232</v>
      </c>
      <c r="O19">
        <f t="shared" si="6"/>
        <v>0.77333333333333332</v>
      </c>
      <c r="P19">
        <f t="shared" si="7"/>
        <v>0.73636664440551425</v>
      </c>
    </row>
    <row r="20" spans="1:16" x14ac:dyDescent="0.25">
      <c r="A20">
        <v>0.31655653358253533</v>
      </c>
      <c r="B20">
        <f t="shared" si="2"/>
        <v>172.83975326563461</v>
      </c>
      <c r="C20">
        <f t="shared" si="3"/>
        <v>172</v>
      </c>
      <c r="H20">
        <v>19</v>
      </c>
      <c r="I20">
        <f t="shared" si="8"/>
        <v>190.87931034482776</v>
      </c>
      <c r="J20">
        <f t="shared" si="0"/>
        <v>193.67241379310363</v>
      </c>
      <c r="K20">
        <f t="shared" si="4"/>
        <v>23</v>
      </c>
      <c r="L20">
        <f t="shared" si="1"/>
        <v>2.7448559670781889E-2</v>
      </c>
      <c r="M20">
        <f t="shared" si="5"/>
        <v>2.0445149581042894E-2</v>
      </c>
      <c r="N20">
        <f>SUM($K$2:K20)</f>
        <v>255</v>
      </c>
      <c r="O20">
        <f t="shared" si="6"/>
        <v>0.85</v>
      </c>
      <c r="P20">
        <f t="shared" si="7"/>
        <v>0.79343296465879831</v>
      </c>
    </row>
    <row r="21" spans="1:16" x14ac:dyDescent="0.25">
      <c r="A21">
        <v>0.65367460990647275</v>
      </c>
      <c r="B21">
        <f t="shared" si="2"/>
        <v>185.92890480090088</v>
      </c>
      <c r="C21">
        <f t="shared" si="3"/>
        <v>185</v>
      </c>
      <c r="H21">
        <v>20</v>
      </c>
      <c r="I21">
        <f t="shared" si="8"/>
        <v>193.67241379310363</v>
      </c>
      <c r="J21">
        <f t="shared" si="0"/>
        <v>196.4655172413795</v>
      </c>
      <c r="K21">
        <f t="shared" si="4"/>
        <v>14</v>
      </c>
      <c r="L21">
        <f t="shared" si="1"/>
        <v>1.6707818930041154E-2</v>
      </c>
      <c r="M21">
        <f t="shared" si="5"/>
        <v>1.7555295778683037E-2</v>
      </c>
      <c r="N21">
        <f>SUM($K$2:K21)</f>
        <v>269</v>
      </c>
      <c r="O21">
        <f t="shared" si="6"/>
        <v>0.89666666666666661</v>
      </c>
      <c r="P21">
        <f t="shared" si="7"/>
        <v>0.8424546976636631</v>
      </c>
    </row>
    <row r="22" spans="1:16" x14ac:dyDescent="0.25">
      <c r="A22">
        <v>0.36342922759362073</v>
      </c>
      <c r="B22">
        <f t="shared" si="2"/>
        <v>174.76038723448167</v>
      </c>
      <c r="C22">
        <f t="shared" si="3"/>
        <v>174</v>
      </c>
      <c r="H22">
        <v>21</v>
      </c>
      <c r="I22">
        <f t="shared" si="8"/>
        <v>196.4655172413795</v>
      </c>
      <c r="J22">
        <f t="shared" si="0"/>
        <v>199.25862068965537</v>
      </c>
      <c r="K22">
        <f t="shared" si="4"/>
        <v>10</v>
      </c>
      <c r="L22">
        <f t="shared" si="1"/>
        <v>1.1934156378600822E-2</v>
      </c>
      <c r="M22">
        <f t="shared" si="5"/>
        <v>1.456021250739928E-2</v>
      </c>
      <c r="N22">
        <f>SUM($K$2:K22)</f>
        <v>279</v>
      </c>
      <c r="O22">
        <f t="shared" si="6"/>
        <v>0.93</v>
      </c>
      <c r="P22">
        <f t="shared" si="7"/>
        <v>0.88313484822796229</v>
      </c>
    </row>
    <row r="23" spans="1:16" x14ac:dyDescent="0.25">
      <c r="A23">
        <v>0.71109569752887158</v>
      </c>
      <c r="B23">
        <f t="shared" si="2"/>
        <v>188.34882767168813</v>
      </c>
      <c r="C23">
        <f t="shared" si="3"/>
        <v>188</v>
      </c>
      <c r="H23">
        <v>22</v>
      </c>
      <c r="I23">
        <f t="shared" si="8"/>
        <v>199.25862068965537</v>
      </c>
      <c r="J23">
        <f t="shared" si="0"/>
        <v>202.05172413793125</v>
      </c>
      <c r="K23">
        <f t="shared" si="4"/>
        <v>5</v>
      </c>
      <c r="L23">
        <f t="shared" si="1"/>
        <v>5.9670781893004111E-3</v>
      </c>
      <c r="M23">
        <f t="shared" si="5"/>
        <v>1.166457661413898E-2</v>
      </c>
      <c r="N23">
        <f>SUM($K$2:K23)</f>
        <v>284</v>
      </c>
      <c r="O23">
        <f t="shared" si="6"/>
        <v>0.94666666666666666</v>
      </c>
      <c r="P23">
        <f t="shared" si="7"/>
        <v>0.915745652919568</v>
      </c>
    </row>
    <row r="24" spans="1:16" x14ac:dyDescent="0.25">
      <c r="A24">
        <v>0.9557781173258203</v>
      </c>
      <c r="B24">
        <f t="shared" si="2"/>
        <v>205.55496899005905</v>
      </c>
      <c r="C24">
        <f t="shared" si="3"/>
        <v>205</v>
      </c>
      <c r="H24">
        <v>23</v>
      </c>
      <c r="I24">
        <f t="shared" si="8"/>
        <v>202.05172413793125</v>
      </c>
      <c r="J24">
        <f t="shared" si="0"/>
        <v>204.84482758620712</v>
      </c>
      <c r="K24">
        <f t="shared" si="4"/>
        <v>3</v>
      </c>
      <c r="L24">
        <f t="shared" si="1"/>
        <v>3.5802469135802471E-3</v>
      </c>
      <c r="M24">
        <f t="shared" si="5"/>
        <v>9.026345441985632E-3</v>
      </c>
      <c r="N24">
        <f>SUM($K$2:K24)</f>
        <v>287</v>
      </c>
      <c r="O24">
        <f t="shared" si="6"/>
        <v>0.95666666666666667</v>
      </c>
      <c r="P24">
        <f t="shared" si="7"/>
        <v>0.94099938207395495</v>
      </c>
    </row>
    <row r="25" spans="1:16" x14ac:dyDescent="0.25">
      <c r="A25">
        <v>0.53226997336312876</v>
      </c>
      <c r="B25">
        <f t="shared" si="2"/>
        <v>181.21465859294344</v>
      </c>
      <c r="C25">
        <f t="shared" si="3"/>
        <v>181</v>
      </c>
      <c r="H25">
        <v>24</v>
      </c>
      <c r="I25">
        <f t="shared" si="8"/>
        <v>204.84482758620712</v>
      </c>
      <c r="J25">
        <f t="shared" si="0"/>
        <v>207.63793103448299</v>
      </c>
      <c r="K25">
        <f t="shared" si="4"/>
        <v>4</v>
      </c>
      <c r="L25">
        <f t="shared" si="1"/>
        <v>4.7736625514403297E-3</v>
      </c>
      <c r="M25">
        <f t="shared" si="5"/>
        <v>6.7467811694785556E-3</v>
      </c>
      <c r="N25">
        <f>SUM($K$2:K25)</f>
        <v>291</v>
      </c>
      <c r="O25">
        <f t="shared" si="6"/>
        <v>0.97</v>
      </c>
      <c r="P25">
        <f t="shared" si="7"/>
        <v>0.95989123352974448</v>
      </c>
    </row>
    <row r="26" spans="1:16" x14ac:dyDescent="0.25">
      <c r="A26">
        <v>2.3630187642570077E-2</v>
      </c>
      <c r="B26">
        <f t="shared" si="2"/>
        <v>150.2406102277431</v>
      </c>
      <c r="C26">
        <f t="shared" si="3"/>
        <v>150</v>
      </c>
      <c r="H26">
        <v>25</v>
      </c>
      <c r="I26">
        <f t="shared" si="8"/>
        <v>207.63793103448299</v>
      </c>
      <c r="J26">
        <f t="shared" si="0"/>
        <v>210.43103448275886</v>
      </c>
      <c r="K26">
        <f t="shared" si="4"/>
        <v>2</v>
      </c>
      <c r="L26">
        <f t="shared" si="1"/>
        <v>2.3868312757201649E-3</v>
      </c>
      <c r="M26">
        <f t="shared" si="5"/>
        <v>4.8710546482292156E-3</v>
      </c>
      <c r="N26">
        <f>SUM($K$2:K26)</f>
        <v>293</v>
      </c>
      <c r="O26">
        <f t="shared" si="6"/>
        <v>0.97666666666666668</v>
      </c>
      <c r="P26">
        <f t="shared" si="7"/>
        <v>0.97354361715437143</v>
      </c>
    </row>
    <row r="27" spans="1:16" x14ac:dyDescent="0.25">
      <c r="A27">
        <v>7.9316508067605818E-2</v>
      </c>
      <c r="B27">
        <f t="shared" si="2"/>
        <v>158.85474024907566</v>
      </c>
      <c r="C27">
        <f t="shared" si="3"/>
        <v>158</v>
      </c>
      <c r="H27">
        <v>26</v>
      </c>
      <c r="I27">
        <f t="shared" si="8"/>
        <v>210.43103448275886</v>
      </c>
      <c r="J27">
        <f t="shared" si="0"/>
        <v>213.22413793103473</v>
      </c>
      <c r="K27">
        <f t="shared" si="4"/>
        <v>4</v>
      </c>
      <c r="L27">
        <f t="shared" si="1"/>
        <v>4.7736625514403297E-3</v>
      </c>
      <c r="M27">
        <f t="shared" si="5"/>
        <v>3.3969650887023884E-3</v>
      </c>
      <c r="N27">
        <f>SUM($K$2:K27)</f>
        <v>297</v>
      </c>
      <c r="O27">
        <f t="shared" si="6"/>
        <v>0.99</v>
      </c>
      <c r="P27">
        <f t="shared" si="7"/>
        <v>0.98307437319661783</v>
      </c>
    </row>
    <row r="28" spans="1:16" x14ac:dyDescent="0.25">
      <c r="A28">
        <v>0.69382476509394331</v>
      </c>
      <c r="B28">
        <f t="shared" si="2"/>
        <v>187.60081764786275</v>
      </c>
      <c r="C28">
        <f t="shared" si="3"/>
        <v>187</v>
      </c>
      <c r="H28">
        <v>27</v>
      </c>
      <c r="I28">
        <f t="shared" si="8"/>
        <v>213.22413793103473</v>
      </c>
      <c r="J28">
        <f t="shared" si="0"/>
        <v>216.0172413793106</v>
      </c>
      <c r="K28">
        <f t="shared" si="4"/>
        <v>1</v>
      </c>
      <c r="L28">
        <f t="shared" si="1"/>
        <v>1.1934156378600824E-3</v>
      </c>
      <c r="M28">
        <f t="shared" si="5"/>
        <v>2.2882362902007249E-3</v>
      </c>
      <c r="N28">
        <f>SUM($K$2:K28)</f>
        <v>298</v>
      </c>
      <c r="O28">
        <f t="shared" si="6"/>
        <v>0.99333333333333329</v>
      </c>
      <c r="P28">
        <f t="shared" si="7"/>
        <v>0.98950171029365919</v>
      </c>
    </row>
    <row r="29" spans="1:16" x14ac:dyDescent="0.25">
      <c r="A29">
        <v>0.2612282525815024</v>
      </c>
      <c r="B29">
        <f t="shared" si="2"/>
        <v>170.40654950185157</v>
      </c>
      <c r="C29">
        <f t="shared" si="3"/>
        <v>170</v>
      </c>
      <c r="H29">
        <v>28</v>
      </c>
      <c r="I29">
        <f t="shared" si="8"/>
        <v>216.0172413793106</v>
      </c>
      <c r="J29">
        <f t="shared" si="0"/>
        <v>218.81034482758648</v>
      </c>
      <c r="K29">
        <f t="shared" si="4"/>
        <v>1</v>
      </c>
      <c r="L29">
        <f t="shared" si="1"/>
        <v>1.1934156378600824E-3</v>
      </c>
      <c r="M29">
        <f t="shared" si="5"/>
        <v>1.4888548440107874E-3</v>
      </c>
      <c r="N29">
        <f>SUM($K$2:K29)</f>
        <v>299</v>
      </c>
      <c r="O29">
        <f t="shared" si="6"/>
        <v>0.9966666666666667</v>
      </c>
      <c r="P29">
        <f t="shared" si="7"/>
        <v>0.9936888707092747</v>
      </c>
    </row>
    <row r="30" spans="1:16" x14ac:dyDescent="0.25">
      <c r="A30">
        <v>1.5361989774069329E-2</v>
      </c>
      <c r="B30">
        <f t="shared" si="2"/>
        <v>147.59055920610223</v>
      </c>
      <c r="C30">
        <f t="shared" si="3"/>
        <v>147</v>
      </c>
      <c r="H30">
        <v>29</v>
      </c>
      <c r="I30">
        <f t="shared" si="8"/>
        <v>218.81034482758648</v>
      </c>
      <c r="J30">
        <f t="shared" si="0"/>
        <v>221.60344827586235</v>
      </c>
      <c r="K30">
        <f t="shared" si="4"/>
        <v>0</v>
      </c>
      <c r="L30">
        <f t="shared" si="1"/>
        <v>0</v>
      </c>
      <c r="M30">
        <f t="shared" si="5"/>
        <v>9.3571922255871907E-4</v>
      </c>
      <c r="N30">
        <f>SUM($K$2:K30)</f>
        <v>299</v>
      </c>
      <c r="O30">
        <f t="shared" si="6"/>
        <v>0.9966666666666667</v>
      </c>
      <c r="P30">
        <f t="shared" si="7"/>
        <v>0.99632394493974474</v>
      </c>
    </row>
    <row r="31" spans="1:16" x14ac:dyDescent="0.25">
      <c r="A31">
        <v>2.1203177379326754E-2</v>
      </c>
      <c r="B31">
        <f t="shared" si="2"/>
        <v>149.5573475339155</v>
      </c>
      <c r="C31">
        <f t="shared" si="3"/>
        <v>149</v>
      </c>
      <c r="H31">
        <v>30</v>
      </c>
      <c r="I31">
        <f t="shared" si="8"/>
        <v>221.60344827586235</v>
      </c>
      <c r="J31">
        <f t="shared" si="0"/>
        <v>224.39655172413822</v>
      </c>
      <c r="K31">
        <f t="shared" si="4"/>
        <v>1</v>
      </c>
      <c r="L31">
        <f t="shared" si="1"/>
        <v>1.1934156378600824E-3</v>
      </c>
      <c r="M31">
        <f t="shared" si="5"/>
        <v>5.6804200045598697E-4</v>
      </c>
      <c r="N31">
        <f>SUM($K$2:K31)</f>
        <v>300</v>
      </c>
      <c r="O31">
        <f t="shared" si="6"/>
        <v>1</v>
      </c>
      <c r="P31">
        <f t="shared" si="7"/>
        <v>0.99792590163640604</v>
      </c>
    </row>
    <row r="32" spans="1:16" x14ac:dyDescent="0.25">
      <c r="A32">
        <v>0.93620538376047879</v>
      </c>
      <c r="B32">
        <f t="shared" si="2"/>
        <v>202.85516611588727</v>
      </c>
      <c r="C32">
        <f t="shared" si="3"/>
        <v>202</v>
      </c>
      <c r="H32" t="s">
        <v>15</v>
      </c>
      <c r="K32">
        <f>SUM(K2:K31)</f>
        <v>300</v>
      </c>
    </row>
    <row r="33" spans="1:3" x14ac:dyDescent="0.25">
      <c r="A33">
        <v>0.496844283862515</v>
      </c>
      <c r="B33">
        <f t="shared" si="2"/>
        <v>179.88134565313752</v>
      </c>
      <c r="C33">
        <f t="shared" si="3"/>
        <v>179</v>
      </c>
    </row>
    <row r="34" spans="1:3" x14ac:dyDescent="0.25">
      <c r="A34">
        <v>0.79498539086399334</v>
      </c>
      <c r="B34">
        <f t="shared" si="2"/>
        <v>192.35763320321007</v>
      </c>
      <c r="C34">
        <f t="shared" si="3"/>
        <v>192</v>
      </c>
    </row>
    <row r="35" spans="1:3" x14ac:dyDescent="0.25">
      <c r="A35">
        <v>0.8988246610889985</v>
      </c>
      <c r="B35">
        <f t="shared" si="2"/>
        <v>199.12324412003335</v>
      </c>
      <c r="C35">
        <f t="shared" si="3"/>
        <v>199</v>
      </c>
    </row>
    <row r="36" spans="1:3" x14ac:dyDescent="0.25">
      <c r="A36">
        <v>0.94492196904741221</v>
      </c>
      <c r="B36">
        <f t="shared" si="2"/>
        <v>203.96238118722783</v>
      </c>
      <c r="C36">
        <f t="shared" si="3"/>
        <v>203</v>
      </c>
    </row>
    <row r="37" spans="1:3" x14ac:dyDescent="0.25">
      <c r="A37">
        <v>0.21547074931396393</v>
      </c>
      <c r="B37">
        <f t="shared" si="2"/>
        <v>168.18627645510676</v>
      </c>
      <c r="C37">
        <f t="shared" si="3"/>
        <v>168</v>
      </c>
    </row>
    <row r="38" spans="1:3" x14ac:dyDescent="0.25">
      <c r="A38">
        <v>0.98438927270196142</v>
      </c>
      <c r="B38">
        <f t="shared" si="2"/>
        <v>212.3135810310479</v>
      </c>
      <c r="C38">
        <f t="shared" si="3"/>
        <v>212</v>
      </c>
    </row>
    <row r="39" spans="1:3" x14ac:dyDescent="0.25">
      <c r="A39">
        <v>6.3046332122339566E-2</v>
      </c>
      <c r="B39">
        <f t="shared" si="2"/>
        <v>157.05460058529553</v>
      </c>
      <c r="C39">
        <f t="shared" si="3"/>
        <v>157</v>
      </c>
    </row>
    <row r="40" spans="1:3" x14ac:dyDescent="0.25">
      <c r="A40">
        <v>0.83020195532639351</v>
      </c>
      <c r="B40">
        <f t="shared" si="2"/>
        <v>194.32445446143805</v>
      </c>
      <c r="C40">
        <f t="shared" si="3"/>
        <v>194</v>
      </c>
    </row>
    <row r="41" spans="1:3" x14ac:dyDescent="0.25">
      <c r="A41">
        <v>2.8152260690581632E-2</v>
      </c>
      <c r="B41">
        <f t="shared" si="2"/>
        <v>151.36993208524177</v>
      </c>
      <c r="C41">
        <f t="shared" si="3"/>
        <v>151</v>
      </c>
    </row>
    <row r="42" spans="1:3" x14ac:dyDescent="0.25">
      <c r="A42">
        <v>0.37953248042684562</v>
      </c>
      <c r="B42">
        <f t="shared" si="2"/>
        <v>175.39936661785282</v>
      </c>
      <c r="C42">
        <f t="shared" si="3"/>
        <v>175</v>
      </c>
    </row>
    <row r="43" spans="1:3" x14ac:dyDescent="0.25">
      <c r="A43">
        <v>0.31564591706949063</v>
      </c>
      <c r="B43">
        <f t="shared" si="2"/>
        <v>172.80135936306567</v>
      </c>
      <c r="C43">
        <f t="shared" si="3"/>
        <v>172</v>
      </c>
    </row>
    <row r="44" spans="1:3" x14ac:dyDescent="0.25">
      <c r="A44">
        <v>7.9616942047109562E-2</v>
      </c>
      <c r="B44">
        <f t="shared" si="2"/>
        <v>158.88520696118889</v>
      </c>
      <c r="C44">
        <f t="shared" si="3"/>
        <v>158</v>
      </c>
    </row>
    <row r="45" spans="1:3" x14ac:dyDescent="0.25">
      <c r="A45">
        <v>0.348787678738114</v>
      </c>
      <c r="B45">
        <f t="shared" si="2"/>
        <v>174.17106671607243</v>
      </c>
      <c r="C45">
        <f t="shared" si="3"/>
        <v>174</v>
      </c>
    </row>
    <row r="46" spans="1:3" x14ac:dyDescent="0.25">
      <c r="A46">
        <v>0.50845372527079058</v>
      </c>
      <c r="B46">
        <f t="shared" si="2"/>
        <v>180.3178789933809</v>
      </c>
      <c r="C46">
        <f t="shared" si="3"/>
        <v>180</v>
      </c>
    </row>
    <row r="47" spans="1:3" x14ac:dyDescent="0.25">
      <c r="A47">
        <v>0.41108480564625505</v>
      </c>
      <c r="B47">
        <f t="shared" si="2"/>
        <v>176.62866991170424</v>
      </c>
      <c r="C47">
        <f t="shared" si="3"/>
        <v>176</v>
      </c>
    </row>
    <row r="48" spans="1:3" x14ac:dyDescent="0.25">
      <c r="A48">
        <v>0.3386885436802195</v>
      </c>
      <c r="B48">
        <f t="shared" si="2"/>
        <v>173.75932525598978</v>
      </c>
      <c r="C48">
        <f t="shared" si="3"/>
        <v>173</v>
      </c>
    </row>
    <row r="49" spans="1:3" x14ac:dyDescent="0.25">
      <c r="A49">
        <v>0.23597557860627716</v>
      </c>
      <c r="B49">
        <f t="shared" si="2"/>
        <v>169.2103797415059</v>
      </c>
      <c r="C49">
        <f t="shared" si="3"/>
        <v>169</v>
      </c>
    </row>
    <row r="50" spans="1:3" x14ac:dyDescent="0.25">
      <c r="A50">
        <v>0.37288574728867663</v>
      </c>
      <c r="B50">
        <f t="shared" si="2"/>
        <v>175.13670026104666</v>
      </c>
      <c r="C50">
        <f t="shared" si="3"/>
        <v>175</v>
      </c>
    </row>
    <row r="51" spans="1:3" x14ac:dyDescent="0.25">
      <c r="A51">
        <v>0.56586733350621421</v>
      </c>
      <c r="B51">
        <f t="shared" si="2"/>
        <v>182.4879341900162</v>
      </c>
      <c r="C51">
        <f t="shared" si="3"/>
        <v>182</v>
      </c>
    </row>
    <row r="52" spans="1:3" x14ac:dyDescent="0.25">
      <c r="A52">
        <v>0.18211261121990074</v>
      </c>
      <c r="B52">
        <f t="shared" si="2"/>
        <v>166.389848776989</v>
      </c>
      <c r="C52">
        <f t="shared" si="3"/>
        <v>166</v>
      </c>
    </row>
    <row r="53" spans="1:3" x14ac:dyDescent="0.25">
      <c r="A53">
        <v>0.52653644157469459</v>
      </c>
      <c r="B53">
        <f t="shared" si="2"/>
        <v>180.99849182582696</v>
      </c>
      <c r="C53">
        <f t="shared" si="3"/>
        <v>180</v>
      </c>
    </row>
    <row r="54" spans="1:3" x14ac:dyDescent="0.25">
      <c r="A54">
        <v>0.87839624594017796</v>
      </c>
      <c r="B54">
        <f t="shared" si="2"/>
        <v>197.50510628340876</v>
      </c>
      <c r="C54">
        <f t="shared" si="3"/>
        <v>197</v>
      </c>
    </row>
    <row r="55" spans="1:3" x14ac:dyDescent="0.25">
      <c r="A55">
        <v>0.35940074607966455</v>
      </c>
      <c r="B55">
        <f t="shared" si="2"/>
        <v>174.59908450230861</v>
      </c>
      <c r="C55">
        <f t="shared" si="3"/>
        <v>174</v>
      </c>
    </row>
    <row r="56" spans="1:3" x14ac:dyDescent="0.25">
      <c r="A56">
        <v>0.14484727863838742</v>
      </c>
      <c r="B56">
        <f t="shared" si="2"/>
        <v>164.11812129892638</v>
      </c>
      <c r="C56">
        <f t="shared" si="3"/>
        <v>164</v>
      </c>
    </row>
    <row r="57" spans="1:3" x14ac:dyDescent="0.25">
      <c r="A57">
        <v>0.82371106392748294</v>
      </c>
      <c r="B57">
        <f t="shared" si="2"/>
        <v>193.9440102896358</v>
      </c>
      <c r="C57">
        <f t="shared" si="3"/>
        <v>193</v>
      </c>
    </row>
    <row r="58" spans="1:3" x14ac:dyDescent="0.25">
      <c r="A58">
        <v>0.70876135520112726</v>
      </c>
      <c r="B58">
        <f t="shared" si="2"/>
        <v>188.24654667908732</v>
      </c>
      <c r="C58">
        <f t="shared" si="3"/>
        <v>188</v>
      </c>
    </row>
    <row r="59" spans="1:3" x14ac:dyDescent="0.25">
      <c r="A59">
        <v>0.16145071698231561</v>
      </c>
      <c r="B59">
        <f t="shared" si="2"/>
        <v>165.17230386804189</v>
      </c>
      <c r="C59">
        <f t="shared" si="3"/>
        <v>165</v>
      </c>
    </row>
    <row r="60" spans="1:3" x14ac:dyDescent="0.25">
      <c r="A60">
        <v>0.77850219923298603</v>
      </c>
      <c r="B60">
        <f t="shared" si="2"/>
        <v>191.50716762674926</v>
      </c>
      <c r="C60">
        <f t="shared" si="3"/>
        <v>191</v>
      </c>
    </row>
    <row r="61" spans="1:3" x14ac:dyDescent="0.25">
      <c r="A61">
        <v>0.16526927204086328</v>
      </c>
      <c r="B61">
        <f t="shared" si="2"/>
        <v>165.40455458476308</v>
      </c>
      <c r="C61">
        <f t="shared" si="3"/>
        <v>165</v>
      </c>
    </row>
    <row r="62" spans="1:3" x14ac:dyDescent="0.25">
      <c r="A62">
        <v>0.39554232377611498</v>
      </c>
      <c r="B62">
        <f t="shared" si="2"/>
        <v>176.02646396336974</v>
      </c>
      <c r="C62">
        <f t="shared" si="3"/>
        <v>176</v>
      </c>
    </row>
    <row r="63" spans="1:3" x14ac:dyDescent="0.25">
      <c r="A63">
        <v>0.7693359497060116</v>
      </c>
      <c r="B63">
        <f t="shared" si="2"/>
        <v>191.04992557149197</v>
      </c>
      <c r="C63">
        <f t="shared" si="3"/>
        <v>191</v>
      </c>
    </row>
    <row r="64" spans="1:3" x14ac:dyDescent="0.25">
      <c r="A64">
        <v>0.50819517727502728</v>
      </c>
      <c r="B64">
        <f t="shared" si="2"/>
        <v>180.3081556205945</v>
      </c>
      <c r="C64">
        <f t="shared" si="3"/>
        <v>180</v>
      </c>
    </row>
    <row r="65" spans="1:3" x14ac:dyDescent="0.25">
      <c r="A65">
        <v>0.55588686475683402</v>
      </c>
      <c r="B65">
        <f t="shared" si="2"/>
        <v>182.10823442626082</v>
      </c>
      <c r="C65">
        <f t="shared" si="3"/>
        <v>182</v>
      </c>
    </row>
    <row r="66" spans="1:3" x14ac:dyDescent="0.25">
      <c r="A66">
        <v>0.42523676709403135</v>
      </c>
      <c r="B66">
        <f t="shared" si="2"/>
        <v>177.17228602605272</v>
      </c>
      <c r="C66">
        <f t="shared" si="3"/>
        <v>177</v>
      </c>
    </row>
    <row r="67" spans="1:3" x14ac:dyDescent="0.25">
      <c r="A67">
        <v>0.82233474925344252</v>
      </c>
      <c r="B67">
        <f t="shared" ref="B67:B130" si="9">_xlfn.NORM.INV(A67,$F$1,$F$2)</f>
        <v>193.86448966242241</v>
      </c>
      <c r="C67">
        <f t="shared" ref="C67:C130" si="10">INT(B67)</f>
        <v>193</v>
      </c>
    </row>
    <row r="68" spans="1:3" x14ac:dyDescent="0.25">
      <c r="A68">
        <v>0.79995022374939639</v>
      </c>
      <c r="B68">
        <f t="shared" si="9"/>
        <v>192.62165175554244</v>
      </c>
      <c r="C68">
        <f t="shared" si="10"/>
        <v>192</v>
      </c>
    </row>
    <row r="69" spans="1:3" x14ac:dyDescent="0.25">
      <c r="A69">
        <v>0.79175763005122657</v>
      </c>
      <c r="B69">
        <f t="shared" si="9"/>
        <v>192.18802426504394</v>
      </c>
      <c r="C69">
        <f t="shared" si="10"/>
        <v>192</v>
      </c>
    </row>
    <row r="70" spans="1:3" x14ac:dyDescent="0.25">
      <c r="A70">
        <v>0.9532276679299363</v>
      </c>
      <c r="B70">
        <f t="shared" si="9"/>
        <v>205.15483260219625</v>
      </c>
      <c r="C70">
        <f t="shared" si="10"/>
        <v>205</v>
      </c>
    </row>
    <row r="71" spans="1:3" x14ac:dyDescent="0.25">
      <c r="A71">
        <v>9.3070964797646094E-2</v>
      </c>
      <c r="B71">
        <f t="shared" si="9"/>
        <v>160.16881877362223</v>
      </c>
      <c r="C71">
        <f t="shared" si="10"/>
        <v>160</v>
      </c>
    </row>
    <row r="72" spans="1:3" x14ac:dyDescent="0.25">
      <c r="A72">
        <v>0.73423824782294267</v>
      </c>
      <c r="B72">
        <f t="shared" si="9"/>
        <v>189.38523085971315</v>
      </c>
      <c r="C72">
        <f t="shared" si="10"/>
        <v>189</v>
      </c>
    </row>
    <row r="73" spans="1:3" x14ac:dyDescent="0.25">
      <c r="A73">
        <v>0.80652628953541183</v>
      </c>
      <c r="B73">
        <f t="shared" si="9"/>
        <v>192.97749718608503</v>
      </c>
      <c r="C73">
        <f t="shared" si="10"/>
        <v>192</v>
      </c>
    </row>
    <row r="74" spans="1:3" x14ac:dyDescent="0.25">
      <c r="A74">
        <v>0.99375341759280811</v>
      </c>
      <c r="B74">
        <f t="shared" si="9"/>
        <v>217.46849073512917</v>
      </c>
      <c r="C74">
        <f t="shared" si="10"/>
        <v>217</v>
      </c>
    </row>
    <row r="75" spans="1:3" x14ac:dyDescent="0.25">
      <c r="A75">
        <v>0.21946683477542084</v>
      </c>
      <c r="B75">
        <f t="shared" si="9"/>
        <v>168.3900730084668</v>
      </c>
      <c r="C75">
        <f t="shared" si="10"/>
        <v>168</v>
      </c>
    </row>
    <row r="76" spans="1:3" x14ac:dyDescent="0.25">
      <c r="A76">
        <v>0.30878357701847126</v>
      </c>
      <c r="B76">
        <f t="shared" si="9"/>
        <v>172.51048081073134</v>
      </c>
      <c r="C76">
        <f t="shared" si="10"/>
        <v>172</v>
      </c>
    </row>
    <row r="77" spans="1:3" x14ac:dyDescent="0.25">
      <c r="A77">
        <v>0.3736877338552923</v>
      </c>
      <c r="B77">
        <f t="shared" si="9"/>
        <v>175.16847088171031</v>
      </c>
      <c r="C77">
        <f t="shared" si="10"/>
        <v>175</v>
      </c>
    </row>
    <row r="78" spans="1:3" x14ac:dyDescent="0.25">
      <c r="A78">
        <v>0.96976322982381968</v>
      </c>
      <c r="B78">
        <f t="shared" si="9"/>
        <v>208.1598775688127</v>
      </c>
      <c r="C78">
        <f t="shared" si="10"/>
        <v>208</v>
      </c>
    </row>
    <row r="79" spans="1:3" x14ac:dyDescent="0.25">
      <c r="A79">
        <v>0.60261453411280752</v>
      </c>
      <c r="B79">
        <f t="shared" si="9"/>
        <v>183.9018054306157</v>
      </c>
      <c r="C79">
        <f t="shared" si="10"/>
        <v>183</v>
      </c>
    </row>
    <row r="80" spans="1:3" x14ac:dyDescent="0.25">
      <c r="A80">
        <v>9.8005707274907095E-2</v>
      </c>
      <c r="B80">
        <f t="shared" si="9"/>
        <v>160.60501541582431</v>
      </c>
      <c r="C80">
        <f t="shared" si="10"/>
        <v>160</v>
      </c>
    </row>
    <row r="81" spans="1:3" x14ac:dyDescent="0.25">
      <c r="A81">
        <v>7.0738077564037716E-2</v>
      </c>
      <c r="B81">
        <f t="shared" si="9"/>
        <v>157.9452580874472</v>
      </c>
      <c r="C81">
        <f t="shared" si="10"/>
        <v>157</v>
      </c>
    </row>
    <row r="82" spans="1:3" x14ac:dyDescent="0.25">
      <c r="A82">
        <v>0.60532469869592631</v>
      </c>
      <c r="B82">
        <f t="shared" si="9"/>
        <v>184.00730979250378</v>
      </c>
      <c r="C82">
        <f t="shared" si="10"/>
        <v>184</v>
      </c>
    </row>
    <row r="83" spans="1:3" x14ac:dyDescent="0.25">
      <c r="A83">
        <v>0.25934485055321754</v>
      </c>
      <c r="B83">
        <f t="shared" si="9"/>
        <v>170.31950235517655</v>
      </c>
      <c r="C83">
        <f t="shared" si="10"/>
        <v>170</v>
      </c>
    </row>
    <row r="84" spans="1:3" x14ac:dyDescent="0.25">
      <c r="A84">
        <v>7.1032700119672776E-2</v>
      </c>
      <c r="B84">
        <f t="shared" si="9"/>
        <v>157.97785592658769</v>
      </c>
      <c r="C84">
        <f t="shared" si="10"/>
        <v>157</v>
      </c>
    </row>
    <row r="85" spans="1:3" x14ac:dyDescent="0.25">
      <c r="A85">
        <v>0.60408738065786227</v>
      </c>
      <c r="B85">
        <f t="shared" si="9"/>
        <v>183.95911779121042</v>
      </c>
      <c r="C85">
        <f t="shared" si="10"/>
        <v>183</v>
      </c>
    </row>
    <row r="86" spans="1:3" x14ac:dyDescent="0.25">
      <c r="A86">
        <v>0.34504918112400107</v>
      </c>
      <c r="B86">
        <f t="shared" si="9"/>
        <v>174.01917624106397</v>
      </c>
      <c r="C86">
        <f t="shared" si="10"/>
        <v>174</v>
      </c>
    </row>
    <row r="87" spans="1:3" x14ac:dyDescent="0.25">
      <c r="A87">
        <v>0.16961183307139016</v>
      </c>
      <c r="B87">
        <f t="shared" si="9"/>
        <v>165.66449535856387</v>
      </c>
      <c r="C87">
        <f t="shared" si="10"/>
        <v>165</v>
      </c>
    </row>
    <row r="88" spans="1:3" x14ac:dyDescent="0.25">
      <c r="A88">
        <v>0.34073624418768467</v>
      </c>
      <c r="B88">
        <f t="shared" si="9"/>
        <v>173.84318074702688</v>
      </c>
      <c r="C88">
        <f t="shared" si="10"/>
        <v>173</v>
      </c>
    </row>
    <row r="89" spans="1:3" x14ac:dyDescent="0.25">
      <c r="A89">
        <v>0.16306703552326518</v>
      </c>
      <c r="B89">
        <f t="shared" si="9"/>
        <v>165.27104196387523</v>
      </c>
      <c r="C89">
        <f t="shared" si="10"/>
        <v>165</v>
      </c>
    </row>
    <row r="90" spans="1:3" x14ac:dyDescent="0.25">
      <c r="A90">
        <v>0.26216274923049099</v>
      </c>
      <c r="B90">
        <f t="shared" si="9"/>
        <v>170.44962029713204</v>
      </c>
      <c r="C90">
        <f t="shared" si="10"/>
        <v>170</v>
      </c>
    </row>
    <row r="91" spans="1:3" x14ac:dyDescent="0.25">
      <c r="A91">
        <v>6.5799535280086863E-2</v>
      </c>
      <c r="B91">
        <f t="shared" si="9"/>
        <v>157.38261027162844</v>
      </c>
      <c r="C91">
        <f t="shared" si="10"/>
        <v>157</v>
      </c>
    </row>
    <row r="92" spans="1:3" x14ac:dyDescent="0.25">
      <c r="A92">
        <v>3.6325325408460007E-2</v>
      </c>
      <c r="B92">
        <f t="shared" si="9"/>
        <v>153.07471293057381</v>
      </c>
      <c r="C92">
        <f t="shared" si="10"/>
        <v>153</v>
      </c>
    </row>
    <row r="93" spans="1:3" x14ac:dyDescent="0.25">
      <c r="A93">
        <v>0.36620107437488614</v>
      </c>
      <c r="B93">
        <f t="shared" si="9"/>
        <v>174.87102162949259</v>
      </c>
      <c r="C93">
        <f t="shared" si="10"/>
        <v>174</v>
      </c>
    </row>
    <row r="94" spans="1:3" x14ac:dyDescent="0.25">
      <c r="A94">
        <v>0.73630929693129943</v>
      </c>
      <c r="B94">
        <f t="shared" si="9"/>
        <v>189.4801255913529</v>
      </c>
      <c r="C94">
        <f t="shared" si="10"/>
        <v>189</v>
      </c>
    </row>
    <row r="95" spans="1:3" x14ac:dyDescent="0.25">
      <c r="A95">
        <v>0.41636422971241405</v>
      </c>
      <c r="B95">
        <f t="shared" si="9"/>
        <v>176.8319471092544</v>
      </c>
      <c r="C95">
        <f t="shared" si="10"/>
        <v>176</v>
      </c>
    </row>
    <row r="96" spans="1:3" x14ac:dyDescent="0.25">
      <c r="A96">
        <v>0.957472921502734</v>
      </c>
      <c r="B96">
        <f t="shared" si="9"/>
        <v>205.83127209565279</v>
      </c>
      <c r="C96">
        <f t="shared" si="10"/>
        <v>205</v>
      </c>
    </row>
    <row r="97" spans="1:3" x14ac:dyDescent="0.25">
      <c r="A97">
        <v>0.32589200493930992</v>
      </c>
      <c r="B97">
        <f t="shared" si="9"/>
        <v>173.23072199230549</v>
      </c>
      <c r="C97">
        <f t="shared" si="10"/>
        <v>173</v>
      </c>
    </row>
    <row r="98" spans="1:3" x14ac:dyDescent="0.25">
      <c r="A98">
        <v>0.86194004947487568</v>
      </c>
      <c r="B98">
        <f t="shared" si="9"/>
        <v>196.33615603636761</v>
      </c>
      <c r="C98">
        <f t="shared" si="10"/>
        <v>196</v>
      </c>
    </row>
    <row r="99" spans="1:3" x14ac:dyDescent="0.25">
      <c r="A99">
        <v>0.28345815735826485</v>
      </c>
      <c r="B99">
        <f t="shared" si="9"/>
        <v>171.41101672221882</v>
      </c>
      <c r="C99">
        <f t="shared" si="10"/>
        <v>171</v>
      </c>
    </row>
    <row r="100" spans="1:3" x14ac:dyDescent="0.25">
      <c r="A100">
        <v>0.4044464380818279</v>
      </c>
      <c r="B100">
        <f t="shared" si="9"/>
        <v>176.37218189738297</v>
      </c>
      <c r="C100">
        <f t="shared" si="10"/>
        <v>176</v>
      </c>
    </row>
    <row r="101" spans="1:3" x14ac:dyDescent="0.25">
      <c r="A101">
        <v>0.87767154819052218</v>
      </c>
      <c r="B101">
        <f t="shared" si="9"/>
        <v>197.45138268002731</v>
      </c>
      <c r="C101">
        <f t="shared" si="10"/>
        <v>197</v>
      </c>
    </row>
    <row r="102" spans="1:3" x14ac:dyDescent="0.25">
      <c r="A102">
        <v>0.2010353964080358</v>
      </c>
      <c r="B102">
        <f t="shared" si="9"/>
        <v>167.43107067390531</v>
      </c>
      <c r="C102">
        <f t="shared" si="10"/>
        <v>167</v>
      </c>
    </row>
    <row r="103" spans="1:3" x14ac:dyDescent="0.25">
      <c r="A103">
        <v>0.87328284370634746</v>
      </c>
      <c r="B103">
        <f t="shared" si="9"/>
        <v>197.13071118268127</v>
      </c>
      <c r="C103">
        <f t="shared" si="10"/>
        <v>197</v>
      </c>
    </row>
    <row r="104" spans="1:3" x14ac:dyDescent="0.25">
      <c r="A104">
        <v>0.18151240611030117</v>
      </c>
      <c r="B104">
        <f t="shared" si="9"/>
        <v>166.35575302369406</v>
      </c>
      <c r="C104">
        <f t="shared" si="10"/>
        <v>166</v>
      </c>
    </row>
    <row r="105" spans="1:3" x14ac:dyDescent="0.25">
      <c r="A105">
        <v>6.826290737721652E-2</v>
      </c>
      <c r="B105">
        <f t="shared" si="9"/>
        <v>157.66718976288445</v>
      </c>
      <c r="C105">
        <f t="shared" si="10"/>
        <v>157</v>
      </c>
    </row>
    <row r="106" spans="1:3" x14ac:dyDescent="0.25">
      <c r="A106">
        <v>0.2740207238038036</v>
      </c>
      <c r="B106">
        <f t="shared" si="9"/>
        <v>170.98953666991639</v>
      </c>
      <c r="C106">
        <f t="shared" si="10"/>
        <v>170</v>
      </c>
    </row>
    <row r="107" spans="1:3" x14ac:dyDescent="0.25">
      <c r="A107">
        <v>0.64695895265721071</v>
      </c>
      <c r="B107">
        <f t="shared" si="9"/>
        <v>185.65684711457854</v>
      </c>
      <c r="C107">
        <f t="shared" si="10"/>
        <v>185</v>
      </c>
    </row>
    <row r="108" spans="1:3" x14ac:dyDescent="0.25">
      <c r="A108">
        <v>0.85979184825073662</v>
      </c>
      <c r="B108">
        <f t="shared" si="9"/>
        <v>196.19076932573836</v>
      </c>
      <c r="C108">
        <f t="shared" si="10"/>
        <v>196</v>
      </c>
    </row>
    <row r="109" spans="1:3" x14ac:dyDescent="0.25">
      <c r="A109">
        <v>8.2083242882807439E-2</v>
      </c>
      <c r="B109">
        <f t="shared" si="9"/>
        <v>159.13208404116978</v>
      </c>
      <c r="C109">
        <f t="shared" si="10"/>
        <v>159</v>
      </c>
    </row>
    <row r="110" spans="1:3" x14ac:dyDescent="0.25">
      <c r="A110">
        <v>0.85056487706905048</v>
      </c>
      <c r="B110">
        <f t="shared" si="9"/>
        <v>195.58288729264447</v>
      </c>
      <c r="C110">
        <f t="shared" si="10"/>
        <v>195</v>
      </c>
    </row>
    <row r="111" spans="1:3" x14ac:dyDescent="0.25">
      <c r="A111">
        <v>0.45746628531117028</v>
      </c>
      <c r="B111">
        <f t="shared" si="9"/>
        <v>178.3977149380855</v>
      </c>
      <c r="C111">
        <f t="shared" si="10"/>
        <v>178</v>
      </c>
    </row>
    <row r="112" spans="1:3" x14ac:dyDescent="0.25">
      <c r="A112">
        <v>3.7797903971314217E-2</v>
      </c>
      <c r="B112">
        <f t="shared" si="9"/>
        <v>153.34751296078167</v>
      </c>
      <c r="C112">
        <f t="shared" si="10"/>
        <v>153</v>
      </c>
    </row>
    <row r="113" spans="1:3" x14ac:dyDescent="0.25">
      <c r="A113">
        <v>0.46033293046330315</v>
      </c>
      <c r="B113">
        <f t="shared" si="9"/>
        <v>178.50607495115915</v>
      </c>
      <c r="C113">
        <f t="shared" si="10"/>
        <v>178</v>
      </c>
    </row>
    <row r="114" spans="1:3" x14ac:dyDescent="0.25">
      <c r="A114">
        <v>0.72310573822881075</v>
      </c>
      <c r="B114">
        <f t="shared" si="9"/>
        <v>188.88139030833523</v>
      </c>
      <c r="C114">
        <f t="shared" si="10"/>
        <v>188</v>
      </c>
    </row>
    <row r="115" spans="1:3" x14ac:dyDescent="0.25">
      <c r="A115">
        <v>0.12567537543999041</v>
      </c>
      <c r="B115">
        <f t="shared" si="9"/>
        <v>162.79387956184939</v>
      </c>
      <c r="C115">
        <f t="shared" si="10"/>
        <v>162</v>
      </c>
    </row>
    <row r="116" spans="1:3" x14ac:dyDescent="0.25">
      <c r="A116">
        <v>3.4868816034838823E-2</v>
      </c>
      <c r="B116">
        <f t="shared" si="9"/>
        <v>152.79583464383748</v>
      </c>
      <c r="C116">
        <f t="shared" si="10"/>
        <v>152</v>
      </c>
    </row>
    <row r="117" spans="1:3" x14ac:dyDescent="0.25">
      <c r="A117">
        <v>0.69339928330333034</v>
      </c>
      <c r="B117">
        <f t="shared" si="9"/>
        <v>187.58263383356126</v>
      </c>
      <c r="C117">
        <f t="shared" si="10"/>
        <v>187</v>
      </c>
    </row>
    <row r="118" spans="1:3" x14ac:dyDescent="0.25">
      <c r="A118">
        <v>0.61352648967413603</v>
      </c>
      <c r="B118">
        <f t="shared" si="9"/>
        <v>184.32783337033902</v>
      </c>
      <c r="C118">
        <f t="shared" si="10"/>
        <v>184</v>
      </c>
    </row>
    <row r="119" spans="1:3" x14ac:dyDescent="0.25">
      <c r="A119">
        <v>0.91250929219577959</v>
      </c>
      <c r="B119">
        <f t="shared" si="9"/>
        <v>200.3455527302703</v>
      </c>
      <c r="C119">
        <f t="shared" si="10"/>
        <v>200</v>
      </c>
    </row>
    <row r="120" spans="1:3" x14ac:dyDescent="0.25">
      <c r="A120">
        <v>0.82468497664186691</v>
      </c>
      <c r="B120">
        <f t="shared" si="9"/>
        <v>194.00051854346609</v>
      </c>
      <c r="C120">
        <f t="shared" si="10"/>
        <v>194</v>
      </c>
    </row>
    <row r="121" spans="1:3" x14ac:dyDescent="0.25">
      <c r="A121">
        <v>0.42190949300201308</v>
      </c>
      <c r="B121">
        <f t="shared" si="9"/>
        <v>177.04483607870893</v>
      </c>
      <c r="C121">
        <f t="shared" si="10"/>
        <v>177</v>
      </c>
    </row>
    <row r="122" spans="1:3" x14ac:dyDescent="0.25">
      <c r="A122">
        <v>0.13124114491843419</v>
      </c>
      <c r="B122">
        <f t="shared" si="9"/>
        <v>163.19184973391663</v>
      </c>
      <c r="C122">
        <f t="shared" si="10"/>
        <v>163</v>
      </c>
    </row>
    <row r="123" spans="1:3" x14ac:dyDescent="0.25">
      <c r="A123">
        <v>0.83676844641637205</v>
      </c>
      <c r="B123">
        <f t="shared" si="9"/>
        <v>194.71894367801966</v>
      </c>
      <c r="C123">
        <f t="shared" si="10"/>
        <v>194</v>
      </c>
    </row>
    <row r="124" spans="1:3" x14ac:dyDescent="0.25">
      <c r="A124">
        <v>0.53654525312845247</v>
      </c>
      <c r="B124">
        <f t="shared" si="9"/>
        <v>181.37600791266715</v>
      </c>
      <c r="C124">
        <f t="shared" si="10"/>
        <v>181</v>
      </c>
    </row>
    <row r="125" spans="1:3" x14ac:dyDescent="0.25">
      <c r="A125">
        <v>0.16415535864652242</v>
      </c>
      <c r="B125">
        <f t="shared" si="9"/>
        <v>165.33716774566633</v>
      </c>
      <c r="C125">
        <f t="shared" si="10"/>
        <v>165</v>
      </c>
    </row>
    <row r="126" spans="1:3" x14ac:dyDescent="0.25">
      <c r="A126">
        <v>0.29874244985599596</v>
      </c>
      <c r="B126">
        <f t="shared" si="9"/>
        <v>172.0796880071446</v>
      </c>
      <c r="C126">
        <f t="shared" si="10"/>
        <v>172</v>
      </c>
    </row>
    <row r="127" spans="1:3" x14ac:dyDescent="0.25">
      <c r="A127">
        <v>0.82246462217621386</v>
      </c>
      <c r="B127">
        <f t="shared" si="9"/>
        <v>193.87197679004831</v>
      </c>
      <c r="C127">
        <f t="shared" si="10"/>
        <v>193</v>
      </c>
    </row>
    <row r="128" spans="1:3" x14ac:dyDescent="0.25">
      <c r="A128">
        <v>0.11909395840628034</v>
      </c>
      <c r="B128">
        <f t="shared" si="9"/>
        <v>162.30707709144849</v>
      </c>
      <c r="C128">
        <f t="shared" si="10"/>
        <v>162</v>
      </c>
    </row>
    <row r="129" spans="1:3" x14ac:dyDescent="0.25">
      <c r="A129">
        <v>3.4117219672197607E-2</v>
      </c>
      <c r="B129">
        <f t="shared" si="9"/>
        <v>152.64816832442759</v>
      </c>
      <c r="C129">
        <f t="shared" si="10"/>
        <v>152</v>
      </c>
    </row>
    <row r="130" spans="1:3" x14ac:dyDescent="0.25">
      <c r="A130">
        <v>0.95111634040730331</v>
      </c>
      <c r="B130">
        <f t="shared" si="9"/>
        <v>204.83663041831602</v>
      </c>
      <c r="C130">
        <f t="shared" si="10"/>
        <v>204</v>
      </c>
    </row>
    <row r="131" spans="1:3" x14ac:dyDescent="0.25">
      <c r="A131">
        <v>0.44217830579621886</v>
      </c>
      <c r="B131">
        <f t="shared" ref="B131:B194" si="11">_xlfn.NORM.INV(A131,$F$1,$F$2)</f>
        <v>177.81826940867211</v>
      </c>
      <c r="C131">
        <f t="shared" ref="C131:C194" si="12">INT(B131)</f>
        <v>177</v>
      </c>
    </row>
    <row r="132" spans="1:3" x14ac:dyDescent="0.25">
      <c r="A132">
        <v>0.11518786732740838</v>
      </c>
      <c r="B132">
        <f t="shared" si="11"/>
        <v>162.00912686295896</v>
      </c>
      <c r="C132">
        <f t="shared" si="12"/>
        <v>162</v>
      </c>
    </row>
    <row r="133" spans="1:3" x14ac:dyDescent="0.25">
      <c r="A133">
        <v>0.17871920191072688</v>
      </c>
      <c r="B133">
        <f t="shared" si="11"/>
        <v>166.1961429866239</v>
      </c>
      <c r="C133">
        <f t="shared" si="12"/>
        <v>166</v>
      </c>
    </row>
    <row r="134" spans="1:3" x14ac:dyDescent="0.25">
      <c r="A134">
        <v>0.30722386979768435</v>
      </c>
      <c r="B134">
        <f t="shared" si="11"/>
        <v>172.44397777159966</v>
      </c>
      <c r="C134">
        <f t="shared" si="12"/>
        <v>172</v>
      </c>
    </row>
    <row r="135" spans="1:3" x14ac:dyDescent="0.25">
      <c r="A135">
        <v>0.54327786466870664</v>
      </c>
      <c r="B135">
        <f t="shared" si="11"/>
        <v>181.63042759305353</v>
      </c>
      <c r="C135">
        <f t="shared" si="12"/>
        <v>181</v>
      </c>
    </row>
    <row r="136" spans="1:3" x14ac:dyDescent="0.25">
      <c r="A136">
        <v>0.47767042860512321</v>
      </c>
      <c r="B136">
        <f t="shared" si="11"/>
        <v>179.15998211314027</v>
      </c>
      <c r="C136">
        <f t="shared" si="12"/>
        <v>179</v>
      </c>
    </row>
    <row r="137" spans="1:3" x14ac:dyDescent="0.25">
      <c r="A137">
        <v>0.11537113986893888</v>
      </c>
      <c r="B137">
        <f t="shared" si="11"/>
        <v>162.02326551985277</v>
      </c>
      <c r="C137">
        <f t="shared" si="12"/>
        <v>162</v>
      </c>
    </row>
    <row r="138" spans="1:3" x14ac:dyDescent="0.25">
      <c r="A138">
        <v>0.24801505919791655</v>
      </c>
      <c r="B138">
        <f t="shared" si="11"/>
        <v>169.78876009056285</v>
      </c>
      <c r="C138">
        <f t="shared" si="12"/>
        <v>169</v>
      </c>
    </row>
    <row r="139" spans="1:3" x14ac:dyDescent="0.25">
      <c r="A139">
        <v>0.33932190612644997</v>
      </c>
      <c r="B139">
        <f t="shared" si="11"/>
        <v>173.78528283180734</v>
      </c>
      <c r="C139">
        <f t="shared" si="12"/>
        <v>173</v>
      </c>
    </row>
    <row r="140" spans="1:3" x14ac:dyDescent="0.25">
      <c r="A140">
        <v>0.75182115702117602</v>
      </c>
      <c r="B140">
        <f t="shared" si="11"/>
        <v>190.2034773327893</v>
      </c>
      <c r="C140">
        <f t="shared" si="12"/>
        <v>190</v>
      </c>
    </row>
    <row r="141" spans="1:3" x14ac:dyDescent="0.25">
      <c r="A141">
        <v>6.9735097409044711E-2</v>
      </c>
      <c r="B141">
        <f t="shared" si="11"/>
        <v>157.83349728463415</v>
      </c>
      <c r="C141">
        <f t="shared" si="12"/>
        <v>157</v>
      </c>
    </row>
    <row r="142" spans="1:3" x14ac:dyDescent="0.25">
      <c r="A142">
        <v>0.54914301403260812</v>
      </c>
      <c r="B142">
        <f t="shared" si="11"/>
        <v>181.85244700249558</v>
      </c>
      <c r="C142">
        <f t="shared" si="12"/>
        <v>181</v>
      </c>
    </row>
    <row r="143" spans="1:3" x14ac:dyDescent="0.25">
      <c r="A143">
        <v>0.98812162465614073</v>
      </c>
      <c r="B143">
        <f t="shared" si="11"/>
        <v>213.91560715563213</v>
      </c>
      <c r="C143">
        <f t="shared" si="12"/>
        <v>213</v>
      </c>
    </row>
    <row r="144" spans="1:3" x14ac:dyDescent="0.25">
      <c r="A144">
        <v>0.26870829499111304</v>
      </c>
      <c r="B144">
        <f t="shared" si="11"/>
        <v>170.74913549206164</v>
      </c>
      <c r="C144">
        <f t="shared" si="12"/>
        <v>170</v>
      </c>
    </row>
    <row r="145" spans="1:3" x14ac:dyDescent="0.25">
      <c r="A145">
        <v>0.60873670763913168</v>
      </c>
      <c r="B145">
        <f t="shared" si="11"/>
        <v>184.14041952622711</v>
      </c>
      <c r="C145">
        <f t="shared" si="12"/>
        <v>184</v>
      </c>
    </row>
    <row r="146" spans="1:3" x14ac:dyDescent="0.25">
      <c r="A146">
        <v>0.29920404358289765</v>
      </c>
      <c r="B146">
        <f t="shared" si="11"/>
        <v>172.09963285373985</v>
      </c>
      <c r="C146">
        <f t="shared" si="12"/>
        <v>172</v>
      </c>
    </row>
    <row r="147" spans="1:3" x14ac:dyDescent="0.25">
      <c r="A147">
        <v>2.0166772367423591E-2</v>
      </c>
      <c r="B147">
        <f t="shared" si="11"/>
        <v>149.24525084700639</v>
      </c>
      <c r="C147">
        <f t="shared" si="12"/>
        <v>149</v>
      </c>
    </row>
    <row r="148" spans="1:3" x14ac:dyDescent="0.25">
      <c r="A148">
        <v>0.27629456388451479</v>
      </c>
      <c r="B148">
        <f t="shared" si="11"/>
        <v>171.09172714131361</v>
      </c>
      <c r="C148">
        <f t="shared" si="12"/>
        <v>171</v>
      </c>
    </row>
    <row r="149" spans="1:3" x14ac:dyDescent="0.25">
      <c r="A149">
        <v>9.3564176395421583E-2</v>
      </c>
      <c r="B149">
        <f t="shared" si="11"/>
        <v>160.21317105281676</v>
      </c>
      <c r="C149">
        <f t="shared" si="12"/>
        <v>160</v>
      </c>
    </row>
    <row r="150" spans="1:3" x14ac:dyDescent="0.25">
      <c r="A150">
        <v>0.42799215599121498</v>
      </c>
      <c r="B150">
        <f t="shared" si="11"/>
        <v>177.27767542498</v>
      </c>
      <c r="C150">
        <f t="shared" si="12"/>
        <v>177</v>
      </c>
    </row>
    <row r="151" spans="1:3" x14ac:dyDescent="0.25">
      <c r="A151">
        <v>0.61958758486139831</v>
      </c>
      <c r="B151">
        <f t="shared" si="11"/>
        <v>184.565967263678</v>
      </c>
      <c r="C151">
        <f t="shared" si="12"/>
        <v>184</v>
      </c>
    </row>
    <row r="152" spans="1:3" x14ac:dyDescent="0.25">
      <c r="A152">
        <v>0.97607960416841599</v>
      </c>
      <c r="B152">
        <f t="shared" si="11"/>
        <v>209.68169860956436</v>
      </c>
      <c r="C152">
        <f t="shared" si="12"/>
        <v>209</v>
      </c>
    </row>
    <row r="153" spans="1:3" x14ac:dyDescent="0.25">
      <c r="A153">
        <v>0.85359458811609734</v>
      </c>
      <c r="B153">
        <f t="shared" si="11"/>
        <v>195.779631407393</v>
      </c>
      <c r="C153">
        <f t="shared" si="12"/>
        <v>195</v>
      </c>
    </row>
    <row r="154" spans="1:3" x14ac:dyDescent="0.25">
      <c r="A154">
        <v>0.71648157218883535</v>
      </c>
      <c r="B154">
        <f t="shared" si="11"/>
        <v>188.58631359614321</v>
      </c>
      <c r="C154">
        <f t="shared" si="12"/>
        <v>188</v>
      </c>
    </row>
    <row r="155" spans="1:3" x14ac:dyDescent="0.25">
      <c r="A155">
        <v>0.75926270805002749</v>
      </c>
      <c r="B155">
        <f t="shared" si="11"/>
        <v>190.55899296219977</v>
      </c>
      <c r="C155">
        <f t="shared" si="12"/>
        <v>190</v>
      </c>
    </row>
    <row r="156" spans="1:3" x14ac:dyDescent="0.25">
      <c r="A156">
        <v>0.30442304634116657</v>
      </c>
      <c r="B156">
        <f t="shared" si="11"/>
        <v>172.324180841893</v>
      </c>
      <c r="C156">
        <f t="shared" si="12"/>
        <v>172</v>
      </c>
    </row>
    <row r="157" spans="1:3" x14ac:dyDescent="0.25">
      <c r="A157">
        <v>0.70843224700639851</v>
      </c>
      <c r="B157">
        <f t="shared" si="11"/>
        <v>188.232157451163</v>
      </c>
      <c r="C157">
        <f t="shared" si="12"/>
        <v>188</v>
      </c>
    </row>
    <row r="158" spans="1:3" x14ac:dyDescent="0.25">
      <c r="A158">
        <v>0.38710747771226395</v>
      </c>
      <c r="B158">
        <f t="shared" si="11"/>
        <v>175.6970105984314</v>
      </c>
      <c r="C158">
        <f t="shared" si="12"/>
        <v>175</v>
      </c>
    </row>
    <row r="159" spans="1:3" x14ac:dyDescent="0.25">
      <c r="A159">
        <v>0.85547451775412664</v>
      </c>
      <c r="B159">
        <f t="shared" si="11"/>
        <v>195.90308761167074</v>
      </c>
      <c r="C159">
        <f t="shared" si="12"/>
        <v>195</v>
      </c>
    </row>
    <row r="160" spans="1:3" x14ac:dyDescent="0.25">
      <c r="A160">
        <v>0.92413446398896648</v>
      </c>
      <c r="B160">
        <f t="shared" si="11"/>
        <v>201.5016557827783</v>
      </c>
      <c r="C160">
        <f t="shared" si="12"/>
        <v>201</v>
      </c>
    </row>
    <row r="161" spans="1:3" x14ac:dyDescent="0.25">
      <c r="A161">
        <v>0.72750697291753907</v>
      </c>
      <c r="B161">
        <f t="shared" si="11"/>
        <v>189.07935610813053</v>
      </c>
      <c r="C161">
        <f t="shared" si="12"/>
        <v>189</v>
      </c>
    </row>
    <row r="162" spans="1:3" x14ac:dyDescent="0.25">
      <c r="A162">
        <v>0.14085483628484374</v>
      </c>
      <c r="B162">
        <f t="shared" si="11"/>
        <v>163.8527003943741</v>
      </c>
      <c r="C162">
        <f t="shared" si="12"/>
        <v>163</v>
      </c>
    </row>
    <row r="163" spans="1:3" x14ac:dyDescent="0.25">
      <c r="A163">
        <v>0.51510897781861043</v>
      </c>
      <c r="B163">
        <f t="shared" si="11"/>
        <v>180.56822473801384</v>
      </c>
      <c r="C163">
        <f t="shared" si="12"/>
        <v>180</v>
      </c>
    </row>
    <row r="164" spans="1:3" x14ac:dyDescent="0.25">
      <c r="A164">
        <v>0.27535468547631725</v>
      </c>
      <c r="B164">
        <f t="shared" si="11"/>
        <v>171.04953770051259</v>
      </c>
      <c r="C164">
        <f t="shared" si="12"/>
        <v>171</v>
      </c>
    </row>
    <row r="165" spans="1:3" x14ac:dyDescent="0.25">
      <c r="A165">
        <v>0.1713046728844384</v>
      </c>
      <c r="B165">
        <f t="shared" si="11"/>
        <v>165.76466772288069</v>
      </c>
      <c r="C165">
        <f t="shared" si="12"/>
        <v>165</v>
      </c>
    </row>
    <row r="166" spans="1:3" x14ac:dyDescent="0.25">
      <c r="A166">
        <v>0.67220462537405257</v>
      </c>
      <c r="B166">
        <f t="shared" si="11"/>
        <v>186.69013490785153</v>
      </c>
      <c r="C166">
        <f t="shared" si="12"/>
        <v>186</v>
      </c>
    </row>
    <row r="167" spans="1:3" x14ac:dyDescent="0.25">
      <c r="A167">
        <v>0.77945574112228433</v>
      </c>
      <c r="B167">
        <f t="shared" si="11"/>
        <v>191.55534577739076</v>
      </c>
      <c r="C167">
        <f t="shared" si="12"/>
        <v>191</v>
      </c>
    </row>
    <row r="168" spans="1:3" x14ac:dyDescent="0.25">
      <c r="A168">
        <v>0.76983916866458224</v>
      </c>
      <c r="B168">
        <f t="shared" si="11"/>
        <v>191.07475933768555</v>
      </c>
      <c r="C168">
        <f t="shared" si="12"/>
        <v>191</v>
      </c>
    </row>
    <row r="169" spans="1:3" x14ac:dyDescent="0.25">
      <c r="A169">
        <v>0.29669984637121849</v>
      </c>
      <c r="B169">
        <f t="shared" si="11"/>
        <v>171.99126088878717</v>
      </c>
      <c r="C169">
        <f t="shared" si="12"/>
        <v>171</v>
      </c>
    </row>
    <row r="170" spans="1:3" x14ac:dyDescent="0.25">
      <c r="A170">
        <v>0.72655392658225548</v>
      </c>
      <c r="B170">
        <f t="shared" si="11"/>
        <v>189.03635530201421</v>
      </c>
      <c r="C170">
        <f t="shared" si="12"/>
        <v>189</v>
      </c>
    </row>
    <row r="171" spans="1:3" x14ac:dyDescent="0.25">
      <c r="A171">
        <v>0.75784291861693598</v>
      </c>
      <c r="B171">
        <f t="shared" si="11"/>
        <v>190.49071009715985</v>
      </c>
      <c r="C171">
        <f t="shared" si="12"/>
        <v>190</v>
      </c>
    </row>
    <row r="172" spans="1:3" x14ac:dyDescent="0.25">
      <c r="A172">
        <v>0.51900430509972462</v>
      </c>
      <c r="B172">
        <f t="shared" si="11"/>
        <v>180.71482139245086</v>
      </c>
      <c r="C172">
        <f t="shared" si="12"/>
        <v>180</v>
      </c>
    </row>
    <row r="173" spans="1:3" x14ac:dyDescent="0.25">
      <c r="A173">
        <v>0.82794811168780802</v>
      </c>
      <c r="B173">
        <f t="shared" si="11"/>
        <v>194.19131785879642</v>
      </c>
      <c r="C173">
        <f t="shared" si="12"/>
        <v>194</v>
      </c>
    </row>
    <row r="174" spans="1:3" x14ac:dyDescent="0.25">
      <c r="A174">
        <v>0.61378079577817146</v>
      </c>
      <c r="B174">
        <f t="shared" si="11"/>
        <v>184.33780247340692</v>
      </c>
      <c r="C174">
        <f t="shared" si="12"/>
        <v>184</v>
      </c>
    </row>
    <row r="175" spans="1:3" x14ac:dyDescent="0.25">
      <c r="A175">
        <v>0.66248924311522883</v>
      </c>
      <c r="B175">
        <f t="shared" si="11"/>
        <v>186.28899468302416</v>
      </c>
      <c r="C175">
        <f t="shared" si="12"/>
        <v>186</v>
      </c>
    </row>
    <row r="176" spans="1:3" x14ac:dyDescent="0.25">
      <c r="A176">
        <v>0.3335646992419693</v>
      </c>
      <c r="B176">
        <f t="shared" si="11"/>
        <v>173.54863400755451</v>
      </c>
      <c r="C176">
        <f t="shared" si="12"/>
        <v>173</v>
      </c>
    </row>
    <row r="177" spans="1:3" x14ac:dyDescent="0.25">
      <c r="A177">
        <v>0.53781889817468331</v>
      </c>
      <c r="B177">
        <f t="shared" si="11"/>
        <v>181.42410530544635</v>
      </c>
      <c r="C177">
        <f t="shared" si="12"/>
        <v>181</v>
      </c>
    </row>
    <row r="178" spans="1:3" x14ac:dyDescent="0.25">
      <c r="A178">
        <v>0.52288988507863454</v>
      </c>
      <c r="B178">
        <f t="shared" si="11"/>
        <v>180.86111925793415</v>
      </c>
      <c r="C178">
        <f t="shared" si="12"/>
        <v>180</v>
      </c>
    </row>
    <row r="179" spans="1:3" x14ac:dyDescent="0.25">
      <c r="A179">
        <v>0.60164949920923294</v>
      </c>
      <c r="B179">
        <f t="shared" si="11"/>
        <v>183.86428428269986</v>
      </c>
      <c r="C179">
        <f t="shared" si="12"/>
        <v>183</v>
      </c>
    </row>
    <row r="180" spans="1:3" x14ac:dyDescent="0.25">
      <c r="A180">
        <v>0.13264009822757039</v>
      </c>
      <c r="B180">
        <f t="shared" si="11"/>
        <v>163.29003530742233</v>
      </c>
      <c r="C180">
        <f t="shared" si="12"/>
        <v>163</v>
      </c>
    </row>
    <row r="181" spans="1:3" x14ac:dyDescent="0.25">
      <c r="A181">
        <v>0.93285157326946755</v>
      </c>
      <c r="B181">
        <f t="shared" si="11"/>
        <v>202.4605590211406</v>
      </c>
      <c r="C181">
        <f t="shared" si="12"/>
        <v>202</v>
      </c>
    </row>
    <row r="182" spans="1:3" x14ac:dyDescent="0.25">
      <c r="A182">
        <v>0.64620686270085947</v>
      </c>
      <c r="B182">
        <f t="shared" si="11"/>
        <v>185.62649641847199</v>
      </c>
      <c r="C182">
        <f t="shared" si="12"/>
        <v>185</v>
      </c>
    </row>
    <row r="183" spans="1:3" x14ac:dyDescent="0.25">
      <c r="A183">
        <v>0.20892979338145456</v>
      </c>
      <c r="B183">
        <f t="shared" si="11"/>
        <v>167.84789660019891</v>
      </c>
      <c r="C183">
        <f t="shared" si="12"/>
        <v>167</v>
      </c>
    </row>
    <row r="184" spans="1:3" x14ac:dyDescent="0.25">
      <c r="A184">
        <v>0.49362038368639283</v>
      </c>
      <c r="B184">
        <f t="shared" si="11"/>
        <v>179.76011987623394</v>
      </c>
      <c r="C184">
        <f t="shared" si="12"/>
        <v>179</v>
      </c>
    </row>
    <row r="185" spans="1:3" x14ac:dyDescent="0.25">
      <c r="A185">
        <v>0.76049270053452622</v>
      </c>
      <c r="B185">
        <f t="shared" si="11"/>
        <v>190.6183251533333</v>
      </c>
      <c r="C185">
        <f t="shared" si="12"/>
        <v>190</v>
      </c>
    </row>
    <row r="186" spans="1:3" x14ac:dyDescent="0.25">
      <c r="A186">
        <v>0.69184232682708524</v>
      </c>
      <c r="B186">
        <f t="shared" si="11"/>
        <v>187.51618881923631</v>
      </c>
      <c r="C186">
        <f t="shared" si="12"/>
        <v>187</v>
      </c>
    </row>
    <row r="187" spans="1:3" x14ac:dyDescent="0.25">
      <c r="A187">
        <v>0.4617401886760043</v>
      </c>
      <c r="B187">
        <f t="shared" si="11"/>
        <v>178.55924084964084</v>
      </c>
      <c r="C187">
        <f t="shared" si="12"/>
        <v>178</v>
      </c>
    </row>
    <row r="188" spans="1:3" x14ac:dyDescent="0.25">
      <c r="A188">
        <v>0.70914649903182458</v>
      </c>
      <c r="B188">
        <f t="shared" si="11"/>
        <v>188.2633955335746</v>
      </c>
      <c r="C188">
        <f t="shared" si="12"/>
        <v>188</v>
      </c>
    </row>
    <row r="189" spans="1:3" x14ac:dyDescent="0.25">
      <c r="A189">
        <v>0.56752006725458348</v>
      </c>
      <c r="B189">
        <f t="shared" si="11"/>
        <v>182.55095884412503</v>
      </c>
      <c r="C189">
        <f t="shared" si="12"/>
        <v>182</v>
      </c>
    </row>
    <row r="190" spans="1:3" x14ac:dyDescent="0.25">
      <c r="A190">
        <v>0.34507628876783802</v>
      </c>
      <c r="B190">
        <f t="shared" si="11"/>
        <v>174.02027978194045</v>
      </c>
      <c r="C190">
        <f t="shared" si="12"/>
        <v>174</v>
      </c>
    </row>
    <row r="191" spans="1:3" x14ac:dyDescent="0.25">
      <c r="A191">
        <v>0.3611035543625184</v>
      </c>
      <c r="B191">
        <f t="shared" si="11"/>
        <v>174.66734106938239</v>
      </c>
      <c r="C191">
        <f t="shared" si="12"/>
        <v>174</v>
      </c>
    </row>
    <row r="192" spans="1:3" x14ac:dyDescent="0.25">
      <c r="A192">
        <v>5.8045915171232032E-2</v>
      </c>
      <c r="B192">
        <f t="shared" si="11"/>
        <v>156.42913339301367</v>
      </c>
      <c r="C192">
        <f t="shared" si="12"/>
        <v>156</v>
      </c>
    </row>
    <row r="193" spans="1:3" x14ac:dyDescent="0.25">
      <c r="A193">
        <v>0.37667180476474782</v>
      </c>
      <c r="B193">
        <f t="shared" si="11"/>
        <v>175.28649569287123</v>
      </c>
      <c r="C193">
        <f t="shared" si="12"/>
        <v>175</v>
      </c>
    </row>
    <row r="194" spans="1:3" x14ac:dyDescent="0.25">
      <c r="A194">
        <v>0.69526951987855101</v>
      </c>
      <c r="B194">
        <f t="shared" si="11"/>
        <v>187.66264578082519</v>
      </c>
      <c r="C194">
        <f t="shared" si="12"/>
        <v>187</v>
      </c>
    </row>
    <row r="195" spans="1:3" x14ac:dyDescent="0.25">
      <c r="A195">
        <v>0.87607089540288474</v>
      </c>
      <c r="B195">
        <f t="shared" ref="B195:B258" si="13">_xlfn.NORM.INV(A195,$F$1,$F$2)</f>
        <v>197.33350879089915</v>
      </c>
      <c r="C195">
        <f t="shared" ref="C195:C258" si="14">INT(B195)</f>
        <v>197</v>
      </c>
    </row>
    <row r="196" spans="1:3" x14ac:dyDescent="0.25">
      <c r="A196">
        <v>0.44584602177242993</v>
      </c>
      <c r="B196">
        <f t="shared" si="13"/>
        <v>177.95754777304612</v>
      </c>
      <c r="C196">
        <f t="shared" si="14"/>
        <v>177</v>
      </c>
    </row>
    <row r="197" spans="1:3" x14ac:dyDescent="0.25">
      <c r="A197">
        <v>0.90075680301294414</v>
      </c>
      <c r="B197">
        <f t="shared" si="13"/>
        <v>199.28813771794569</v>
      </c>
      <c r="C197">
        <f t="shared" si="14"/>
        <v>199</v>
      </c>
    </row>
    <row r="198" spans="1:3" x14ac:dyDescent="0.25">
      <c r="A198">
        <v>0.43026255669445679</v>
      </c>
      <c r="B198">
        <f t="shared" si="13"/>
        <v>177.36441366690656</v>
      </c>
      <c r="C198">
        <f t="shared" si="14"/>
        <v>177</v>
      </c>
    </row>
    <row r="199" spans="1:3" x14ac:dyDescent="0.25">
      <c r="A199">
        <v>0.37136610664980241</v>
      </c>
      <c r="B199">
        <f t="shared" si="13"/>
        <v>175.07643982372784</v>
      </c>
      <c r="C199">
        <f t="shared" si="14"/>
        <v>175</v>
      </c>
    </row>
    <row r="200" spans="1:3" x14ac:dyDescent="0.25">
      <c r="A200">
        <v>0.7507628504598598</v>
      </c>
      <c r="B200">
        <f t="shared" si="13"/>
        <v>190.15338428346257</v>
      </c>
      <c r="C200">
        <f t="shared" si="14"/>
        <v>190</v>
      </c>
    </row>
    <row r="201" spans="1:3" x14ac:dyDescent="0.25">
      <c r="A201">
        <v>0.24201268822186961</v>
      </c>
      <c r="B201">
        <f t="shared" si="13"/>
        <v>169.50235545330713</v>
      </c>
      <c r="C201">
        <f t="shared" si="14"/>
        <v>169</v>
      </c>
    </row>
    <row r="202" spans="1:3" x14ac:dyDescent="0.25">
      <c r="A202">
        <v>0.78617129632868266</v>
      </c>
      <c r="B202">
        <f t="shared" si="13"/>
        <v>191.89810042899367</v>
      </c>
      <c r="C202">
        <f t="shared" si="14"/>
        <v>191</v>
      </c>
    </row>
    <row r="203" spans="1:3" x14ac:dyDescent="0.25">
      <c r="A203">
        <v>0.79946903824543292</v>
      </c>
      <c r="B203">
        <f t="shared" si="13"/>
        <v>192.59589291804201</v>
      </c>
      <c r="C203">
        <f t="shared" si="14"/>
        <v>192</v>
      </c>
    </row>
    <row r="204" spans="1:3" x14ac:dyDescent="0.25">
      <c r="A204">
        <v>0.65873452275540334</v>
      </c>
      <c r="B204">
        <f t="shared" si="13"/>
        <v>186.13517796245881</v>
      </c>
      <c r="C204">
        <f t="shared" si="14"/>
        <v>186</v>
      </c>
    </row>
    <row r="205" spans="1:3" x14ac:dyDescent="0.25">
      <c r="A205">
        <v>2.9112025037311695E-2</v>
      </c>
      <c r="B205">
        <f t="shared" si="13"/>
        <v>151.58989153463096</v>
      </c>
      <c r="C205">
        <f t="shared" si="14"/>
        <v>151</v>
      </c>
    </row>
    <row r="206" spans="1:3" x14ac:dyDescent="0.25">
      <c r="A206">
        <v>0.86374772228526253</v>
      </c>
      <c r="B206">
        <f t="shared" si="13"/>
        <v>196.45969618530202</v>
      </c>
      <c r="C206">
        <f t="shared" si="14"/>
        <v>196</v>
      </c>
    </row>
    <row r="207" spans="1:3" x14ac:dyDescent="0.25">
      <c r="A207">
        <v>0.84609339591299315</v>
      </c>
      <c r="B207">
        <f t="shared" si="13"/>
        <v>195.29731985591013</v>
      </c>
      <c r="C207">
        <f t="shared" si="14"/>
        <v>195</v>
      </c>
    </row>
    <row r="208" spans="1:3" x14ac:dyDescent="0.25">
      <c r="A208">
        <v>0.37737012653807511</v>
      </c>
      <c r="B208">
        <f t="shared" si="13"/>
        <v>175.31407309077278</v>
      </c>
      <c r="C208">
        <f t="shared" si="14"/>
        <v>175</v>
      </c>
    </row>
    <row r="209" spans="1:3" x14ac:dyDescent="0.25">
      <c r="A209">
        <v>0.35960575483217916</v>
      </c>
      <c r="B209">
        <f t="shared" si="13"/>
        <v>174.60730811367003</v>
      </c>
      <c r="C209">
        <f t="shared" si="14"/>
        <v>174</v>
      </c>
    </row>
    <row r="210" spans="1:3" x14ac:dyDescent="0.25">
      <c r="A210">
        <v>0.14152976300820896</v>
      </c>
      <c r="B210">
        <f t="shared" si="13"/>
        <v>163.89792438155047</v>
      </c>
      <c r="C210">
        <f t="shared" si="14"/>
        <v>163</v>
      </c>
    </row>
    <row r="211" spans="1:3" x14ac:dyDescent="0.25">
      <c r="A211">
        <v>0.45501393950497626</v>
      </c>
      <c r="B211">
        <f t="shared" si="13"/>
        <v>178.30494936587255</v>
      </c>
      <c r="C211">
        <f t="shared" si="14"/>
        <v>178</v>
      </c>
    </row>
    <row r="212" spans="1:3" x14ac:dyDescent="0.25">
      <c r="A212">
        <v>0.57595255613100493</v>
      </c>
      <c r="B212">
        <f t="shared" si="13"/>
        <v>182.87324662233138</v>
      </c>
      <c r="C212">
        <f t="shared" si="14"/>
        <v>182</v>
      </c>
    </row>
    <row r="213" spans="1:3" x14ac:dyDescent="0.25">
      <c r="A213">
        <v>2.4691967226943889E-2</v>
      </c>
      <c r="B213">
        <f t="shared" si="13"/>
        <v>150.52107170376837</v>
      </c>
      <c r="C213">
        <f t="shared" si="14"/>
        <v>150</v>
      </c>
    </row>
    <row r="214" spans="1:3" x14ac:dyDescent="0.25">
      <c r="A214">
        <v>0.74229742810926302</v>
      </c>
      <c r="B214">
        <f t="shared" si="13"/>
        <v>189.75666742767552</v>
      </c>
      <c r="C214">
        <f t="shared" si="14"/>
        <v>189</v>
      </c>
    </row>
    <row r="215" spans="1:3" x14ac:dyDescent="0.25">
      <c r="A215">
        <v>0.113027709665242</v>
      </c>
      <c r="B215">
        <f t="shared" si="13"/>
        <v>161.841261121401</v>
      </c>
      <c r="C215">
        <f t="shared" si="14"/>
        <v>161</v>
      </c>
    </row>
    <row r="216" spans="1:3" x14ac:dyDescent="0.25">
      <c r="A216">
        <v>0.55311367610731565</v>
      </c>
      <c r="B216">
        <f t="shared" si="13"/>
        <v>182.002980203802</v>
      </c>
      <c r="C216">
        <f t="shared" si="14"/>
        <v>182</v>
      </c>
    </row>
    <row r="217" spans="1:3" x14ac:dyDescent="0.25">
      <c r="A217">
        <v>0.35253738635688647</v>
      </c>
      <c r="B217">
        <f t="shared" si="13"/>
        <v>174.32281462738206</v>
      </c>
      <c r="C217">
        <f t="shared" si="14"/>
        <v>174</v>
      </c>
    </row>
    <row r="218" spans="1:3" x14ac:dyDescent="0.25">
      <c r="A218">
        <v>0.26035975499672404</v>
      </c>
      <c r="B218">
        <f t="shared" si="13"/>
        <v>170.3664495609483</v>
      </c>
      <c r="C218">
        <f t="shared" si="14"/>
        <v>170</v>
      </c>
    </row>
    <row r="219" spans="1:3" x14ac:dyDescent="0.25">
      <c r="A219">
        <v>0.18207944813268662</v>
      </c>
      <c r="B219">
        <f t="shared" si="13"/>
        <v>166.38796672278417</v>
      </c>
      <c r="C219">
        <f t="shared" si="14"/>
        <v>166</v>
      </c>
    </row>
    <row r="220" spans="1:3" x14ac:dyDescent="0.25">
      <c r="A220">
        <v>0.70987532619917426</v>
      </c>
      <c r="B220">
        <f t="shared" si="13"/>
        <v>188.29530805185649</v>
      </c>
      <c r="C220">
        <f t="shared" si="14"/>
        <v>188</v>
      </c>
    </row>
    <row r="221" spans="1:3" x14ac:dyDescent="0.25">
      <c r="A221">
        <v>3.4903068596850328E-2</v>
      </c>
      <c r="B221">
        <f t="shared" si="13"/>
        <v>152.802501738942</v>
      </c>
      <c r="C221">
        <f t="shared" si="14"/>
        <v>152</v>
      </c>
    </row>
    <row r="222" spans="1:3" x14ac:dyDescent="0.25">
      <c r="A222">
        <v>0.6838885486277505</v>
      </c>
      <c r="B222">
        <f t="shared" si="13"/>
        <v>187.17900665320292</v>
      </c>
      <c r="C222">
        <f t="shared" si="14"/>
        <v>187</v>
      </c>
    </row>
    <row r="223" spans="1:3" x14ac:dyDescent="0.25">
      <c r="A223">
        <v>0.90236585651146661</v>
      </c>
      <c r="B223">
        <f t="shared" si="13"/>
        <v>199.42725880005895</v>
      </c>
      <c r="C223">
        <f t="shared" si="14"/>
        <v>199</v>
      </c>
    </row>
    <row r="224" spans="1:3" x14ac:dyDescent="0.25">
      <c r="A224">
        <v>0.96095934289218443</v>
      </c>
      <c r="B224">
        <f t="shared" si="13"/>
        <v>206.42893321885447</v>
      </c>
      <c r="C224">
        <f t="shared" si="14"/>
        <v>206</v>
      </c>
    </row>
    <row r="225" spans="1:3" x14ac:dyDescent="0.25">
      <c r="A225">
        <v>0.80240968846121252</v>
      </c>
      <c r="B225">
        <f t="shared" si="13"/>
        <v>192.75389803004629</v>
      </c>
      <c r="C225">
        <f t="shared" si="14"/>
        <v>192</v>
      </c>
    </row>
    <row r="226" spans="1:3" x14ac:dyDescent="0.25">
      <c r="A226">
        <v>0.92525109250892701</v>
      </c>
      <c r="B226">
        <f t="shared" si="13"/>
        <v>201.61961326516499</v>
      </c>
      <c r="C226">
        <f t="shared" si="14"/>
        <v>201</v>
      </c>
    </row>
    <row r="227" spans="1:3" x14ac:dyDescent="0.25">
      <c r="A227">
        <v>0.83275825542242399</v>
      </c>
      <c r="B227">
        <f t="shared" si="13"/>
        <v>194.47683658295929</v>
      </c>
      <c r="C227">
        <f t="shared" si="14"/>
        <v>194</v>
      </c>
    </row>
    <row r="228" spans="1:3" x14ac:dyDescent="0.25">
      <c r="A228">
        <v>0.59530158524775156</v>
      </c>
      <c r="B228">
        <f t="shared" si="13"/>
        <v>183.61806351011597</v>
      </c>
      <c r="C228">
        <f t="shared" si="14"/>
        <v>183</v>
      </c>
    </row>
    <row r="229" spans="1:3" x14ac:dyDescent="0.25">
      <c r="A229">
        <v>0.79277229549351202</v>
      </c>
      <c r="B229">
        <f t="shared" si="13"/>
        <v>192.24117306129091</v>
      </c>
      <c r="C229">
        <f t="shared" si="14"/>
        <v>192</v>
      </c>
    </row>
    <row r="230" spans="1:3" x14ac:dyDescent="0.25">
      <c r="A230">
        <v>0.38837652884919638</v>
      </c>
      <c r="B230">
        <f t="shared" si="13"/>
        <v>175.74670691638653</v>
      </c>
      <c r="C230">
        <f t="shared" si="14"/>
        <v>175</v>
      </c>
    </row>
    <row r="231" spans="1:3" x14ac:dyDescent="0.25">
      <c r="A231">
        <v>0.8275420047467692</v>
      </c>
      <c r="B231">
        <f t="shared" si="13"/>
        <v>194.16744747202054</v>
      </c>
      <c r="C231">
        <f t="shared" si="14"/>
        <v>194</v>
      </c>
    </row>
    <row r="232" spans="1:3" x14ac:dyDescent="0.25">
      <c r="A232">
        <v>0.46550161583530603</v>
      </c>
      <c r="B232">
        <f t="shared" si="13"/>
        <v>178.70125976453215</v>
      </c>
      <c r="C232">
        <f t="shared" si="14"/>
        <v>178</v>
      </c>
    </row>
    <row r="233" spans="1:3" x14ac:dyDescent="0.25">
      <c r="A233">
        <v>0.57310826123844483</v>
      </c>
      <c r="B233">
        <f t="shared" si="13"/>
        <v>182.76439743888017</v>
      </c>
      <c r="C233">
        <f t="shared" si="14"/>
        <v>182</v>
      </c>
    </row>
    <row r="234" spans="1:3" x14ac:dyDescent="0.25">
      <c r="A234">
        <v>0.14706137284492371</v>
      </c>
      <c r="B234">
        <f t="shared" si="13"/>
        <v>164.26319522294222</v>
      </c>
      <c r="C234">
        <f t="shared" si="14"/>
        <v>164</v>
      </c>
    </row>
    <row r="235" spans="1:3" x14ac:dyDescent="0.25">
      <c r="A235">
        <v>0.6308292319583888</v>
      </c>
      <c r="B235">
        <f t="shared" si="13"/>
        <v>185.01075582381324</v>
      </c>
      <c r="C235">
        <f t="shared" si="14"/>
        <v>185</v>
      </c>
    </row>
    <row r="236" spans="1:3" x14ac:dyDescent="0.25">
      <c r="A236">
        <v>0.49916027914917482</v>
      </c>
      <c r="B236">
        <f t="shared" si="13"/>
        <v>179.96842695627396</v>
      </c>
      <c r="C236">
        <f t="shared" si="14"/>
        <v>179</v>
      </c>
    </row>
    <row r="237" spans="1:3" x14ac:dyDescent="0.25">
      <c r="A237">
        <v>0.11574307143870288</v>
      </c>
      <c r="B237">
        <f t="shared" si="13"/>
        <v>162.0519093886806</v>
      </c>
      <c r="C237">
        <f t="shared" si="14"/>
        <v>162</v>
      </c>
    </row>
    <row r="238" spans="1:3" x14ac:dyDescent="0.25">
      <c r="A238">
        <v>0.42279440743845731</v>
      </c>
      <c r="B238">
        <f t="shared" si="13"/>
        <v>177.07875283499914</v>
      </c>
      <c r="C238">
        <f t="shared" si="14"/>
        <v>177</v>
      </c>
    </row>
    <row r="239" spans="1:3" x14ac:dyDescent="0.25">
      <c r="A239">
        <v>0.20103203131047964</v>
      </c>
      <c r="B239">
        <f t="shared" si="13"/>
        <v>167.43089093362957</v>
      </c>
      <c r="C239">
        <f t="shared" si="14"/>
        <v>167</v>
      </c>
    </row>
    <row r="240" spans="1:3" x14ac:dyDescent="0.25">
      <c r="A240">
        <v>0.76990674448581431</v>
      </c>
      <c r="B240">
        <f t="shared" si="13"/>
        <v>191.07809650402913</v>
      </c>
      <c r="C240">
        <f t="shared" si="14"/>
        <v>191</v>
      </c>
    </row>
    <row r="241" spans="1:3" x14ac:dyDescent="0.25">
      <c r="A241">
        <v>0.11392626723001009</v>
      </c>
      <c r="B241">
        <f t="shared" si="13"/>
        <v>161.91136322707655</v>
      </c>
      <c r="C241">
        <f t="shared" si="14"/>
        <v>161</v>
      </c>
    </row>
    <row r="242" spans="1:3" x14ac:dyDescent="0.25">
      <c r="A242">
        <v>0.62124330013282092</v>
      </c>
      <c r="B242">
        <f t="shared" si="13"/>
        <v>184.63121660763122</v>
      </c>
      <c r="C242">
        <f t="shared" si="14"/>
        <v>184</v>
      </c>
    </row>
    <row r="243" spans="1:3" x14ac:dyDescent="0.25">
      <c r="A243">
        <v>0.98597991449462719</v>
      </c>
      <c r="B243">
        <f t="shared" si="13"/>
        <v>212.95085847390595</v>
      </c>
      <c r="C243">
        <f t="shared" si="14"/>
        <v>212</v>
      </c>
    </row>
    <row r="244" spans="1:3" x14ac:dyDescent="0.25">
      <c r="A244">
        <v>0.62297446092683284</v>
      </c>
      <c r="B244">
        <f t="shared" si="13"/>
        <v>184.69953301406599</v>
      </c>
      <c r="C244">
        <f t="shared" si="14"/>
        <v>184</v>
      </c>
    </row>
    <row r="245" spans="1:3" x14ac:dyDescent="0.25">
      <c r="A245">
        <v>0.75916608322329848</v>
      </c>
      <c r="B245">
        <f t="shared" si="13"/>
        <v>190.55433899173383</v>
      </c>
      <c r="C245">
        <f t="shared" si="14"/>
        <v>190</v>
      </c>
    </row>
    <row r="246" spans="1:3" x14ac:dyDescent="0.25">
      <c r="A246">
        <v>0.17336160354858143</v>
      </c>
      <c r="B246">
        <f t="shared" si="13"/>
        <v>165.88553704462868</v>
      </c>
      <c r="C246">
        <f t="shared" si="14"/>
        <v>165</v>
      </c>
    </row>
    <row r="247" spans="1:3" x14ac:dyDescent="0.25">
      <c r="A247">
        <v>0.14719460304222143</v>
      </c>
      <c r="B247">
        <f t="shared" si="13"/>
        <v>164.2718779444329</v>
      </c>
      <c r="C247">
        <f t="shared" si="14"/>
        <v>164</v>
      </c>
    </row>
    <row r="248" spans="1:3" x14ac:dyDescent="0.25">
      <c r="A248">
        <v>0.79307449677617459</v>
      </c>
      <c r="B248">
        <f t="shared" si="13"/>
        <v>192.25703226700932</v>
      </c>
      <c r="C248">
        <f t="shared" si="14"/>
        <v>192</v>
      </c>
    </row>
    <row r="249" spans="1:3" x14ac:dyDescent="0.25">
      <c r="A249">
        <v>0.36763001237240134</v>
      </c>
      <c r="B249">
        <f t="shared" si="13"/>
        <v>174.92794650752393</v>
      </c>
      <c r="C249">
        <f t="shared" si="14"/>
        <v>174</v>
      </c>
    </row>
    <row r="250" spans="1:3" x14ac:dyDescent="0.25">
      <c r="A250">
        <v>0.77466286393621542</v>
      </c>
      <c r="B250">
        <f t="shared" si="13"/>
        <v>191.31437082671079</v>
      </c>
      <c r="C250">
        <f t="shared" si="14"/>
        <v>191</v>
      </c>
    </row>
    <row r="251" spans="1:3" x14ac:dyDescent="0.25">
      <c r="A251">
        <v>0.98890344194553237</v>
      </c>
      <c r="B251">
        <f t="shared" si="13"/>
        <v>214.30569569738131</v>
      </c>
      <c r="C251">
        <f t="shared" si="14"/>
        <v>214</v>
      </c>
    </row>
    <row r="252" spans="1:3" x14ac:dyDescent="0.25">
      <c r="A252">
        <v>0.65312732662821804</v>
      </c>
      <c r="B252">
        <f t="shared" si="13"/>
        <v>185.9066619053938</v>
      </c>
      <c r="C252">
        <f t="shared" si="14"/>
        <v>185</v>
      </c>
    </row>
    <row r="253" spans="1:3" x14ac:dyDescent="0.25">
      <c r="A253">
        <v>0.79701325666410661</v>
      </c>
      <c r="B253">
        <f t="shared" si="13"/>
        <v>192.46500378866156</v>
      </c>
      <c r="C253">
        <f t="shared" si="14"/>
        <v>192</v>
      </c>
    </row>
    <row r="254" spans="1:3" x14ac:dyDescent="0.25">
      <c r="A254">
        <v>0.3523141566460738</v>
      </c>
      <c r="B254">
        <f t="shared" si="13"/>
        <v>174.31379708531216</v>
      </c>
      <c r="C254">
        <f t="shared" si="14"/>
        <v>174</v>
      </c>
    </row>
    <row r="255" spans="1:3" x14ac:dyDescent="0.25">
      <c r="A255">
        <v>4.7001948080618861E-2</v>
      </c>
      <c r="B255">
        <f t="shared" si="13"/>
        <v>154.88032435918234</v>
      </c>
      <c r="C255">
        <f t="shared" si="14"/>
        <v>154</v>
      </c>
    </row>
    <row r="256" spans="1:3" x14ac:dyDescent="0.25">
      <c r="A256">
        <v>0.33811567706824686</v>
      </c>
      <c r="B256">
        <f t="shared" si="13"/>
        <v>173.73583092201983</v>
      </c>
      <c r="C256">
        <f t="shared" si="14"/>
        <v>173</v>
      </c>
    </row>
    <row r="257" spans="1:3" x14ac:dyDescent="0.25">
      <c r="A257">
        <v>0.81444257974023293</v>
      </c>
      <c r="B257">
        <f t="shared" si="13"/>
        <v>193.41580570292109</v>
      </c>
      <c r="C257">
        <f t="shared" si="14"/>
        <v>193</v>
      </c>
    </row>
    <row r="258" spans="1:3" x14ac:dyDescent="0.25">
      <c r="A258">
        <v>0.61855288979793199</v>
      </c>
      <c r="B258">
        <f t="shared" si="13"/>
        <v>184.52523532906713</v>
      </c>
      <c r="C258">
        <f t="shared" si="14"/>
        <v>184</v>
      </c>
    </row>
    <row r="259" spans="1:3" x14ac:dyDescent="0.25">
      <c r="A259">
        <v>0.55138513497821073</v>
      </c>
      <c r="B259">
        <f t="shared" ref="B259:B301" si="15">_xlfn.NORM.INV(A259,$F$1,$F$2)</f>
        <v>181.93742495454563</v>
      </c>
      <c r="C259">
        <f t="shared" ref="C259:C301" si="16">INT(B259)</f>
        <v>181</v>
      </c>
    </row>
    <row r="260" spans="1:3" x14ac:dyDescent="0.25">
      <c r="A260">
        <v>0.37365209119832976</v>
      </c>
      <c r="B260">
        <f t="shared" si="15"/>
        <v>175.16705936248096</v>
      </c>
      <c r="C260">
        <f t="shared" si="16"/>
        <v>175</v>
      </c>
    </row>
    <row r="261" spans="1:3" x14ac:dyDescent="0.25">
      <c r="A261">
        <v>0.30777268179290751</v>
      </c>
      <c r="B261">
        <f t="shared" si="15"/>
        <v>172.46739497520861</v>
      </c>
      <c r="C261">
        <f t="shared" si="16"/>
        <v>172</v>
      </c>
    </row>
    <row r="262" spans="1:3" x14ac:dyDescent="0.25">
      <c r="A262">
        <v>0.43016874299278784</v>
      </c>
      <c r="B262">
        <f t="shared" si="15"/>
        <v>177.36083137919982</v>
      </c>
      <c r="C262">
        <f t="shared" si="16"/>
        <v>177</v>
      </c>
    </row>
    <row r="263" spans="1:3" x14ac:dyDescent="0.25">
      <c r="A263">
        <v>0.12984505730212059</v>
      </c>
      <c r="B263">
        <f t="shared" si="15"/>
        <v>163.09314202837743</v>
      </c>
      <c r="C263">
        <f t="shared" si="16"/>
        <v>163</v>
      </c>
    </row>
    <row r="264" spans="1:3" x14ac:dyDescent="0.25">
      <c r="A264">
        <v>0.53076785471924537</v>
      </c>
      <c r="B264">
        <f t="shared" si="15"/>
        <v>181.15800284886581</v>
      </c>
      <c r="C264">
        <f t="shared" si="16"/>
        <v>181</v>
      </c>
    </row>
    <row r="265" spans="1:3" x14ac:dyDescent="0.25">
      <c r="A265">
        <v>0.19334000963847775</v>
      </c>
      <c r="B265">
        <f t="shared" si="15"/>
        <v>167.01519235907068</v>
      </c>
      <c r="C265">
        <f t="shared" si="16"/>
        <v>167</v>
      </c>
    </row>
    <row r="266" spans="1:3" x14ac:dyDescent="0.25">
      <c r="A266">
        <v>0.45019199185551506</v>
      </c>
      <c r="B266">
        <f t="shared" si="15"/>
        <v>178.12235557959968</v>
      </c>
      <c r="C266">
        <f t="shared" si="16"/>
        <v>178</v>
      </c>
    </row>
    <row r="267" spans="1:3" x14ac:dyDescent="0.25">
      <c r="A267">
        <v>0.18429306762365949</v>
      </c>
      <c r="B267">
        <f t="shared" si="15"/>
        <v>166.51312646534296</v>
      </c>
      <c r="C267">
        <f t="shared" si="16"/>
        <v>166</v>
      </c>
    </row>
    <row r="268" spans="1:3" x14ac:dyDescent="0.25">
      <c r="A268">
        <v>0.37281420800917753</v>
      </c>
      <c r="B268">
        <f t="shared" si="15"/>
        <v>175.13386518131222</v>
      </c>
      <c r="C268">
        <f t="shared" si="16"/>
        <v>175</v>
      </c>
    </row>
    <row r="269" spans="1:3" x14ac:dyDescent="0.25">
      <c r="A269">
        <v>0.4765909324937061</v>
      </c>
      <c r="B269">
        <f t="shared" si="15"/>
        <v>179.11932685071343</v>
      </c>
      <c r="C269">
        <f t="shared" si="16"/>
        <v>179</v>
      </c>
    </row>
    <row r="270" spans="1:3" x14ac:dyDescent="0.25">
      <c r="A270">
        <v>0.25934290697504736</v>
      </c>
      <c r="B270">
        <f t="shared" si="15"/>
        <v>170.31941235871727</v>
      </c>
      <c r="C270">
        <f t="shared" si="16"/>
        <v>170</v>
      </c>
    </row>
    <row r="271" spans="1:3" x14ac:dyDescent="0.25">
      <c r="A271">
        <v>6.6642147586781775E-3</v>
      </c>
      <c r="B271">
        <f t="shared" si="15"/>
        <v>142.8769344791836</v>
      </c>
      <c r="C271">
        <f t="shared" si="16"/>
        <v>142</v>
      </c>
    </row>
    <row r="272" spans="1:3" x14ac:dyDescent="0.25">
      <c r="A272">
        <v>0.88388679618710619</v>
      </c>
      <c r="B272">
        <f t="shared" si="15"/>
        <v>197.91965013228312</v>
      </c>
      <c r="C272">
        <f t="shared" si="16"/>
        <v>197</v>
      </c>
    </row>
    <row r="273" spans="1:3" x14ac:dyDescent="0.25">
      <c r="A273">
        <v>2.5983264500635594E-2</v>
      </c>
      <c r="B273">
        <f t="shared" si="15"/>
        <v>150.84883621108804</v>
      </c>
      <c r="C273">
        <f t="shared" si="16"/>
        <v>150</v>
      </c>
    </row>
    <row r="274" spans="1:3" x14ac:dyDescent="0.25">
      <c r="A274">
        <v>0.77991873432475001</v>
      </c>
      <c r="B274">
        <f t="shared" si="15"/>
        <v>191.57878175757475</v>
      </c>
      <c r="C274">
        <f t="shared" si="16"/>
        <v>191</v>
      </c>
    </row>
    <row r="275" spans="1:3" x14ac:dyDescent="0.25">
      <c r="A275">
        <v>0.6163253214616925</v>
      </c>
      <c r="B275">
        <f t="shared" si="15"/>
        <v>184.43765728943524</v>
      </c>
      <c r="C275">
        <f t="shared" si="16"/>
        <v>184</v>
      </c>
    </row>
    <row r="276" spans="1:3" x14ac:dyDescent="0.25">
      <c r="A276">
        <v>0.33008202614687643</v>
      </c>
      <c r="B276">
        <f t="shared" si="15"/>
        <v>173.40469982341193</v>
      </c>
      <c r="C276">
        <f t="shared" si="16"/>
        <v>173</v>
      </c>
    </row>
    <row r="277" spans="1:3" x14ac:dyDescent="0.25">
      <c r="A277">
        <v>0.46856937258968023</v>
      </c>
      <c r="B277">
        <f t="shared" si="15"/>
        <v>178.81700128998139</v>
      </c>
      <c r="C277">
        <f t="shared" si="16"/>
        <v>178</v>
      </c>
    </row>
    <row r="278" spans="1:3" x14ac:dyDescent="0.25">
      <c r="A278">
        <v>0.70439475659202644</v>
      </c>
      <c r="B278">
        <f t="shared" si="15"/>
        <v>188.05624057378617</v>
      </c>
      <c r="C278">
        <f t="shared" si="16"/>
        <v>188</v>
      </c>
    </row>
    <row r="279" spans="1:3" x14ac:dyDescent="0.25">
      <c r="A279">
        <v>0.45784717702383082</v>
      </c>
      <c r="B279">
        <f t="shared" si="15"/>
        <v>178.41211744945869</v>
      </c>
      <c r="C279">
        <f t="shared" si="16"/>
        <v>178</v>
      </c>
    </row>
    <row r="280" spans="1:3" x14ac:dyDescent="0.25">
      <c r="A280">
        <v>0.47492758279202363</v>
      </c>
      <c r="B280">
        <f t="shared" si="15"/>
        <v>179.05667011139221</v>
      </c>
      <c r="C280">
        <f t="shared" si="16"/>
        <v>179</v>
      </c>
    </row>
    <row r="281" spans="1:3" x14ac:dyDescent="0.25">
      <c r="A281">
        <v>0.11830566315535263</v>
      </c>
      <c r="B281">
        <f t="shared" si="15"/>
        <v>162.24751059582192</v>
      </c>
      <c r="C281">
        <f t="shared" si="16"/>
        <v>162</v>
      </c>
    </row>
    <row r="282" spans="1:3" x14ac:dyDescent="0.25">
      <c r="A282">
        <v>2.4044765673960855E-2</v>
      </c>
      <c r="B282">
        <f t="shared" si="15"/>
        <v>150.35135391791476</v>
      </c>
      <c r="C282">
        <f t="shared" si="16"/>
        <v>150</v>
      </c>
    </row>
    <row r="283" spans="1:3" x14ac:dyDescent="0.25">
      <c r="A283">
        <v>0.23267342810695735</v>
      </c>
      <c r="B283">
        <f t="shared" si="15"/>
        <v>169.04893670755078</v>
      </c>
      <c r="C283">
        <f t="shared" si="16"/>
        <v>169</v>
      </c>
    </row>
    <row r="284" spans="1:3" x14ac:dyDescent="0.25">
      <c r="A284">
        <v>0.65800989699747636</v>
      </c>
      <c r="B284">
        <f t="shared" si="15"/>
        <v>186.10556740248592</v>
      </c>
      <c r="C284">
        <f t="shared" si="16"/>
        <v>186</v>
      </c>
    </row>
    <row r="285" spans="1:3" x14ac:dyDescent="0.25">
      <c r="A285">
        <v>0.40962504558998425</v>
      </c>
      <c r="B285">
        <f t="shared" si="15"/>
        <v>176.57235594915025</v>
      </c>
      <c r="C285">
        <f t="shared" si="16"/>
        <v>176</v>
      </c>
    </row>
    <row r="286" spans="1:3" x14ac:dyDescent="0.25">
      <c r="A286">
        <v>0.79118407808660818</v>
      </c>
      <c r="B286">
        <f t="shared" si="15"/>
        <v>192.15804886016937</v>
      </c>
      <c r="C286">
        <f t="shared" si="16"/>
        <v>192</v>
      </c>
    </row>
    <row r="287" spans="1:3" x14ac:dyDescent="0.25">
      <c r="A287">
        <v>0.70043945853790346</v>
      </c>
      <c r="B287">
        <f t="shared" si="15"/>
        <v>187.88497290611812</v>
      </c>
      <c r="C287">
        <f t="shared" si="16"/>
        <v>187</v>
      </c>
    </row>
    <row r="288" spans="1:3" x14ac:dyDescent="0.25">
      <c r="A288">
        <v>0.99812080204909681</v>
      </c>
      <c r="B288">
        <f t="shared" si="15"/>
        <v>223.46638100400787</v>
      </c>
      <c r="C288">
        <f t="shared" si="16"/>
        <v>223</v>
      </c>
    </row>
    <row r="289" spans="1:3" x14ac:dyDescent="0.25">
      <c r="A289">
        <v>0.82479552061958206</v>
      </c>
      <c r="B289">
        <f t="shared" si="15"/>
        <v>194.00694507307819</v>
      </c>
      <c r="C289">
        <f t="shared" si="16"/>
        <v>194</v>
      </c>
    </row>
    <row r="290" spans="1:3" x14ac:dyDescent="0.25">
      <c r="A290">
        <v>0.89860129305404401</v>
      </c>
      <c r="B290">
        <f t="shared" si="15"/>
        <v>199.10432990265696</v>
      </c>
      <c r="C290">
        <f t="shared" si="16"/>
        <v>199</v>
      </c>
    </row>
    <row r="291" spans="1:3" x14ac:dyDescent="0.25">
      <c r="A291">
        <v>0.41106866678624754</v>
      </c>
      <c r="B291">
        <f t="shared" si="15"/>
        <v>176.6280475752267</v>
      </c>
      <c r="C291">
        <f t="shared" si="16"/>
        <v>176</v>
      </c>
    </row>
    <row r="292" spans="1:3" x14ac:dyDescent="0.25">
      <c r="A292">
        <v>0.98757303362233784</v>
      </c>
      <c r="B292">
        <f t="shared" si="15"/>
        <v>213.65498219887542</v>
      </c>
      <c r="C292">
        <f t="shared" si="16"/>
        <v>213</v>
      </c>
    </row>
    <row r="293" spans="1:3" x14ac:dyDescent="0.25">
      <c r="A293">
        <v>0.81368354338274962</v>
      </c>
      <c r="B293">
        <f t="shared" si="15"/>
        <v>193.37328544377442</v>
      </c>
      <c r="C293">
        <f t="shared" si="16"/>
        <v>193</v>
      </c>
    </row>
    <row r="294" spans="1:3" x14ac:dyDescent="0.25">
      <c r="A294">
        <v>0.27712093498970136</v>
      </c>
      <c r="B294">
        <f t="shared" si="15"/>
        <v>171.12876330279366</v>
      </c>
      <c r="C294">
        <f t="shared" si="16"/>
        <v>171</v>
      </c>
    </row>
    <row r="295" spans="1:3" x14ac:dyDescent="0.25">
      <c r="A295">
        <v>0.13055494367870257</v>
      </c>
      <c r="B295">
        <f t="shared" si="15"/>
        <v>163.14342440316207</v>
      </c>
      <c r="C295">
        <f t="shared" si="16"/>
        <v>163</v>
      </c>
    </row>
    <row r="296" spans="1:3" x14ac:dyDescent="0.25">
      <c r="A296">
        <v>0.35447240574720418</v>
      </c>
      <c r="B296">
        <f t="shared" si="15"/>
        <v>174.40089576837286</v>
      </c>
      <c r="C296">
        <f t="shared" si="16"/>
        <v>174</v>
      </c>
    </row>
    <row r="297" spans="1:3" x14ac:dyDescent="0.25">
      <c r="A297">
        <v>0.19460551871858345</v>
      </c>
      <c r="B297">
        <f t="shared" si="15"/>
        <v>167.0842644868334</v>
      </c>
      <c r="C297">
        <f t="shared" si="16"/>
        <v>167</v>
      </c>
    </row>
    <row r="298" spans="1:3" x14ac:dyDescent="0.25">
      <c r="A298">
        <v>0.73816103019661616</v>
      </c>
      <c r="B298">
        <f t="shared" si="15"/>
        <v>189.56529371177876</v>
      </c>
      <c r="C298">
        <f t="shared" si="16"/>
        <v>189</v>
      </c>
    </row>
    <row r="299" spans="1:3" x14ac:dyDescent="0.25">
      <c r="A299">
        <v>0.19788526754770008</v>
      </c>
      <c r="B299">
        <f t="shared" si="15"/>
        <v>167.26201406911522</v>
      </c>
      <c r="C299">
        <f t="shared" si="16"/>
        <v>167</v>
      </c>
    </row>
    <row r="300" spans="1:3" x14ac:dyDescent="0.25">
      <c r="A300">
        <v>0.11618837758452361</v>
      </c>
      <c r="B300">
        <f t="shared" si="15"/>
        <v>162.08611825483052</v>
      </c>
      <c r="C300">
        <f t="shared" si="16"/>
        <v>162</v>
      </c>
    </row>
    <row r="301" spans="1:3" x14ac:dyDescent="0.25">
      <c r="A301">
        <v>0.88883954626013417</v>
      </c>
      <c r="B301">
        <f t="shared" si="15"/>
        <v>198.30569794168605</v>
      </c>
      <c r="C301">
        <f t="shared" si="16"/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F67C-1012-4827-A5DC-596BEEA7A124}">
  <dimension ref="A1:X301"/>
  <sheetViews>
    <sheetView tabSelected="1" zoomScale="70" zoomScaleNormal="70" workbookViewId="0">
      <selection activeCell="AB18" sqref="AB18"/>
    </sheetView>
  </sheetViews>
  <sheetFormatPr defaultRowHeight="15" x14ac:dyDescent="0.25"/>
  <cols>
    <col min="5" max="5" width="12.7109375" bestFit="1" customWidth="1"/>
    <col min="7" max="7" width="10.140625" customWidth="1"/>
    <col min="14" max="14" width="12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31</v>
      </c>
      <c r="E1" t="s">
        <v>32</v>
      </c>
      <c r="G1" t="s">
        <v>0</v>
      </c>
      <c r="H1">
        <v>180</v>
      </c>
      <c r="J1" t="s">
        <v>11</v>
      </c>
      <c r="K1" t="s">
        <v>13</v>
      </c>
      <c r="L1" t="s">
        <v>12</v>
      </c>
      <c r="M1" t="s">
        <v>14</v>
      </c>
      <c r="N1" t="s">
        <v>24</v>
      </c>
      <c r="O1" t="s">
        <v>25</v>
      </c>
      <c r="Q1" t="s">
        <v>29</v>
      </c>
      <c r="V1" t="s">
        <v>30</v>
      </c>
    </row>
    <row r="2" spans="1:24" x14ac:dyDescent="0.25">
      <c r="A2">
        <v>0.3273408575543002</v>
      </c>
      <c r="B2">
        <f t="shared" ref="B2:B65" si="0">_xlfn.NORM.INV(A2,$H$1,$H$2)</f>
        <v>175.52732202589146</v>
      </c>
      <c r="C2">
        <f>ROUND(B2,0)</f>
        <v>176</v>
      </c>
      <c r="D2">
        <v>0.26772587307554985</v>
      </c>
      <c r="E2">
        <f>C2+D2</f>
        <v>176.26772587307556</v>
      </c>
      <c r="G2" t="s">
        <v>1</v>
      </c>
      <c r="H2" s="1">
        <v>10</v>
      </c>
      <c r="J2">
        <v>1</v>
      </c>
      <c r="K2">
        <f>H8-1</f>
        <v>146.68206943389666</v>
      </c>
      <c r="L2">
        <f>IF(J2&lt;$H$7,_xlfn.NORM.INV(J2/$H$7,$H$4,$H$5),$H$9+1)</f>
        <v>161.87580389056001</v>
      </c>
      <c r="M2">
        <f>COUNTIF(E:E,"&lt;="&amp;L2)-COUNTIF(E:E,"&lt;="&amp;K2)</f>
        <v>9</v>
      </c>
      <c r="N2">
        <f t="shared" ref="N2:N31" si="1">IF(J2&lt;=$H$7,1/$H$7,0)*$H$10</f>
        <v>10</v>
      </c>
      <c r="O2">
        <f>IF(N2&gt;0,((M2-N2)^2)/N2,0)</f>
        <v>0.1</v>
      </c>
      <c r="Q2">
        <v>1</v>
      </c>
      <c r="R2">
        <f>ROUNDUP(Q2/3,0)</f>
        <v>1</v>
      </c>
      <c r="S2">
        <f t="shared" ref="S2:S33" ca="1" si="2">OFFSET($K$1,R2,0)</f>
        <v>146.68206943389666</v>
      </c>
      <c r="T2">
        <v>0</v>
      </c>
      <c r="V2">
        <v>1</v>
      </c>
      <c r="W2">
        <f>H8-1</f>
        <v>146.68206943389666</v>
      </c>
      <c r="X2">
        <f t="shared" ref="X2:X65" si="3">_xlfn.NORM.DIST(W2,$H$14,$H$15,FALSE)</f>
        <v>1.550215974697631E-4</v>
      </c>
    </row>
    <row r="3" spans="1:24" x14ac:dyDescent="0.25">
      <c r="A3">
        <v>0.28398054091517133</v>
      </c>
      <c r="B3">
        <f t="shared" si="0"/>
        <v>174.28943112829836</v>
      </c>
      <c r="C3">
        <f t="shared" ref="C3:C66" si="4">ROUND(B3,0)</f>
        <v>174</v>
      </c>
      <c r="D3">
        <v>-0.33234252897225203</v>
      </c>
      <c r="E3">
        <f t="shared" ref="E3:E66" si="5">C3+D3</f>
        <v>173.66765747102775</v>
      </c>
      <c r="J3">
        <v>2</v>
      </c>
      <c r="K3">
        <f>L2</f>
        <v>161.87580389056001</v>
      </c>
      <c r="L3">
        <f t="shared" ref="L3:L31" si="6">IF(J3&lt;$H$7,_xlfn.NORM.INV(J3/$H$7,$H$4,$H$5),$H$9+1)</f>
        <v>165.16911373212236</v>
      </c>
      <c r="M3">
        <f t="shared" ref="M3:M31" si="7">COUNTIF(E:E,"&lt;="&amp;L3)-COUNTIF(E:E,"&lt;="&amp;K3)</f>
        <v>12</v>
      </c>
      <c r="N3">
        <f t="shared" si="1"/>
        <v>10</v>
      </c>
      <c r="O3">
        <f t="shared" ref="O3:O31" si="8">IF(N3&gt;0,((M3-N3)^2)/N3,0)</f>
        <v>0.4</v>
      </c>
      <c r="Q3">
        <v>2</v>
      </c>
      <c r="R3">
        <f t="shared" ref="R3:R66" si="9">ROUNDUP(Q3/3,0)</f>
        <v>1</v>
      </c>
      <c r="S3">
        <f t="shared" ca="1" si="2"/>
        <v>146.68206943389666</v>
      </c>
      <c r="T3">
        <v>0</v>
      </c>
      <c r="V3">
        <v>2</v>
      </c>
      <c r="W3">
        <f t="shared" ref="W3:W66" si="10">W2+($H$9-$H$8+2)/299</f>
        <v>146.89229208074809</v>
      </c>
      <c r="X3">
        <f t="shared" si="3"/>
        <v>1.6623215134358276E-4</v>
      </c>
    </row>
    <row r="4" spans="1:24" x14ac:dyDescent="0.25">
      <c r="A4">
        <v>0.83710552123607396</v>
      </c>
      <c r="B4">
        <f t="shared" si="0"/>
        <v>189.82631251716134</v>
      </c>
      <c r="C4">
        <f t="shared" si="4"/>
        <v>190</v>
      </c>
      <c r="D4">
        <v>-0.1906832500631771</v>
      </c>
      <c r="E4">
        <f t="shared" si="5"/>
        <v>189.80931674993681</v>
      </c>
      <c r="G4" t="s">
        <v>5</v>
      </c>
      <c r="H4">
        <f>AVERAGE(E:E)</f>
        <v>180.02222366842577</v>
      </c>
      <c r="J4">
        <v>3</v>
      </c>
      <c r="K4">
        <f t="shared" ref="K4:K32" si="11">L3</f>
        <v>165.16911373212236</v>
      </c>
      <c r="L4">
        <f t="shared" si="6"/>
        <v>167.34138661026745</v>
      </c>
      <c r="M4">
        <f t="shared" si="7"/>
        <v>10</v>
      </c>
      <c r="N4">
        <f t="shared" si="1"/>
        <v>10</v>
      </c>
      <c r="O4">
        <f t="shared" si="8"/>
        <v>0</v>
      </c>
      <c r="Q4">
        <v>3</v>
      </c>
      <c r="R4">
        <f t="shared" si="9"/>
        <v>1</v>
      </c>
      <c r="S4">
        <f t="shared" ca="1" si="2"/>
        <v>146.68206943389666</v>
      </c>
      <c r="T4">
        <f ca="1">OFFSET($M$1,R4,0)/$H$10/(OFFSET($L$1,$R$4,0)-OFFSET($K$1,$R$4,0))</f>
        <v>1.9744981120716656E-3</v>
      </c>
      <c r="V4">
        <v>3</v>
      </c>
      <c r="W4">
        <f t="shared" si="10"/>
        <v>147.10251472759953</v>
      </c>
      <c r="X4">
        <f t="shared" si="3"/>
        <v>1.7817464937663842E-4</v>
      </c>
    </row>
    <row r="5" spans="1:24" x14ac:dyDescent="0.25">
      <c r="A5">
        <v>0.30572611486028001</v>
      </c>
      <c r="B5">
        <f t="shared" si="0"/>
        <v>174.91998412238442</v>
      </c>
      <c r="C5">
        <f t="shared" si="4"/>
        <v>175</v>
      </c>
      <c r="D5">
        <v>0.49241245920865606</v>
      </c>
      <c r="E5">
        <f t="shared" si="5"/>
        <v>175.49241245920865</v>
      </c>
      <c r="G5" t="s">
        <v>6</v>
      </c>
      <c r="H5">
        <f>_xlfn.STDEV.S(E:E)</f>
        <v>9.8949097321492037</v>
      </c>
      <c r="J5">
        <v>4</v>
      </c>
      <c r="K5">
        <f t="shared" si="11"/>
        <v>167.34138661026745</v>
      </c>
      <c r="L5">
        <f t="shared" si="6"/>
        <v>169.03123878877133</v>
      </c>
      <c r="M5">
        <f t="shared" si="7"/>
        <v>10</v>
      </c>
      <c r="N5">
        <f t="shared" si="1"/>
        <v>10</v>
      </c>
      <c r="O5">
        <f t="shared" si="8"/>
        <v>0</v>
      </c>
      <c r="Q5">
        <v>4</v>
      </c>
      <c r="R5">
        <f t="shared" si="9"/>
        <v>2</v>
      </c>
      <c r="S5">
        <f t="shared" ca="1" si="2"/>
        <v>161.87580389056001</v>
      </c>
      <c r="T5">
        <f ca="1">T4</f>
        <v>1.9744981120716656E-3</v>
      </c>
      <c r="V5">
        <v>4</v>
      </c>
      <c r="W5">
        <f t="shared" si="10"/>
        <v>147.31273737445096</v>
      </c>
      <c r="X5">
        <f t="shared" si="3"/>
        <v>1.9089074372696026E-4</v>
      </c>
    </row>
    <row r="6" spans="1:24" x14ac:dyDescent="0.25">
      <c r="A6">
        <v>0.38783876229399461</v>
      </c>
      <c r="B6">
        <f t="shared" si="0"/>
        <v>177.15043572853781</v>
      </c>
      <c r="C6">
        <f t="shared" si="4"/>
        <v>177</v>
      </c>
      <c r="D6">
        <v>0.13087189450174841</v>
      </c>
      <c r="E6">
        <f t="shared" si="5"/>
        <v>177.13087189450175</v>
      </c>
      <c r="J6">
        <v>5</v>
      </c>
      <c r="K6">
        <f t="shared" si="11"/>
        <v>169.03123878877133</v>
      </c>
      <c r="L6">
        <f t="shared" si="6"/>
        <v>170.44967459891501</v>
      </c>
      <c r="M6">
        <f t="shared" si="7"/>
        <v>9</v>
      </c>
      <c r="N6">
        <f t="shared" si="1"/>
        <v>10</v>
      </c>
      <c r="O6">
        <f t="shared" si="8"/>
        <v>0.1</v>
      </c>
      <c r="Q6">
        <v>5</v>
      </c>
      <c r="R6">
        <f t="shared" si="9"/>
        <v>2</v>
      </c>
      <c r="S6">
        <f t="shared" ca="1" si="2"/>
        <v>161.87580389056001</v>
      </c>
      <c r="T6">
        <f>T3</f>
        <v>0</v>
      </c>
      <c r="V6">
        <v>5</v>
      </c>
      <c r="W6">
        <f t="shared" si="10"/>
        <v>147.5229600213024</v>
      </c>
      <c r="X6">
        <f t="shared" si="3"/>
        <v>2.0442400707500519E-4</v>
      </c>
    </row>
    <row r="7" spans="1:24" x14ac:dyDescent="0.25">
      <c r="A7">
        <v>5.7589460352092003E-2</v>
      </c>
      <c r="B7">
        <f t="shared" si="0"/>
        <v>164.24664052793219</v>
      </c>
      <c r="C7">
        <f t="shared" si="4"/>
        <v>164</v>
      </c>
      <c r="D7">
        <v>0.21441910460562708</v>
      </c>
      <c r="E7">
        <f t="shared" si="5"/>
        <v>164.21441910460564</v>
      </c>
      <c r="G7" t="s">
        <v>7</v>
      </c>
      <c r="H7">
        <v>30</v>
      </c>
      <c r="J7">
        <v>6</v>
      </c>
      <c r="K7">
        <f t="shared" si="11"/>
        <v>170.44967459891501</v>
      </c>
      <c r="L7">
        <f t="shared" si="6"/>
        <v>171.69445753356172</v>
      </c>
      <c r="M7">
        <f t="shared" si="7"/>
        <v>8</v>
      </c>
      <c r="N7">
        <f t="shared" si="1"/>
        <v>10</v>
      </c>
      <c r="O7">
        <f t="shared" si="8"/>
        <v>0.4</v>
      </c>
      <c r="Q7">
        <v>6</v>
      </c>
      <c r="R7">
        <f t="shared" si="9"/>
        <v>2</v>
      </c>
      <c r="S7">
        <f t="shared" ca="1" si="2"/>
        <v>161.87580389056001</v>
      </c>
      <c r="T7">
        <f ca="1">OFFSET($M$1,R7,0)/$H$10/(OFFSET($L$1,$R$4,0)-OFFSET($K$1,$R$4,0))</f>
        <v>2.6326641494288875E-3</v>
      </c>
      <c r="V7">
        <v>6</v>
      </c>
      <c r="W7">
        <f t="shared" si="10"/>
        <v>147.73318266815383</v>
      </c>
      <c r="X7">
        <f t="shared" si="3"/>
        <v>2.1881998995250127E-4</v>
      </c>
    </row>
    <row r="8" spans="1:24" x14ac:dyDescent="0.25">
      <c r="A8">
        <v>0.45678299601833039</v>
      </c>
      <c r="B8">
        <f t="shared" si="0"/>
        <v>178.91458284828471</v>
      </c>
      <c r="C8">
        <f t="shared" si="4"/>
        <v>179</v>
      </c>
      <c r="D8">
        <v>-7.3690987591653934E-2</v>
      </c>
      <c r="E8">
        <f t="shared" si="5"/>
        <v>178.92630901240835</v>
      </c>
      <c r="G8" t="s">
        <v>8</v>
      </c>
      <c r="H8">
        <f>MIN(E:E)</f>
        <v>147.68206943389666</v>
      </c>
      <c r="J8">
        <v>7</v>
      </c>
      <c r="K8">
        <f t="shared" si="11"/>
        <v>171.69445753356172</v>
      </c>
      <c r="L8">
        <f t="shared" si="6"/>
        <v>172.81958736232022</v>
      </c>
      <c r="M8">
        <f t="shared" si="7"/>
        <v>11</v>
      </c>
      <c r="N8">
        <f t="shared" si="1"/>
        <v>10</v>
      </c>
      <c r="O8">
        <f t="shared" si="8"/>
        <v>0.1</v>
      </c>
      <c r="Q8">
        <v>7</v>
      </c>
      <c r="R8">
        <f t="shared" si="9"/>
        <v>3</v>
      </c>
      <c r="S8">
        <f t="shared" ca="1" si="2"/>
        <v>165.16911373212236</v>
      </c>
      <c r="T8">
        <f t="shared" ref="T8" ca="1" si="12">T7</f>
        <v>2.6326641494288875E-3</v>
      </c>
      <c r="V8">
        <v>7</v>
      </c>
      <c r="W8">
        <f t="shared" si="10"/>
        <v>147.94340531500526</v>
      </c>
      <c r="X8">
        <f t="shared" si="3"/>
        <v>2.3412627762621892E-4</v>
      </c>
    </row>
    <row r="9" spans="1:24" x14ac:dyDescent="0.25">
      <c r="A9">
        <v>0.54349496578890566</v>
      </c>
      <c r="B9">
        <f t="shared" si="0"/>
        <v>181.09242605219808</v>
      </c>
      <c r="C9">
        <f t="shared" si="4"/>
        <v>181</v>
      </c>
      <c r="D9">
        <v>-0.15878555294525476</v>
      </c>
      <c r="E9">
        <f t="shared" si="5"/>
        <v>180.84121444705474</v>
      </c>
      <c r="G9" t="s">
        <v>9</v>
      </c>
      <c r="H9">
        <f>MAX(E:E)</f>
        <v>208.538640842473</v>
      </c>
      <c r="J9">
        <v>8</v>
      </c>
      <c r="K9">
        <f t="shared" si="11"/>
        <v>172.81958736232022</v>
      </c>
      <c r="L9">
        <f t="shared" si="6"/>
        <v>173.85842986742819</v>
      </c>
      <c r="M9">
        <f t="shared" si="7"/>
        <v>10</v>
      </c>
      <c r="N9">
        <f t="shared" si="1"/>
        <v>10</v>
      </c>
      <c r="O9">
        <f t="shared" si="8"/>
        <v>0</v>
      </c>
      <c r="Q9">
        <v>8</v>
      </c>
      <c r="R9">
        <f t="shared" si="9"/>
        <v>3</v>
      </c>
      <c r="S9">
        <f t="shared" ca="1" si="2"/>
        <v>165.16911373212236</v>
      </c>
      <c r="T9">
        <f t="shared" ref="T9" si="13">T6</f>
        <v>0</v>
      </c>
      <c r="V9">
        <v>8</v>
      </c>
      <c r="W9">
        <f t="shared" si="10"/>
        <v>148.1536279618567</v>
      </c>
      <c r="X9">
        <f t="shared" si="3"/>
        <v>2.5039254634907931E-4</v>
      </c>
    </row>
    <row r="10" spans="1:24" x14ac:dyDescent="0.25">
      <c r="A10">
        <v>0.89896725075353723</v>
      </c>
      <c r="B10">
        <f t="shared" si="0"/>
        <v>192.75688943687459</v>
      </c>
      <c r="C10">
        <f t="shared" si="4"/>
        <v>193</v>
      </c>
      <c r="D10">
        <v>-0.39805586662219294</v>
      </c>
      <c r="E10">
        <f t="shared" si="5"/>
        <v>192.6019441333778</v>
      </c>
      <c r="G10" t="s">
        <v>21</v>
      </c>
      <c r="H10">
        <v>300</v>
      </c>
      <c r="J10">
        <v>9</v>
      </c>
      <c r="K10">
        <f t="shared" si="11"/>
        <v>173.85842986742819</v>
      </c>
      <c r="L10">
        <f t="shared" si="6"/>
        <v>174.83332793168694</v>
      </c>
      <c r="M10">
        <f t="shared" si="7"/>
        <v>4</v>
      </c>
      <c r="N10">
        <f t="shared" si="1"/>
        <v>10</v>
      </c>
      <c r="O10">
        <f t="shared" si="8"/>
        <v>3.6</v>
      </c>
      <c r="Q10">
        <v>9</v>
      </c>
      <c r="R10">
        <f t="shared" si="9"/>
        <v>3</v>
      </c>
      <c r="S10">
        <f t="shared" ca="1" si="2"/>
        <v>165.16911373212236</v>
      </c>
      <c r="T10">
        <f ca="1">OFFSET($M$1,R10,0)/$H$10/(OFFSET($L$1,$R$4,0)-OFFSET($K$1,$R$4,0))</f>
        <v>2.1938867911907396E-3</v>
      </c>
      <c r="V10">
        <v>9</v>
      </c>
      <c r="W10">
        <f t="shared" si="10"/>
        <v>148.36385060870813</v>
      </c>
      <c r="X10">
        <f t="shared" si="3"/>
        <v>2.6767061877978101E-4</v>
      </c>
    </row>
    <row r="11" spans="1:24" x14ac:dyDescent="0.25">
      <c r="A11">
        <v>0.41069721053332919</v>
      </c>
      <c r="B11">
        <f t="shared" si="0"/>
        <v>177.74248140554892</v>
      </c>
      <c r="C11">
        <f t="shared" si="4"/>
        <v>178</v>
      </c>
      <c r="D11">
        <v>0.45102356523985121</v>
      </c>
      <c r="E11">
        <f t="shared" si="5"/>
        <v>178.45102356523986</v>
      </c>
      <c r="J11">
        <v>10</v>
      </c>
      <c r="K11">
        <f t="shared" si="11"/>
        <v>174.83332793168694</v>
      </c>
      <c r="L11">
        <f t="shared" si="6"/>
        <v>175.7602159227248</v>
      </c>
      <c r="M11">
        <f t="shared" si="7"/>
        <v>9</v>
      </c>
      <c r="N11">
        <f t="shared" si="1"/>
        <v>10</v>
      </c>
      <c r="O11">
        <f t="shared" si="8"/>
        <v>0.1</v>
      </c>
      <c r="Q11">
        <v>10</v>
      </c>
      <c r="R11">
        <f t="shared" si="9"/>
        <v>4</v>
      </c>
      <c r="S11">
        <f t="shared" ca="1" si="2"/>
        <v>167.34138661026745</v>
      </c>
      <c r="T11">
        <f t="shared" ref="T11" ca="1" si="14">T10</f>
        <v>2.1938867911907396E-3</v>
      </c>
      <c r="V11">
        <v>10</v>
      </c>
      <c r="W11">
        <f t="shared" si="10"/>
        <v>148.57407325555957</v>
      </c>
      <c r="X11">
        <f t="shared" si="3"/>
        <v>2.8601451836084076E-4</v>
      </c>
    </row>
    <row r="12" spans="1:24" x14ac:dyDescent="0.25">
      <c r="A12">
        <v>0.3059553814292636</v>
      </c>
      <c r="B12">
        <f t="shared" si="0"/>
        <v>174.92652139832839</v>
      </c>
      <c r="C12">
        <f t="shared" si="4"/>
        <v>175</v>
      </c>
      <c r="D12">
        <v>2.1333984790465554E-2</v>
      </c>
      <c r="E12">
        <f t="shared" si="5"/>
        <v>175.02133398479046</v>
      </c>
      <c r="G12" t="s">
        <v>22</v>
      </c>
      <c r="J12">
        <v>11</v>
      </c>
      <c r="K12">
        <f t="shared" si="11"/>
        <v>175.7602159227248</v>
      </c>
      <c r="L12">
        <f t="shared" si="6"/>
        <v>176.65107910818185</v>
      </c>
      <c r="M12">
        <f t="shared" si="7"/>
        <v>13</v>
      </c>
      <c r="N12">
        <f t="shared" si="1"/>
        <v>10</v>
      </c>
      <c r="O12">
        <f t="shared" si="8"/>
        <v>0.9</v>
      </c>
      <c r="Q12">
        <v>11</v>
      </c>
      <c r="R12">
        <f t="shared" si="9"/>
        <v>4</v>
      </c>
      <c r="S12">
        <f t="shared" ca="1" si="2"/>
        <v>167.34138661026745</v>
      </c>
      <c r="T12">
        <f t="shared" ref="T12" si="15">T9</f>
        <v>0</v>
      </c>
      <c r="V12">
        <v>11</v>
      </c>
      <c r="W12">
        <f t="shared" si="10"/>
        <v>148.784295902411</v>
      </c>
      <c r="X12">
        <f t="shared" si="3"/>
        <v>3.0548052243362561E-4</v>
      </c>
    </row>
    <row r="13" spans="1:24" x14ac:dyDescent="0.25">
      <c r="A13">
        <v>0.7675250058575831</v>
      </c>
      <c r="B13">
        <f t="shared" si="0"/>
        <v>187.30720341319463</v>
      </c>
      <c r="C13">
        <f t="shared" si="4"/>
        <v>187</v>
      </c>
      <c r="D13">
        <v>-0.18852624692325759</v>
      </c>
      <c r="E13">
        <f t="shared" si="5"/>
        <v>186.81147375307674</v>
      </c>
      <c r="G13" t="s">
        <v>23</v>
      </c>
      <c r="H13">
        <v>0.01</v>
      </c>
      <c r="J13">
        <v>12</v>
      </c>
      <c r="K13">
        <f t="shared" si="11"/>
        <v>176.65107910818185</v>
      </c>
      <c r="L13">
        <f t="shared" si="6"/>
        <v>177.51537695199553</v>
      </c>
      <c r="M13">
        <f t="shared" si="7"/>
        <v>11</v>
      </c>
      <c r="N13">
        <f t="shared" si="1"/>
        <v>10</v>
      </c>
      <c r="O13">
        <f t="shared" si="8"/>
        <v>0.1</v>
      </c>
      <c r="Q13">
        <v>12</v>
      </c>
      <c r="R13">
        <f t="shared" si="9"/>
        <v>4</v>
      </c>
      <c r="S13">
        <f t="shared" ca="1" si="2"/>
        <v>167.34138661026745</v>
      </c>
      <c r="T13">
        <f ca="1">OFFSET($M$1,R13,0)/$H$10/(OFFSET($L$1,$R$4,0)-OFFSET($K$1,$R$4,0))</f>
        <v>2.1938867911907396E-3</v>
      </c>
      <c r="V13">
        <v>12</v>
      </c>
      <c r="W13">
        <f t="shared" si="10"/>
        <v>148.99451854926244</v>
      </c>
      <c r="X13">
        <f t="shared" si="3"/>
        <v>3.2612721385767127E-4</v>
      </c>
    </row>
    <row r="14" spans="1:24" x14ac:dyDescent="0.25">
      <c r="A14">
        <v>0.56369600359239069</v>
      </c>
      <c r="B14">
        <f t="shared" si="0"/>
        <v>181.60346675447627</v>
      </c>
      <c r="C14">
        <f t="shared" si="4"/>
        <v>182</v>
      </c>
      <c r="D14">
        <v>0.14866380562781412</v>
      </c>
      <c r="E14">
        <f t="shared" si="5"/>
        <v>182.14866380562782</v>
      </c>
      <c r="G14" t="s">
        <v>0</v>
      </c>
      <c r="H14">
        <f>180</f>
        <v>180</v>
      </c>
      <c r="J14">
        <v>13</v>
      </c>
      <c r="K14">
        <f t="shared" si="11"/>
        <v>177.51537695199553</v>
      </c>
      <c r="L14">
        <f t="shared" si="6"/>
        <v>178.36092764647844</v>
      </c>
      <c r="M14">
        <f t="shared" si="7"/>
        <v>12</v>
      </c>
      <c r="N14">
        <f t="shared" si="1"/>
        <v>10</v>
      </c>
      <c r="O14">
        <f t="shared" si="8"/>
        <v>0.4</v>
      </c>
      <c r="Q14">
        <v>13</v>
      </c>
      <c r="R14">
        <f t="shared" si="9"/>
        <v>5</v>
      </c>
      <c r="S14">
        <f t="shared" ca="1" si="2"/>
        <v>169.03123878877133</v>
      </c>
      <c r="T14">
        <f t="shared" ref="T14" ca="1" si="16">T13</f>
        <v>2.1938867911907396E-3</v>
      </c>
      <c r="V14">
        <v>13</v>
      </c>
      <c r="W14">
        <f t="shared" si="10"/>
        <v>149.20474119611387</v>
      </c>
      <c r="X14">
        <f t="shared" si="3"/>
        <v>3.4801553089036229E-4</v>
      </c>
    </row>
    <row r="15" spans="1:24" x14ac:dyDescent="0.25">
      <c r="A15">
        <v>7.8292813509859172E-2</v>
      </c>
      <c r="B15">
        <f t="shared" si="0"/>
        <v>165.83351178540076</v>
      </c>
      <c r="C15">
        <f t="shared" si="4"/>
        <v>166</v>
      </c>
      <c r="D15">
        <v>0.34075202457829856</v>
      </c>
      <c r="E15">
        <f t="shared" si="5"/>
        <v>166.34075202457831</v>
      </c>
      <c r="G15" t="s">
        <v>1</v>
      </c>
      <c r="H15">
        <f>10</f>
        <v>10</v>
      </c>
      <c r="J15">
        <v>14</v>
      </c>
      <c r="K15">
        <f t="shared" si="11"/>
        <v>178.36092764647844</v>
      </c>
      <c r="L15">
        <f t="shared" si="6"/>
        <v>179.19449731247695</v>
      </c>
      <c r="M15">
        <f t="shared" si="7"/>
        <v>8</v>
      </c>
      <c r="N15">
        <f t="shared" si="1"/>
        <v>10</v>
      </c>
      <c r="O15">
        <f t="shared" si="8"/>
        <v>0.4</v>
      </c>
      <c r="Q15">
        <v>14</v>
      </c>
      <c r="R15">
        <f t="shared" si="9"/>
        <v>5</v>
      </c>
      <c r="S15">
        <f t="shared" ca="1" si="2"/>
        <v>169.03123878877133</v>
      </c>
      <c r="T15">
        <f t="shared" ref="T15" si="17">T12</f>
        <v>0</v>
      </c>
      <c r="V15">
        <v>14</v>
      </c>
      <c r="W15">
        <f t="shared" si="10"/>
        <v>149.41496384296531</v>
      </c>
      <c r="X15">
        <f t="shared" si="3"/>
        <v>3.7120881507195534E-4</v>
      </c>
    </row>
    <row r="16" spans="1:24" x14ac:dyDescent="0.25">
      <c r="A16">
        <v>0.26030142186823024</v>
      </c>
      <c r="B16">
        <f t="shared" si="0"/>
        <v>173.57583584004675</v>
      </c>
      <c r="C16">
        <f t="shared" si="4"/>
        <v>174</v>
      </c>
      <c r="D16">
        <v>-0.49943042123521764</v>
      </c>
      <c r="E16">
        <f t="shared" si="5"/>
        <v>173.50056957876478</v>
      </c>
      <c r="J16">
        <v>15</v>
      </c>
      <c r="K16">
        <f t="shared" si="11"/>
        <v>179.19449731247695</v>
      </c>
      <c r="L16">
        <f t="shared" si="6"/>
        <v>180.02222366842577</v>
      </c>
      <c r="M16">
        <f t="shared" si="7"/>
        <v>19</v>
      </c>
      <c r="N16">
        <f t="shared" si="1"/>
        <v>10</v>
      </c>
      <c r="O16">
        <f t="shared" si="8"/>
        <v>8.1</v>
      </c>
      <c r="Q16">
        <v>15</v>
      </c>
      <c r="R16">
        <f t="shared" si="9"/>
        <v>5</v>
      </c>
      <c r="S16">
        <f t="shared" ca="1" si="2"/>
        <v>169.03123878877133</v>
      </c>
      <c r="T16">
        <f ca="1">OFFSET($M$1,R16,0)/$H$10/(OFFSET($L$1,$R$4,0)-OFFSET($K$1,$R$4,0))</f>
        <v>1.9744981120716656E-3</v>
      </c>
      <c r="V16">
        <v>15</v>
      </c>
      <c r="W16">
        <f t="shared" si="10"/>
        <v>149.62518648981674</v>
      </c>
      <c r="X16">
        <f t="shared" si="3"/>
        <v>3.9577285685000514E-4</v>
      </c>
    </row>
    <row r="17" spans="1:24" x14ac:dyDescent="0.25">
      <c r="A17">
        <v>0.34962609891812335</v>
      </c>
      <c r="B17">
        <f t="shared" si="0"/>
        <v>176.13669882171126</v>
      </c>
      <c r="C17">
        <f t="shared" si="4"/>
        <v>176</v>
      </c>
      <c r="D17">
        <v>5.9276959995443912E-2</v>
      </c>
      <c r="E17">
        <f t="shared" si="5"/>
        <v>176.05927695999546</v>
      </c>
      <c r="G17" t="s">
        <v>26</v>
      </c>
      <c r="J17">
        <v>16</v>
      </c>
      <c r="K17">
        <f t="shared" si="11"/>
        <v>180.02222366842577</v>
      </c>
      <c r="L17">
        <f t="shared" si="6"/>
        <v>180.84995002437458</v>
      </c>
      <c r="M17">
        <f t="shared" si="7"/>
        <v>13</v>
      </c>
      <c r="N17">
        <f t="shared" si="1"/>
        <v>10</v>
      </c>
      <c r="O17">
        <f t="shared" si="8"/>
        <v>0.9</v>
      </c>
      <c r="Q17">
        <v>16</v>
      </c>
      <c r="R17">
        <f t="shared" si="9"/>
        <v>6</v>
      </c>
      <c r="S17">
        <f t="shared" ca="1" si="2"/>
        <v>170.44967459891501</v>
      </c>
      <c r="T17">
        <f t="shared" ref="T17" ca="1" si="18">T16</f>
        <v>1.9744981120716656E-3</v>
      </c>
      <c r="V17">
        <v>16</v>
      </c>
      <c r="W17">
        <f t="shared" si="10"/>
        <v>149.83540913666818</v>
      </c>
      <c r="X17">
        <f t="shared" si="3"/>
        <v>4.2177593866658261E-4</v>
      </c>
    </row>
    <row r="18" spans="1:24" x14ac:dyDescent="0.25">
      <c r="A18">
        <v>0.58481718858979559</v>
      </c>
      <c r="B18">
        <f t="shared" si="0"/>
        <v>182.14232666986939</v>
      </c>
      <c r="C18">
        <f t="shared" si="4"/>
        <v>182</v>
      </c>
      <c r="D18">
        <v>-0.3874080694125811</v>
      </c>
      <c r="E18">
        <f t="shared" si="5"/>
        <v>181.61259193058743</v>
      </c>
      <c r="G18">
        <f>$H$7-1</f>
        <v>29</v>
      </c>
      <c r="J18">
        <v>17</v>
      </c>
      <c r="K18">
        <f t="shared" si="11"/>
        <v>180.84995002437458</v>
      </c>
      <c r="L18">
        <f t="shared" si="6"/>
        <v>181.68351969037309</v>
      </c>
      <c r="M18">
        <f t="shared" si="7"/>
        <v>9</v>
      </c>
      <c r="N18">
        <f t="shared" si="1"/>
        <v>10</v>
      </c>
      <c r="O18">
        <f t="shared" si="8"/>
        <v>0.1</v>
      </c>
      <c r="Q18">
        <v>17</v>
      </c>
      <c r="R18">
        <f t="shared" si="9"/>
        <v>6</v>
      </c>
      <c r="S18">
        <f t="shared" ca="1" si="2"/>
        <v>170.44967459891501</v>
      </c>
      <c r="T18">
        <f t="shared" ref="T18" si="19">T15</f>
        <v>0</v>
      </c>
      <c r="V18">
        <v>17</v>
      </c>
      <c r="W18">
        <f t="shared" si="10"/>
        <v>150.04563178351961</v>
      </c>
      <c r="X18">
        <f t="shared" si="3"/>
        <v>4.4928887522125994E-4</v>
      </c>
    </row>
    <row r="19" spans="1:24" x14ac:dyDescent="0.25">
      <c r="A19">
        <v>0.8545775842504727</v>
      </c>
      <c r="B19">
        <f t="shared" si="0"/>
        <v>190.56270101620376</v>
      </c>
      <c r="C19">
        <f t="shared" si="4"/>
        <v>191</v>
      </c>
      <c r="D19">
        <v>0.45016773582303549</v>
      </c>
      <c r="E19">
        <f t="shared" si="5"/>
        <v>191.45016773582304</v>
      </c>
      <c r="G19" t="s">
        <v>28</v>
      </c>
      <c r="J19">
        <v>18</v>
      </c>
      <c r="K19">
        <f t="shared" si="11"/>
        <v>181.68351969037309</v>
      </c>
      <c r="L19">
        <f t="shared" si="6"/>
        <v>182.529070384856</v>
      </c>
      <c r="M19">
        <f t="shared" si="7"/>
        <v>7</v>
      </c>
      <c r="N19">
        <f t="shared" si="1"/>
        <v>10</v>
      </c>
      <c r="O19">
        <f t="shared" si="8"/>
        <v>0.9</v>
      </c>
      <c r="Q19">
        <v>18</v>
      </c>
      <c r="R19">
        <f t="shared" si="9"/>
        <v>6</v>
      </c>
      <c r="S19">
        <f t="shared" ca="1" si="2"/>
        <v>170.44967459891501</v>
      </c>
      <c r="T19">
        <f ca="1">OFFSET($M$1,R19,0)/$H$10/(OFFSET($L$1,$R$4,0)-OFFSET($K$1,$R$4,0))</f>
        <v>1.7551094329525919E-3</v>
      </c>
      <c r="V19">
        <v>18</v>
      </c>
      <c r="W19">
        <f t="shared" si="10"/>
        <v>150.25585443037104</v>
      </c>
      <c r="X19">
        <f t="shared" si="3"/>
        <v>4.7838505061282839E-4</v>
      </c>
    </row>
    <row r="20" spans="1:24" x14ac:dyDescent="0.25">
      <c r="A20">
        <v>0.80022617869028156</v>
      </c>
      <c r="B20">
        <f t="shared" si="0"/>
        <v>188.42429399352096</v>
      </c>
      <c r="C20">
        <f t="shared" si="4"/>
        <v>188</v>
      </c>
      <c r="D20">
        <v>0.32050865877020995</v>
      </c>
      <c r="E20">
        <f t="shared" si="5"/>
        <v>188.32050865877022</v>
      </c>
      <c r="G20">
        <f>SUM(O2:O31)</f>
        <v>41</v>
      </c>
      <c r="J20">
        <v>19</v>
      </c>
      <c r="K20">
        <f t="shared" si="11"/>
        <v>182.529070384856</v>
      </c>
      <c r="L20">
        <f t="shared" si="6"/>
        <v>183.39336822866969</v>
      </c>
      <c r="M20">
        <f t="shared" si="7"/>
        <v>5</v>
      </c>
      <c r="N20">
        <f t="shared" si="1"/>
        <v>10</v>
      </c>
      <c r="O20">
        <f t="shared" si="8"/>
        <v>2.5</v>
      </c>
      <c r="Q20">
        <v>19</v>
      </c>
      <c r="R20">
        <f t="shared" si="9"/>
        <v>7</v>
      </c>
      <c r="S20">
        <f t="shared" ca="1" si="2"/>
        <v>171.69445753356172</v>
      </c>
      <c r="T20">
        <f t="shared" ref="T20" ca="1" si="20">T19</f>
        <v>1.7551094329525919E-3</v>
      </c>
      <c r="V20">
        <v>19</v>
      </c>
      <c r="W20">
        <f t="shared" si="10"/>
        <v>150.46607707722248</v>
      </c>
      <c r="X20">
        <f t="shared" si="3"/>
        <v>5.0914045205306907E-4</v>
      </c>
    </row>
    <row r="21" spans="1:24" x14ac:dyDescent="0.25">
      <c r="A21">
        <v>0.73688599308995917</v>
      </c>
      <c r="B21">
        <f t="shared" si="0"/>
        <v>186.33774474387189</v>
      </c>
      <c r="C21">
        <f t="shared" si="4"/>
        <v>186</v>
      </c>
      <c r="D21">
        <v>0.43810538572172675</v>
      </c>
      <c r="E21">
        <f t="shared" si="5"/>
        <v>186.43810538572171</v>
      </c>
      <c r="G21" t="s">
        <v>27</v>
      </c>
      <c r="J21">
        <v>20</v>
      </c>
      <c r="K21">
        <f t="shared" si="11"/>
        <v>183.39336822866969</v>
      </c>
      <c r="L21">
        <f t="shared" si="6"/>
        <v>184.28423141412674</v>
      </c>
      <c r="M21">
        <f t="shared" si="7"/>
        <v>9</v>
      </c>
      <c r="N21">
        <f t="shared" si="1"/>
        <v>10</v>
      </c>
      <c r="O21">
        <f t="shared" si="8"/>
        <v>0.1</v>
      </c>
      <c r="Q21">
        <v>20</v>
      </c>
      <c r="R21">
        <f t="shared" si="9"/>
        <v>7</v>
      </c>
      <c r="S21">
        <f t="shared" ca="1" si="2"/>
        <v>171.69445753356172</v>
      </c>
      <c r="T21">
        <f t="shared" ref="T21" si="21">T18</f>
        <v>0</v>
      </c>
      <c r="V21">
        <v>20</v>
      </c>
      <c r="W21">
        <f t="shared" si="10"/>
        <v>150.67629972407391</v>
      </c>
      <c r="X21">
        <f t="shared" si="3"/>
        <v>5.4163369983679965E-4</v>
      </c>
    </row>
    <row r="22" spans="1:24" x14ac:dyDescent="0.25">
      <c r="A22">
        <v>0.28101273078068256</v>
      </c>
      <c r="B22">
        <f t="shared" si="0"/>
        <v>174.20164361023714</v>
      </c>
      <c r="C22">
        <f t="shared" si="4"/>
        <v>174</v>
      </c>
      <c r="D22">
        <v>-0.20079106217753628</v>
      </c>
      <c r="E22">
        <f t="shared" si="5"/>
        <v>173.79920893782247</v>
      </c>
      <c r="G22">
        <f>_xlfn.CHISQ.INV(1-H13,G20)</f>
        <v>64.950071335211192</v>
      </c>
      <c r="J22">
        <v>21</v>
      </c>
      <c r="K22">
        <f t="shared" si="11"/>
        <v>184.28423141412674</v>
      </c>
      <c r="L22">
        <f t="shared" si="6"/>
        <v>185.2111194051646</v>
      </c>
      <c r="M22">
        <f t="shared" si="7"/>
        <v>6</v>
      </c>
      <c r="N22">
        <f t="shared" si="1"/>
        <v>10</v>
      </c>
      <c r="O22">
        <f t="shared" si="8"/>
        <v>1.6</v>
      </c>
      <c r="Q22">
        <v>21</v>
      </c>
      <c r="R22">
        <f t="shared" si="9"/>
        <v>7</v>
      </c>
      <c r="S22">
        <f t="shared" ca="1" si="2"/>
        <v>171.69445753356172</v>
      </c>
      <c r="T22">
        <f ca="1">OFFSET($M$1,R22,0)/$H$10/(OFFSET($L$1,$R$4,0)-OFFSET($K$1,$R$4,0))</f>
        <v>2.4132754703098135E-3</v>
      </c>
      <c r="V22">
        <v>21</v>
      </c>
      <c r="W22">
        <f t="shared" si="10"/>
        <v>150.88652237092535</v>
      </c>
      <c r="X22">
        <f t="shared" si="3"/>
        <v>5.759460732438174E-4</v>
      </c>
    </row>
    <row r="23" spans="1:24" x14ac:dyDescent="0.25">
      <c r="A23">
        <v>0.42309425717150029</v>
      </c>
      <c r="B23">
        <f t="shared" si="0"/>
        <v>178.06016133145516</v>
      </c>
      <c r="C23">
        <f t="shared" si="4"/>
        <v>178</v>
      </c>
      <c r="D23">
        <v>-0.49719849260356208</v>
      </c>
      <c r="E23">
        <f t="shared" si="5"/>
        <v>177.50280150739644</v>
      </c>
      <c r="J23">
        <v>22</v>
      </c>
      <c r="K23">
        <f t="shared" si="11"/>
        <v>185.2111194051646</v>
      </c>
      <c r="L23">
        <f t="shared" si="6"/>
        <v>186.18601746942335</v>
      </c>
      <c r="M23">
        <f t="shared" si="7"/>
        <v>9</v>
      </c>
      <c r="N23">
        <f t="shared" si="1"/>
        <v>10</v>
      </c>
      <c r="O23">
        <f t="shared" si="8"/>
        <v>0.1</v>
      </c>
      <c r="Q23">
        <v>22</v>
      </c>
      <c r="R23">
        <f t="shared" si="9"/>
        <v>8</v>
      </c>
      <c r="S23">
        <f t="shared" ca="1" si="2"/>
        <v>172.81958736232022</v>
      </c>
      <c r="T23">
        <f t="shared" ref="T23" ca="1" si="22">T22</f>
        <v>2.4132754703098135E-3</v>
      </c>
      <c r="V23">
        <v>22</v>
      </c>
      <c r="W23">
        <f t="shared" si="10"/>
        <v>151.09674501777678</v>
      </c>
      <c r="X23">
        <f t="shared" si="3"/>
        <v>6.1216153204043131E-4</v>
      </c>
    </row>
    <row r="24" spans="1:24" x14ac:dyDescent="0.25">
      <c r="A24">
        <v>0.53259670897246758</v>
      </c>
      <c r="B24">
        <f t="shared" si="0"/>
        <v>180.81798961319188</v>
      </c>
      <c r="C24">
        <f t="shared" si="4"/>
        <v>181</v>
      </c>
      <c r="D24">
        <v>-0.15005775737781635</v>
      </c>
      <c r="E24">
        <f t="shared" si="5"/>
        <v>180.84994224262218</v>
      </c>
      <c r="J24">
        <v>23</v>
      </c>
      <c r="K24">
        <f t="shared" si="11"/>
        <v>186.18601746942335</v>
      </c>
      <c r="L24">
        <f t="shared" si="6"/>
        <v>187.22485997453131</v>
      </c>
      <c r="M24">
        <f t="shared" si="7"/>
        <v>21</v>
      </c>
      <c r="N24">
        <f t="shared" si="1"/>
        <v>10</v>
      </c>
      <c r="O24">
        <f t="shared" si="8"/>
        <v>12.1</v>
      </c>
      <c r="Q24">
        <v>23</v>
      </c>
      <c r="R24">
        <f t="shared" si="9"/>
        <v>8</v>
      </c>
      <c r="S24">
        <f t="shared" ca="1" si="2"/>
        <v>172.81958736232022</v>
      </c>
      <c r="T24">
        <f t="shared" ref="T24" si="23">T21</f>
        <v>0</v>
      </c>
      <c r="V24">
        <v>23</v>
      </c>
      <c r="W24">
        <f t="shared" si="10"/>
        <v>151.30696766462822</v>
      </c>
      <c r="X24">
        <f t="shared" si="3"/>
        <v>6.5036673324103645E-4</v>
      </c>
    </row>
    <row r="25" spans="1:24" x14ac:dyDescent="0.25">
      <c r="A25">
        <v>0.82770119561570332</v>
      </c>
      <c r="B25">
        <f t="shared" si="0"/>
        <v>189.45120013726068</v>
      </c>
      <c r="C25">
        <f t="shared" si="4"/>
        <v>189</v>
      </c>
      <c r="D25">
        <v>4.4796253416146015E-2</v>
      </c>
      <c r="E25">
        <f t="shared" si="5"/>
        <v>189.04479625341614</v>
      </c>
      <c r="J25">
        <v>24</v>
      </c>
      <c r="K25">
        <f t="shared" si="11"/>
        <v>187.22485997453131</v>
      </c>
      <c r="L25">
        <f t="shared" si="6"/>
        <v>188.34998980328982</v>
      </c>
      <c r="M25">
        <f t="shared" si="7"/>
        <v>13</v>
      </c>
      <c r="N25">
        <f t="shared" si="1"/>
        <v>10</v>
      </c>
      <c r="O25">
        <f t="shared" si="8"/>
        <v>0.9</v>
      </c>
      <c r="Q25">
        <v>24</v>
      </c>
      <c r="R25">
        <f t="shared" si="9"/>
        <v>8</v>
      </c>
      <c r="S25">
        <f t="shared" ca="1" si="2"/>
        <v>172.81958736232022</v>
      </c>
      <c r="T25">
        <f ca="1">OFFSET($M$1,R25,0)/$H$10/(OFFSET($L$1,$R$4,0)-OFFSET($K$1,$R$4,0))</f>
        <v>2.1938867911907396E-3</v>
      </c>
      <c r="V25">
        <v>24</v>
      </c>
      <c r="W25">
        <f t="shared" si="10"/>
        <v>151.51719031147965</v>
      </c>
      <c r="X25">
        <f t="shared" si="3"/>
        <v>6.906510427836923E-4</v>
      </c>
    </row>
    <row r="26" spans="1:24" x14ac:dyDescent="0.25">
      <c r="A26">
        <v>0.54760805756332442</v>
      </c>
      <c r="B26">
        <f t="shared" si="0"/>
        <v>181.19620367210146</v>
      </c>
      <c r="C26">
        <f t="shared" si="4"/>
        <v>181</v>
      </c>
      <c r="D26">
        <v>3.6622871856331951E-2</v>
      </c>
      <c r="E26">
        <f t="shared" si="5"/>
        <v>181.03662287185634</v>
      </c>
      <c r="J26">
        <v>25</v>
      </c>
      <c r="K26">
        <f t="shared" si="11"/>
        <v>188.34998980328982</v>
      </c>
      <c r="L26">
        <f t="shared" si="6"/>
        <v>189.59477273793652</v>
      </c>
      <c r="M26">
        <f t="shared" si="7"/>
        <v>7</v>
      </c>
      <c r="N26">
        <f t="shared" si="1"/>
        <v>10</v>
      </c>
      <c r="O26">
        <f t="shared" si="8"/>
        <v>0.9</v>
      </c>
      <c r="Q26">
        <v>25</v>
      </c>
      <c r="R26">
        <f t="shared" si="9"/>
        <v>9</v>
      </c>
      <c r="S26">
        <f t="shared" ca="1" si="2"/>
        <v>173.85842986742819</v>
      </c>
      <c r="T26">
        <f t="shared" ref="T26" ca="1" si="24">T25</f>
        <v>2.1938867911907396E-3</v>
      </c>
      <c r="V26">
        <v>25</v>
      </c>
      <c r="W26">
        <f t="shared" si="10"/>
        <v>151.72741295833109</v>
      </c>
      <c r="X26">
        <f t="shared" si="3"/>
        <v>7.3310654176807493E-4</v>
      </c>
    </row>
    <row r="27" spans="1:24" x14ac:dyDescent="0.25">
      <c r="A27">
        <v>0.53367682904466496</v>
      </c>
      <c r="B27">
        <f t="shared" si="0"/>
        <v>180.84515799108379</v>
      </c>
      <c r="C27">
        <f t="shared" si="4"/>
        <v>181</v>
      </c>
      <c r="D27">
        <v>-6.3615551219558863E-2</v>
      </c>
      <c r="E27">
        <f t="shared" si="5"/>
        <v>180.93638444878044</v>
      </c>
      <c r="J27">
        <v>26</v>
      </c>
      <c r="K27">
        <f t="shared" si="11"/>
        <v>189.59477273793652</v>
      </c>
      <c r="L27">
        <f t="shared" si="6"/>
        <v>191.0132085480802</v>
      </c>
      <c r="M27">
        <f t="shared" si="7"/>
        <v>11</v>
      </c>
      <c r="N27">
        <f t="shared" si="1"/>
        <v>10</v>
      </c>
      <c r="O27">
        <f t="shared" si="8"/>
        <v>0.1</v>
      </c>
      <c r="Q27">
        <v>26</v>
      </c>
      <c r="R27">
        <f t="shared" si="9"/>
        <v>9</v>
      </c>
      <c r="S27">
        <f t="shared" ca="1" si="2"/>
        <v>173.85842986742819</v>
      </c>
      <c r="T27">
        <f t="shared" ref="T27" si="25">T24</f>
        <v>0</v>
      </c>
      <c r="V27">
        <v>26</v>
      </c>
      <c r="W27">
        <f t="shared" si="10"/>
        <v>151.93763560518252</v>
      </c>
      <c r="X27">
        <f t="shared" si="3"/>
        <v>7.7782802689947E-4</v>
      </c>
    </row>
    <row r="28" spans="1:24" x14ac:dyDescent="0.25">
      <c r="A28">
        <v>0.48719585090646478</v>
      </c>
      <c r="B28">
        <f t="shared" si="0"/>
        <v>179.67899245619429</v>
      </c>
      <c r="C28">
        <f t="shared" si="4"/>
        <v>180</v>
      </c>
      <c r="D28">
        <v>-0.46529632909902441</v>
      </c>
      <c r="E28">
        <f t="shared" si="5"/>
        <v>179.53470367090097</v>
      </c>
      <c r="J28">
        <v>27</v>
      </c>
      <c r="K28">
        <f t="shared" si="11"/>
        <v>191.0132085480802</v>
      </c>
      <c r="L28">
        <f t="shared" si="6"/>
        <v>192.70306072658408</v>
      </c>
      <c r="M28">
        <f t="shared" si="7"/>
        <v>8</v>
      </c>
      <c r="N28">
        <f t="shared" si="1"/>
        <v>10</v>
      </c>
      <c r="O28">
        <f t="shared" si="8"/>
        <v>0.4</v>
      </c>
      <c r="Q28">
        <v>27</v>
      </c>
      <c r="R28">
        <f t="shared" si="9"/>
        <v>9</v>
      </c>
      <c r="S28">
        <f t="shared" ca="1" si="2"/>
        <v>173.85842986742819</v>
      </c>
      <c r="T28">
        <f ca="1">OFFSET($M$1,R28,0)/$H$10/(OFFSET($L$1,$R$4,0)-OFFSET($K$1,$R$4,0))</f>
        <v>8.7755471647629594E-4</v>
      </c>
      <c r="V28">
        <v>27</v>
      </c>
      <c r="W28">
        <f t="shared" si="10"/>
        <v>152.14785825203396</v>
      </c>
      <c r="X28">
        <f t="shared" si="3"/>
        <v>8.2491300477879133E-4</v>
      </c>
    </row>
    <row r="29" spans="1:24" x14ac:dyDescent="0.25">
      <c r="A29">
        <v>0.228237337627332</v>
      </c>
      <c r="B29">
        <f t="shared" si="0"/>
        <v>172.55335682218185</v>
      </c>
      <c r="C29">
        <f t="shared" si="4"/>
        <v>173</v>
      </c>
      <c r="D29">
        <v>0.46536180084639489</v>
      </c>
      <c r="E29">
        <f t="shared" si="5"/>
        <v>173.46536180084638</v>
      </c>
      <c r="J29">
        <v>28</v>
      </c>
      <c r="K29">
        <f t="shared" si="11"/>
        <v>192.70306072658408</v>
      </c>
      <c r="L29">
        <f t="shared" si="6"/>
        <v>194.87533360472918</v>
      </c>
      <c r="M29">
        <f t="shared" si="7"/>
        <v>6</v>
      </c>
      <c r="N29">
        <f t="shared" si="1"/>
        <v>10</v>
      </c>
      <c r="O29">
        <f t="shared" si="8"/>
        <v>1.6</v>
      </c>
      <c r="Q29">
        <v>28</v>
      </c>
      <c r="R29">
        <f t="shared" si="9"/>
        <v>10</v>
      </c>
      <c r="S29">
        <f t="shared" ca="1" si="2"/>
        <v>174.83332793168694</v>
      </c>
      <c r="T29">
        <f t="shared" ref="T29" ca="1" si="26">T28</f>
        <v>8.7755471647629594E-4</v>
      </c>
      <c r="V29">
        <v>28</v>
      </c>
      <c r="W29">
        <f t="shared" si="10"/>
        <v>152.35808089888539</v>
      </c>
      <c r="X29">
        <f t="shared" si="3"/>
        <v>8.7446167967601056E-4</v>
      </c>
    </row>
    <row r="30" spans="1:24" x14ac:dyDescent="0.25">
      <c r="A30">
        <v>0.97041872569886622</v>
      </c>
      <c r="B30">
        <f t="shared" si="0"/>
        <v>198.86983472986091</v>
      </c>
      <c r="C30">
        <f t="shared" si="4"/>
        <v>199</v>
      </c>
      <c r="D30">
        <v>0.40715693605801395</v>
      </c>
      <c r="E30">
        <f t="shared" si="5"/>
        <v>199.40715693605802</v>
      </c>
      <c r="J30">
        <v>29</v>
      </c>
      <c r="K30">
        <f t="shared" si="11"/>
        <v>194.87533360472918</v>
      </c>
      <c r="L30">
        <f t="shared" si="6"/>
        <v>198.16864344629153</v>
      </c>
      <c r="M30">
        <f t="shared" si="7"/>
        <v>6</v>
      </c>
      <c r="N30">
        <f t="shared" si="1"/>
        <v>10</v>
      </c>
      <c r="O30">
        <f t="shared" si="8"/>
        <v>1.6</v>
      </c>
      <c r="Q30">
        <v>29</v>
      </c>
      <c r="R30">
        <f t="shared" si="9"/>
        <v>10</v>
      </c>
      <c r="S30">
        <f t="shared" ca="1" si="2"/>
        <v>174.83332793168694</v>
      </c>
      <c r="T30">
        <f t="shared" ref="T30" si="27">T27</f>
        <v>0</v>
      </c>
      <c r="V30">
        <v>29</v>
      </c>
      <c r="W30">
        <f t="shared" si="10"/>
        <v>152.56830354573682</v>
      </c>
      <c r="X30">
        <f t="shared" si="3"/>
        <v>9.2657693442293977E-4</v>
      </c>
    </row>
    <row r="31" spans="1:24" x14ac:dyDescent="0.25">
      <c r="A31">
        <v>0.64486867799466985</v>
      </c>
      <c r="B31">
        <f t="shared" si="0"/>
        <v>183.71503373169381</v>
      </c>
      <c r="C31">
        <f t="shared" si="4"/>
        <v>184</v>
      </c>
      <c r="D31">
        <v>0.25579115557978682</v>
      </c>
      <c r="E31">
        <f t="shared" si="5"/>
        <v>184.2557911555798</v>
      </c>
      <c r="J31">
        <v>30</v>
      </c>
      <c r="K31">
        <f t="shared" si="11"/>
        <v>198.16864344629153</v>
      </c>
      <c r="L31">
        <f t="shared" si="6"/>
        <v>209.538640842473</v>
      </c>
      <c r="M31">
        <f t="shared" si="7"/>
        <v>15</v>
      </c>
      <c r="N31">
        <f t="shared" si="1"/>
        <v>10</v>
      </c>
      <c r="O31">
        <f t="shared" si="8"/>
        <v>2.5</v>
      </c>
      <c r="Q31">
        <v>30</v>
      </c>
      <c r="R31">
        <f t="shared" si="9"/>
        <v>10</v>
      </c>
      <c r="S31">
        <f t="shared" ca="1" si="2"/>
        <v>174.83332793168694</v>
      </c>
      <c r="T31">
        <f ca="1">OFFSET($M$1,R31,0)/$H$10/(OFFSET($L$1,$R$4,0)-OFFSET($K$1,$R$4,0))</f>
        <v>1.9744981120716656E-3</v>
      </c>
      <c r="V31">
        <v>30</v>
      </c>
      <c r="W31">
        <f t="shared" si="10"/>
        <v>152.77852619258826</v>
      </c>
      <c r="X31">
        <f t="shared" si="3"/>
        <v>9.8136430406111112E-4</v>
      </c>
    </row>
    <row r="32" spans="1:24" x14ac:dyDescent="0.25">
      <c r="A32">
        <v>0.52193635250273973</v>
      </c>
      <c r="B32">
        <f t="shared" si="0"/>
        <v>180.5501401920815</v>
      </c>
      <c r="C32">
        <f t="shared" si="4"/>
        <v>181</v>
      </c>
      <c r="D32">
        <v>0.45120135731301647</v>
      </c>
      <c r="E32">
        <f t="shared" si="5"/>
        <v>181.45120135731301</v>
      </c>
      <c r="G32" t="s">
        <v>33</v>
      </c>
      <c r="K32">
        <f t="shared" si="11"/>
        <v>209.538640842473</v>
      </c>
      <c r="Q32">
        <v>31</v>
      </c>
      <c r="R32">
        <f t="shared" si="9"/>
        <v>11</v>
      </c>
      <c r="S32">
        <f t="shared" ca="1" si="2"/>
        <v>175.7602159227248</v>
      </c>
      <c r="T32">
        <f t="shared" ref="T32" ca="1" si="28">T31</f>
        <v>1.9744981120716656E-3</v>
      </c>
      <c r="V32">
        <v>31</v>
      </c>
      <c r="W32">
        <f t="shared" si="10"/>
        <v>152.98874883943969</v>
      </c>
      <c r="X32">
        <f t="shared" si="3"/>
        <v>1.0389319418816021E-3</v>
      </c>
    </row>
    <row r="33" spans="1:24" x14ac:dyDescent="0.25">
      <c r="A33">
        <v>0.92841067628448459</v>
      </c>
      <c r="B33">
        <f t="shared" si="0"/>
        <v>194.64056002315036</v>
      </c>
      <c r="C33">
        <f t="shared" si="4"/>
        <v>195</v>
      </c>
      <c r="D33">
        <v>-8.9650961221782288E-2</v>
      </c>
      <c r="E33">
        <f t="shared" si="5"/>
        <v>194.91034903877821</v>
      </c>
      <c r="G33" t="str">
        <f>IF(G22&lt;=G20,"Hipotezę odrzucam","Brak podstaw do odrzucenia hipotezy")</f>
        <v>Brak podstaw do odrzucenia hipotezy</v>
      </c>
      <c r="Q33">
        <v>32</v>
      </c>
      <c r="R33">
        <f t="shared" si="9"/>
        <v>11</v>
      </c>
      <c r="S33">
        <f t="shared" ca="1" si="2"/>
        <v>175.7602159227248</v>
      </c>
      <c r="T33">
        <f t="shared" ref="T33" si="29">T30</f>
        <v>0</v>
      </c>
      <c r="V33">
        <v>32</v>
      </c>
      <c r="W33">
        <f t="shared" si="10"/>
        <v>153.19897148629113</v>
      </c>
      <c r="X33">
        <f t="shared" si="3"/>
        <v>1.0993905774961499E-3</v>
      </c>
    </row>
    <row r="34" spans="1:24" x14ac:dyDescent="0.25">
      <c r="A34">
        <v>5.2890099686561332E-2</v>
      </c>
      <c r="B34">
        <f t="shared" si="0"/>
        <v>163.82545452461477</v>
      </c>
      <c r="C34">
        <f t="shared" si="4"/>
        <v>164</v>
      </c>
      <c r="D34">
        <v>-0.36011902733679246</v>
      </c>
      <c r="E34">
        <f t="shared" si="5"/>
        <v>163.63988097266321</v>
      </c>
      <c r="Q34">
        <v>33</v>
      </c>
      <c r="R34">
        <f t="shared" si="9"/>
        <v>11</v>
      </c>
      <c r="S34">
        <f t="shared" ref="S34:S65" ca="1" si="30">OFFSET($K$1,R34,0)</f>
        <v>175.7602159227248</v>
      </c>
      <c r="T34">
        <f ca="1">OFFSET($M$1,R34,0)/$H$10/(OFFSET($L$1,$R$4,0)-OFFSET($K$1,$R$4,0))</f>
        <v>2.8520528285479619E-3</v>
      </c>
      <c r="V34">
        <v>33</v>
      </c>
      <c r="W34">
        <f t="shared" si="10"/>
        <v>153.40919413314256</v>
      </c>
      <c r="X34">
        <f t="shared" si="3"/>
        <v>1.1628534665828734E-3</v>
      </c>
    </row>
    <row r="35" spans="1:24" x14ac:dyDescent="0.25">
      <c r="A35">
        <v>0.45980508300579082</v>
      </c>
      <c r="B35">
        <f t="shared" si="0"/>
        <v>178.99075212526949</v>
      </c>
      <c r="C35">
        <f t="shared" si="4"/>
        <v>179</v>
      </c>
      <c r="D35">
        <v>0.41133894919889769</v>
      </c>
      <c r="E35">
        <f t="shared" si="5"/>
        <v>179.41133894919889</v>
      </c>
      <c r="Q35">
        <v>34</v>
      </c>
      <c r="R35">
        <f t="shared" si="9"/>
        <v>12</v>
      </c>
      <c r="S35">
        <f t="shared" ca="1" si="30"/>
        <v>176.65107910818185</v>
      </c>
      <c r="T35">
        <f t="shared" ref="T35" ca="1" si="31">T34</f>
        <v>2.8520528285479619E-3</v>
      </c>
      <c r="V35">
        <v>34</v>
      </c>
      <c r="W35">
        <f t="shared" si="10"/>
        <v>153.619416779994</v>
      </c>
      <c r="X35">
        <f t="shared" si="3"/>
        <v>1.2294363319553807E-3</v>
      </c>
    </row>
    <row r="36" spans="1:24" x14ac:dyDescent="0.25">
      <c r="A36">
        <v>0.11522713600724921</v>
      </c>
      <c r="B36">
        <f t="shared" si="0"/>
        <v>168.00810507422335</v>
      </c>
      <c r="C36">
        <f t="shared" si="4"/>
        <v>168</v>
      </c>
      <c r="D36">
        <v>-0.39946710129389607</v>
      </c>
      <c r="E36">
        <f t="shared" si="5"/>
        <v>167.60053289870609</v>
      </c>
      <c r="Q36">
        <v>35</v>
      </c>
      <c r="R36">
        <f t="shared" si="9"/>
        <v>12</v>
      </c>
      <c r="S36">
        <f t="shared" ca="1" si="30"/>
        <v>176.65107910818185</v>
      </c>
      <c r="T36">
        <f t="shared" ref="T36" si="32">T33</f>
        <v>0</v>
      </c>
      <c r="V36">
        <v>35</v>
      </c>
      <c r="W36">
        <f t="shared" si="10"/>
        <v>153.82963942684543</v>
      </c>
      <c r="X36">
        <f t="shared" si="3"/>
        <v>1.2992572956111639E-3</v>
      </c>
    </row>
    <row r="37" spans="1:24" x14ac:dyDescent="0.25">
      <c r="A37">
        <v>0.51083207561455135</v>
      </c>
      <c r="B37">
        <f t="shared" si="0"/>
        <v>180.27155324081195</v>
      </c>
      <c r="C37">
        <f t="shared" si="4"/>
        <v>180</v>
      </c>
      <c r="D37">
        <v>-0.38036766300394098</v>
      </c>
      <c r="E37">
        <f t="shared" si="5"/>
        <v>179.61963233699606</v>
      </c>
      <c r="Q37">
        <v>36</v>
      </c>
      <c r="R37">
        <f t="shared" si="9"/>
        <v>12</v>
      </c>
      <c r="S37">
        <f t="shared" ca="1" si="30"/>
        <v>176.65107910818185</v>
      </c>
      <c r="T37">
        <f ca="1">OFFSET($M$1,R37,0)/$H$10/(OFFSET($L$1,$R$4,0)-OFFSET($K$1,$R$4,0))</f>
        <v>2.4132754703098135E-3</v>
      </c>
      <c r="V37">
        <v>36</v>
      </c>
      <c r="W37">
        <f t="shared" si="10"/>
        <v>154.03986207369687</v>
      </c>
      <c r="X37">
        <f t="shared" si="3"/>
        <v>1.3724368014239089E-3</v>
      </c>
    </row>
    <row r="38" spans="1:24" x14ac:dyDescent="0.25">
      <c r="A38">
        <v>0.71706366638656893</v>
      </c>
      <c r="B38">
        <f t="shared" si="0"/>
        <v>185.74140591232978</v>
      </c>
      <c r="C38">
        <f t="shared" si="4"/>
        <v>186</v>
      </c>
      <c r="D38">
        <v>0.47800115235130103</v>
      </c>
      <c r="E38">
        <f t="shared" si="5"/>
        <v>186.47800115235131</v>
      </c>
      <c r="Q38">
        <v>37</v>
      </c>
      <c r="R38">
        <f t="shared" si="9"/>
        <v>13</v>
      </c>
      <c r="S38">
        <f t="shared" ca="1" si="30"/>
        <v>177.51537695199553</v>
      </c>
      <c r="T38">
        <f t="shared" ref="T38" ca="1" si="33">T37</f>
        <v>2.4132754703098135E-3</v>
      </c>
      <c r="V38">
        <v>37</v>
      </c>
      <c r="W38">
        <f t="shared" si="10"/>
        <v>154.2500847205483</v>
      </c>
      <c r="X38">
        <f t="shared" si="3"/>
        <v>1.4490975281548275E-3</v>
      </c>
    </row>
    <row r="39" spans="1:24" x14ac:dyDescent="0.25">
      <c r="A39">
        <v>0.99407805214306566</v>
      </c>
      <c r="B39">
        <f t="shared" si="0"/>
        <v>205.16761546196921</v>
      </c>
      <c r="C39">
        <f t="shared" si="4"/>
        <v>205</v>
      </c>
      <c r="D39">
        <v>2.4692881760911556E-3</v>
      </c>
      <c r="E39">
        <f t="shared" si="5"/>
        <v>205.00246928817609</v>
      </c>
      <c r="Q39">
        <v>38</v>
      </c>
      <c r="R39">
        <f t="shared" si="9"/>
        <v>13</v>
      </c>
      <c r="S39">
        <f t="shared" ca="1" si="30"/>
        <v>177.51537695199553</v>
      </c>
      <c r="T39">
        <f t="shared" ref="T39" si="34">T36</f>
        <v>0</v>
      </c>
      <c r="V39">
        <v>38</v>
      </c>
      <c r="W39">
        <f t="shared" si="10"/>
        <v>154.46030736739974</v>
      </c>
      <c r="X39">
        <f t="shared" si="3"/>
        <v>1.5293642924703885E-3</v>
      </c>
    </row>
    <row r="40" spans="1:24" x14ac:dyDescent="0.25">
      <c r="A40">
        <v>0.86311104765911761</v>
      </c>
      <c r="B40">
        <f t="shared" si="0"/>
        <v>190.94403830539011</v>
      </c>
      <c r="C40">
        <f t="shared" si="4"/>
        <v>191</v>
      </c>
      <c r="D40">
        <v>-0.22084981361506772</v>
      </c>
      <c r="E40">
        <f t="shared" si="5"/>
        <v>190.77915018638492</v>
      </c>
      <c r="Q40">
        <v>39</v>
      </c>
      <c r="R40">
        <f t="shared" si="9"/>
        <v>13</v>
      </c>
      <c r="S40">
        <f t="shared" ca="1" si="30"/>
        <v>177.51537695199553</v>
      </c>
      <c r="T40">
        <f ca="1">OFFSET($M$1,R40,0)/$H$10/(OFFSET($L$1,$R$4,0)-OFFSET($K$1,$R$4,0))</f>
        <v>2.6326641494288875E-3</v>
      </c>
      <c r="V40">
        <v>39</v>
      </c>
      <c r="W40">
        <f t="shared" si="10"/>
        <v>154.67053001425117</v>
      </c>
      <c r="X40">
        <f t="shared" si="3"/>
        <v>1.6133639416678986E-3</v>
      </c>
    </row>
    <row r="41" spans="1:24" x14ac:dyDescent="0.25">
      <c r="A41">
        <v>0.70843035946455712</v>
      </c>
      <c r="B41">
        <f t="shared" si="0"/>
        <v>185.48804996409891</v>
      </c>
      <c r="C41">
        <f t="shared" si="4"/>
        <v>185</v>
      </c>
      <c r="D41">
        <v>0.44925350930111796</v>
      </c>
      <c r="E41">
        <f t="shared" si="5"/>
        <v>185.44925350930112</v>
      </c>
      <c r="Q41">
        <v>40</v>
      </c>
      <c r="R41">
        <f t="shared" si="9"/>
        <v>14</v>
      </c>
      <c r="S41">
        <f t="shared" ca="1" si="30"/>
        <v>178.36092764647844</v>
      </c>
      <c r="T41">
        <f t="shared" ref="T41" ca="1" si="35">T40</f>
        <v>2.6326641494288875E-3</v>
      </c>
      <c r="V41">
        <v>40</v>
      </c>
      <c r="W41">
        <f t="shared" si="10"/>
        <v>154.8807526611026</v>
      </c>
      <c r="X41">
        <f t="shared" si="3"/>
        <v>1.7012252358263491E-3</v>
      </c>
    </row>
    <row r="42" spans="1:24" x14ac:dyDescent="0.25">
      <c r="A42">
        <v>3.2540642600561331E-2</v>
      </c>
      <c r="B42">
        <f t="shared" si="0"/>
        <v>161.55300648002716</v>
      </c>
      <c r="C42">
        <f t="shared" si="4"/>
        <v>162</v>
      </c>
      <c r="D42">
        <v>-0.17116820539628042</v>
      </c>
      <c r="E42">
        <f t="shared" si="5"/>
        <v>161.82883179460373</v>
      </c>
      <c r="Q42">
        <v>41</v>
      </c>
      <c r="R42">
        <f t="shared" si="9"/>
        <v>14</v>
      </c>
      <c r="S42">
        <f t="shared" ca="1" si="30"/>
        <v>178.36092764647844</v>
      </c>
      <c r="T42">
        <f t="shared" ref="T42" si="36">T39</f>
        <v>0</v>
      </c>
      <c r="V42">
        <v>41</v>
      </c>
      <c r="W42">
        <f t="shared" si="10"/>
        <v>155.09097530795404</v>
      </c>
      <c r="X42">
        <f t="shared" si="3"/>
        <v>1.7930787191178274E-3</v>
      </c>
    </row>
    <row r="43" spans="1:24" x14ac:dyDescent="0.25">
      <c r="A43">
        <v>0.1677091476415139</v>
      </c>
      <c r="B43">
        <f t="shared" si="0"/>
        <v>170.36742459229475</v>
      </c>
      <c r="C43">
        <f t="shared" si="4"/>
        <v>170</v>
      </c>
      <c r="D43">
        <v>0.18766006795163981</v>
      </c>
      <c r="E43">
        <f t="shared" si="5"/>
        <v>170.18766006795164</v>
      </c>
      <c r="Q43">
        <v>42</v>
      </c>
      <c r="R43">
        <f t="shared" si="9"/>
        <v>14</v>
      </c>
      <c r="S43">
        <f t="shared" ca="1" si="30"/>
        <v>178.36092764647844</v>
      </c>
      <c r="T43">
        <f ca="1">OFFSET($M$1,R43,0)/$H$10/(OFFSET($L$1,$R$4,0)-OFFSET($K$1,$R$4,0))</f>
        <v>1.7551094329525919E-3</v>
      </c>
      <c r="V43">
        <v>42</v>
      </c>
      <c r="W43">
        <f t="shared" si="10"/>
        <v>155.30119795480547</v>
      </c>
      <c r="X43">
        <f t="shared" si="3"/>
        <v>1.8890565800346421E-3</v>
      </c>
    </row>
    <row r="44" spans="1:24" x14ac:dyDescent="0.25">
      <c r="A44">
        <v>0.78291232412577039</v>
      </c>
      <c r="B44">
        <f t="shared" si="0"/>
        <v>187.82066740584963</v>
      </c>
      <c r="C44">
        <f t="shared" si="4"/>
        <v>188</v>
      </c>
      <c r="D44">
        <v>4.6464595659616692E-2</v>
      </c>
      <c r="E44">
        <f t="shared" si="5"/>
        <v>188.04646459565961</v>
      </c>
      <c r="Q44">
        <v>43</v>
      </c>
      <c r="R44">
        <f t="shared" si="9"/>
        <v>15</v>
      </c>
      <c r="S44">
        <f t="shared" ca="1" si="30"/>
        <v>179.19449731247695</v>
      </c>
      <c r="T44">
        <f t="shared" ref="T44" ca="1" si="37">T43</f>
        <v>1.7551094329525919E-3</v>
      </c>
      <c r="V44">
        <v>43</v>
      </c>
      <c r="W44">
        <f t="shared" si="10"/>
        <v>155.51142060165691</v>
      </c>
      <c r="X44">
        <f t="shared" si="3"/>
        <v>1.9892925003090847E-3</v>
      </c>
    </row>
    <row r="45" spans="1:24" x14ac:dyDescent="0.25">
      <c r="A45">
        <v>0.19093467748129678</v>
      </c>
      <c r="B45">
        <f t="shared" si="0"/>
        <v>171.25542866532476</v>
      </c>
      <c r="C45">
        <f t="shared" si="4"/>
        <v>171</v>
      </c>
      <c r="D45">
        <v>0.10509061284856891</v>
      </c>
      <c r="E45">
        <f t="shared" si="5"/>
        <v>171.10509061284856</v>
      </c>
      <c r="Q45">
        <v>44</v>
      </c>
      <c r="R45">
        <f t="shared" si="9"/>
        <v>15</v>
      </c>
      <c r="S45">
        <f t="shared" ca="1" si="30"/>
        <v>179.19449731247695</v>
      </c>
      <c r="T45">
        <f t="shared" ref="T45" si="38">T42</f>
        <v>0</v>
      </c>
      <c r="V45">
        <v>44</v>
      </c>
      <c r="W45">
        <f t="shared" si="10"/>
        <v>155.72164324850834</v>
      </c>
      <c r="X45">
        <f t="shared" si="3"/>
        <v>2.0939214923265995E-3</v>
      </c>
    </row>
    <row r="46" spans="1:24" x14ac:dyDescent="0.25">
      <c r="A46">
        <v>0.50577351443837182</v>
      </c>
      <c r="B46">
        <f t="shared" si="0"/>
        <v>180.14472559744306</v>
      </c>
      <c r="C46">
        <f t="shared" si="4"/>
        <v>180</v>
      </c>
      <c r="D46">
        <v>-0.21295619825868506</v>
      </c>
      <c r="E46">
        <f t="shared" si="5"/>
        <v>179.78704380174131</v>
      </c>
      <c r="Q46">
        <v>45</v>
      </c>
      <c r="R46">
        <f t="shared" si="9"/>
        <v>15</v>
      </c>
      <c r="S46">
        <f t="shared" ca="1" si="30"/>
        <v>179.19449731247695</v>
      </c>
      <c r="T46">
        <f ca="1">OFFSET($M$1,R46,0)/$H$10/(OFFSET($L$1,$R$4,0)-OFFSET($K$1,$R$4,0))</f>
        <v>4.1683849032624056E-3</v>
      </c>
      <c r="V46">
        <v>45</v>
      </c>
      <c r="W46">
        <f t="shared" si="10"/>
        <v>155.93186589535978</v>
      </c>
      <c r="X46">
        <f t="shared" si="3"/>
        <v>2.2030797248589239E-3</v>
      </c>
    </row>
    <row r="47" spans="1:24" x14ac:dyDescent="0.25">
      <c r="A47">
        <v>4.0017996164959713E-2</v>
      </c>
      <c r="B47">
        <f t="shared" si="0"/>
        <v>162.49522726335539</v>
      </c>
      <c r="C47">
        <f t="shared" si="4"/>
        <v>162</v>
      </c>
      <c r="D47">
        <v>-0.14277136392847289</v>
      </c>
      <c r="E47">
        <f t="shared" si="5"/>
        <v>161.85722863607154</v>
      </c>
      <c r="Q47">
        <v>46</v>
      </c>
      <c r="R47">
        <f t="shared" si="9"/>
        <v>16</v>
      </c>
      <c r="S47">
        <f t="shared" ca="1" si="30"/>
        <v>180.02222366842577</v>
      </c>
      <c r="T47">
        <f t="shared" ref="T47" ca="1" si="39">T46</f>
        <v>4.1683849032624056E-3</v>
      </c>
      <c r="V47">
        <v>46</v>
      </c>
      <c r="W47">
        <f t="shared" si="10"/>
        <v>156.14208854221121</v>
      </c>
      <c r="X47">
        <f t="shared" si="3"/>
        <v>2.3169043369715885E-3</v>
      </c>
    </row>
    <row r="48" spans="1:24" x14ac:dyDescent="0.25">
      <c r="A48">
        <v>0.69314370115660962</v>
      </c>
      <c r="B48">
        <f t="shared" si="0"/>
        <v>185.04781091760105</v>
      </c>
      <c r="C48">
        <f t="shared" si="4"/>
        <v>185</v>
      </c>
      <c r="D48">
        <v>0.25349306672831884</v>
      </c>
      <c r="E48">
        <f t="shared" si="5"/>
        <v>185.25349306672831</v>
      </c>
      <c r="Q48">
        <v>47</v>
      </c>
      <c r="R48">
        <f t="shared" si="9"/>
        <v>16</v>
      </c>
      <c r="S48">
        <f t="shared" ca="1" si="30"/>
        <v>180.02222366842577</v>
      </c>
      <c r="T48">
        <f t="shared" ref="T48" si="40">T45</f>
        <v>0</v>
      </c>
      <c r="V48">
        <v>47</v>
      </c>
      <c r="W48">
        <f t="shared" si="10"/>
        <v>156.35231118906265</v>
      </c>
      <c r="X48">
        <f t="shared" si="3"/>
        <v>2.4355332399900115E-3</v>
      </c>
    </row>
    <row r="49" spans="1:24" x14ac:dyDescent="0.25">
      <c r="A49">
        <v>0.75813793581434985</v>
      </c>
      <c r="B49">
        <f t="shared" si="0"/>
        <v>187.00325374952143</v>
      </c>
      <c r="C49">
        <f t="shared" si="4"/>
        <v>187</v>
      </c>
      <c r="D49">
        <v>-0.32915583349603172</v>
      </c>
      <c r="E49">
        <f t="shared" si="5"/>
        <v>186.67084416650397</v>
      </c>
      <c r="Q49">
        <v>48</v>
      </c>
      <c r="R49">
        <f t="shared" si="9"/>
        <v>16</v>
      </c>
      <c r="S49">
        <f t="shared" ca="1" si="30"/>
        <v>180.02222366842577</v>
      </c>
      <c r="T49">
        <f ca="1">OFFSET($M$1,R49,0)/$H$10/(OFFSET($L$1,$R$4,0)-OFFSET($K$1,$R$4,0))</f>
        <v>2.8520528285479619E-3</v>
      </c>
      <c r="V49">
        <v>48</v>
      </c>
      <c r="W49">
        <f t="shared" si="10"/>
        <v>156.56253383591408</v>
      </c>
      <c r="X49">
        <f t="shared" si="3"/>
        <v>2.559104907440221E-3</v>
      </c>
    </row>
    <row r="50" spans="1:24" x14ac:dyDescent="0.25">
      <c r="A50">
        <v>2.4186172686159191E-2</v>
      </c>
      <c r="B50">
        <f t="shared" si="0"/>
        <v>160.25917346072612</v>
      </c>
      <c r="C50">
        <f t="shared" si="4"/>
        <v>160</v>
      </c>
      <c r="D50">
        <v>0.11859795134280549</v>
      </c>
      <c r="E50">
        <f t="shared" si="5"/>
        <v>160.11859795134279</v>
      </c>
      <c r="Q50">
        <v>49</v>
      </c>
      <c r="R50">
        <f t="shared" si="9"/>
        <v>17</v>
      </c>
      <c r="S50">
        <f t="shared" ca="1" si="30"/>
        <v>180.84995002437458</v>
      </c>
      <c r="T50">
        <f t="shared" ref="T50" ca="1" si="41">T49</f>
        <v>2.8520528285479619E-3</v>
      </c>
      <c r="V50">
        <v>49</v>
      </c>
      <c r="W50">
        <f t="shared" si="10"/>
        <v>156.77275648276552</v>
      </c>
      <c r="X50">
        <f t="shared" si="3"/>
        <v>2.6877581529140436E-3</v>
      </c>
    </row>
    <row r="51" spans="1:24" x14ac:dyDescent="0.25">
      <c r="A51">
        <v>0.83710529230744346</v>
      </c>
      <c r="B51">
        <f t="shared" si="0"/>
        <v>189.8263032176647</v>
      </c>
      <c r="C51">
        <f t="shared" si="4"/>
        <v>190</v>
      </c>
      <c r="D51">
        <v>0.42832188741877741</v>
      </c>
      <c r="E51">
        <f t="shared" si="5"/>
        <v>190.42832188741878</v>
      </c>
      <c r="Q51">
        <v>50</v>
      </c>
      <c r="R51">
        <f t="shared" si="9"/>
        <v>17</v>
      </c>
      <c r="S51">
        <f t="shared" ca="1" si="30"/>
        <v>180.84995002437458</v>
      </c>
      <c r="T51">
        <f t="shared" ref="T51" si="42">T48</f>
        <v>0</v>
      </c>
      <c r="V51">
        <v>50</v>
      </c>
      <c r="W51">
        <f t="shared" si="10"/>
        <v>156.98297912961695</v>
      </c>
      <c r="X51">
        <f t="shared" si="3"/>
        <v>2.8216318958442666E-3</v>
      </c>
    </row>
    <row r="52" spans="1:24" x14ac:dyDescent="0.25">
      <c r="A52">
        <v>0.36897141406563294</v>
      </c>
      <c r="B52">
        <f t="shared" si="0"/>
        <v>176.65421185264029</v>
      </c>
      <c r="C52">
        <f t="shared" si="4"/>
        <v>177</v>
      </c>
      <c r="D52">
        <v>-0.3663334598681135</v>
      </c>
      <c r="E52">
        <f t="shared" si="5"/>
        <v>176.63366654013188</v>
      </c>
      <c r="Q52">
        <v>51</v>
      </c>
      <c r="R52">
        <f t="shared" si="9"/>
        <v>17</v>
      </c>
      <c r="S52">
        <f t="shared" ca="1" si="30"/>
        <v>180.84995002437458</v>
      </c>
      <c r="T52">
        <f ca="1">OFFSET($M$1,R52,0)/$H$10/(OFFSET($L$1,$R$4,0)-OFFSET($K$1,$R$4,0))</f>
        <v>1.9744981120716656E-3</v>
      </c>
      <c r="V52">
        <v>51</v>
      </c>
      <c r="W52">
        <f t="shared" si="10"/>
        <v>157.19320177646838</v>
      </c>
      <c r="X52">
        <f t="shared" si="3"/>
        <v>2.9608649152129255E-3</v>
      </c>
    </row>
    <row r="53" spans="1:24" x14ac:dyDescent="0.25">
      <c r="A53">
        <v>0.85255388122919962</v>
      </c>
      <c r="B53">
        <f t="shared" si="0"/>
        <v>190.47449661179689</v>
      </c>
      <c r="C53">
        <f t="shared" si="4"/>
        <v>190</v>
      </c>
      <c r="D53">
        <v>-0.33470933449548845</v>
      </c>
      <c r="E53">
        <f t="shared" si="5"/>
        <v>189.6652906655045</v>
      </c>
      <c r="Q53">
        <v>52</v>
      </c>
      <c r="R53">
        <f t="shared" si="9"/>
        <v>18</v>
      </c>
      <c r="S53">
        <f t="shared" ca="1" si="30"/>
        <v>181.68351969037309</v>
      </c>
      <c r="T53">
        <f t="shared" ref="T53" ca="1" si="43">T52</f>
        <v>1.9744981120716656E-3</v>
      </c>
      <c r="V53">
        <v>52</v>
      </c>
      <c r="W53">
        <f t="shared" si="10"/>
        <v>157.40342442331982</v>
      </c>
      <c r="X53">
        <f t="shared" si="3"/>
        <v>3.1055955912552119E-3</v>
      </c>
    </row>
    <row r="54" spans="1:24" x14ac:dyDescent="0.25">
      <c r="A54">
        <v>0.51218859808048778</v>
      </c>
      <c r="B54">
        <f t="shared" si="0"/>
        <v>180.30557039261569</v>
      </c>
      <c r="C54">
        <f t="shared" si="4"/>
        <v>180</v>
      </c>
      <c r="D54">
        <v>0.31291479441717951</v>
      </c>
      <c r="E54">
        <f t="shared" si="5"/>
        <v>180.31291479441717</v>
      </c>
      <c r="Q54">
        <v>53</v>
      </c>
      <c r="R54">
        <f t="shared" si="9"/>
        <v>18</v>
      </c>
      <c r="S54">
        <f t="shared" ca="1" si="30"/>
        <v>181.68351969037309</v>
      </c>
      <c r="T54">
        <f t="shared" ref="T54" si="44">T51</f>
        <v>0</v>
      </c>
      <c r="V54">
        <v>53</v>
      </c>
      <c r="W54">
        <f t="shared" si="10"/>
        <v>157.61364707017125</v>
      </c>
      <c r="X54">
        <f t="shared" si="3"/>
        <v>3.2559616352627247E-3</v>
      </c>
    </row>
    <row r="55" spans="1:24" x14ac:dyDescent="0.25">
      <c r="A55">
        <v>0.43410000503045221</v>
      </c>
      <c r="B55">
        <f t="shared" si="0"/>
        <v>178.34054716029934</v>
      </c>
      <c r="C55">
        <f t="shared" si="4"/>
        <v>178</v>
      </c>
      <c r="D55">
        <v>6.8234129706894353E-2</v>
      </c>
      <c r="E55">
        <f t="shared" si="5"/>
        <v>178.06823412970689</v>
      </c>
      <c r="Q55">
        <v>54</v>
      </c>
      <c r="R55">
        <f t="shared" si="9"/>
        <v>18</v>
      </c>
      <c r="S55">
        <f t="shared" ca="1" si="30"/>
        <v>181.68351969037309</v>
      </c>
      <c r="T55">
        <f ca="1">OFFSET($M$1,R55,0)/$H$10/(OFFSET($L$1,$R$4,0)-OFFSET($K$1,$R$4,0))</f>
        <v>1.5357207538335179E-3</v>
      </c>
      <c r="V55">
        <v>54</v>
      </c>
      <c r="W55">
        <f t="shared" si="10"/>
        <v>157.82386971702269</v>
      </c>
      <c r="X55">
        <f t="shared" si="3"/>
        <v>3.4120998076325811E-3</v>
      </c>
    </row>
    <row r="56" spans="1:24" x14ac:dyDescent="0.25">
      <c r="A56">
        <v>0.37056708586710219</v>
      </c>
      <c r="B56">
        <f t="shared" si="0"/>
        <v>176.69648219505336</v>
      </c>
      <c r="C56">
        <f t="shared" si="4"/>
        <v>177</v>
      </c>
      <c r="D56">
        <v>0.35579472633439924</v>
      </c>
      <c r="E56">
        <f t="shared" si="5"/>
        <v>177.35579472633441</v>
      </c>
      <c r="Q56">
        <v>55</v>
      </c>
      <c r="R56">
        <f t="shared" si="9"/>
        <v>19</v>
      </c>
      <c r="S56">
        <f t="shared" ca="1" si="30"/>
        <v>182.529070384856</v>
      </c>
      <c r="T56">
        <f t="shared" ref="T56" ca="1" si="45">T55</f>
        <v>1.5357207538335179E-3</v>
      </c>
      <c r="V56">
        <v>55</v>
      </c>
      <c r="W56">
        <f t="shared" si="10"/>
        <v>158.03409236387412</v>
      </c>
      <c r="X56">
        <f t="shared" si="3"/>
        <v>3.5741456243533511E-3</v>
      </c>
    </row>
    <row r="57" spans="1:24" x14ac:dyDescent="0.25">
      <c r="A57">
        <v>0.81955154017011889</v>
      </c>
      <c r="B57">
        <f t="shared" si="0"/>
        <v>189.13657353113999</v>
      </c>
      <c r="C57">
        <f t="shared" si="4"/>
        <v>189</v>
      </c>
      <c r="D57">
        <v>-4.4536393719738721E-2</v>
      </c>
      <c r="E57">
        <f t="shared" si="5"/>
        <v>188.95546360628026</v>
      </c>
      <c r="Q57">
        <v>56</v>
      </c>
      <c r="R57">
        <f t="shared" si="9"/>
        <v>19</v>
      </c>
      <c r="S57">
        <f t="shared" ca="1" si="30"/>
        <v>182.529070384856</v>
      </c>
      <c r="T57">
        <f t="shared" ref="T57" si="46">T54</f>
        <v>0</v>
      </c>
      <c r="V57">
        <v>56</v>
      </c>
      <c r="W57">
        <f t="shared" si="10"/>
        <v>158.24431501072556</v>
      </c>
      <c r="X57">
        <f t="shared" si="3"/>
        <v>3.7422330521646573E-3</v>
      </c>
    </row>
    <row r="58" spans="1:24" x14ac:dyDescent="0.25">
      <c r="A58">
        <v>0.68198181307030525</v>
      </c>
      <c r="B58">
        <f t="shared" si="0"/>
        <v>184.73247835126077</v>
      </c>
      <c r="C58">
        <f t="shared" si="4"/>
        <v>185</v>
      </c>
      <c r="D58">
        <v>0.40486228128160118</v>
      </c>
      <c r="E58">
        <f t="shared" si="5"/>
        <v>185.40486228128159</v>
      </c>
      <c r="Q58">
        <v>57</v>
      </c>
      <c r="R58">
        <f t="shared" si="9"/>
        <v>19</v>
      </c>
      <c r="S58">
        <f t="shared" ca="1" si="30"/>
        <v>182.529070384856</v>
      </c>
      <c r="T58">
        <f ca="1">OFFSET($M$1,R58,0)/$H$10/(OFFSET($L$1,$R$4,0)-OFFSET($K$1,$R$4,0))</f>
        <v>1.0969433955953698E-3</v>
      </c>
      <c r="V58">
        <v>57</v>
      </c>
      <c r="W58">
        <f t="shared" si="10"/>
        <v>158.45453765757699</v>
      </c>
      <c r="X58">
        <f t="shared" si="3"/>
        <v>3.916494192674592E-3</v>
      </c>
    </row>
    <row r="59" spans="1:24" x14ac:dyDescent="0.25">
      <c r="A59">
        <v>0.85024466203167881</v>
      </c>
      <c r="B59">
        <f t="shared" si="0"/>
        <v>190.37483297292331</v>
      </c>
      <c r="C59">
        <f t="shared" si="4"/>
        <v>190</v>
      </c>
      <c r="D59">
        <v>-8.2832988298892185E-2</v>
      </c>
      <c r="E59">
        <f t="shared" si="5"/>
        <v>189.91716701170111</v>
      </c>
      <c r="Q59">
        <v>58</v>
      </c>
      <c r="R59">
        <f t="shared" si="9"/>
        <v>20</v>
      </c>
      <c r="S59">
        <f t="shared" ca="1" si="30"/>
        <v>183.39336822866969</v>
      </c>
      <c r="T59">
        <f t="shared" ref="T59" ca="1" si="47">T58</f>
        <v>1.0969433955953698E-3</v>
      </c>
      <c r="V59">
        <v>58</v>
      </c>
      <c r="W59">
        <f t="shared" si="10"/>
        <v>158.66476030442843</v>
      </c>
      <c r="X59">
        <f t="shared" si="3"/>
        <v>4.0970589557675369E-3</v>
      </c>
    </row>
    <row r="60" spans="1:24" x14ac:dyDescent="0.25">
      <c r="A60">
        <v>0.48759410851077978</v>
      </c>
      <c r="B60">
        <f t="shared" si="0"/>
        <v>179.6889802802306</v>
      </c>
      <c r="C60">
        <f t="shared" si="4"/>
        <v>180</v>
      </c>
      <c r="D60">
        <v>1.4199042659630567E-3</v>
      </c>
      <c r="E60">
        <f t="shared" si="5"/>
        <v>180.00141990426596</v>
      </c>
      <c r="Q60">
        <v>59</v>
      </c>
      <c r="R60">
        <f t="shared" si="9"/>
        <v>20</v>
      </c>
      <c r="S60">
        <f t="shared" ca="1" si="30"/>
        <v>183.39336822866969</v>
      </c>
      <c r="T60">
        <f t="shared" ref="T60" si="48">T57</f>
        <v>0</v>
      </c>
      <c r="V60">
        <v>59</v>
      </c>
      <c r="W60">
        <f t="shared" si="10"/>
        <v>158.87498295127986</v>
      </c>
      <c r="X60">
        <f t="shared" si="3"/>
        <v>4.284054722684668E-3</v>
      </c>
    </row>
    <row r="61" spans="1:24" x14ac:dyDescent="0.25">
      <c r="A61">
        <v>0.64729835994191487</v>
      </c>
      <c r="B61">
        <f t="shared" si="0"/>
        <v>183.78036768244394</v>
      </c>
      <c r="C61">
        <f t="shared" si="4"/>
        <v>184</v>
      </c>
      <c r="D61">
        <v>0.19243125373863834</v>
      </c>
      <c r="E61">
        <f t="shared" si="5"/>
        <v>184.19243125373865</v>
      </c>
      <c r="Q61">
        <v>60</v>
      </c>
      <c r="R61">
        <f t="shared" si="9"/>
        <v>20</v>
      </c>
      <c r="S61">
        <f t="shared" ca="1" si="30"/>
        <v>183.39336822866969</v>
      </c>
      <c r="T61">
        <f ca="1">OFFSET($M$1,R61,0)/$H$10/(OFFSET($L$1,$R$4,0)-OFFSET($K$1,$R$4,0))</f>
        <v>1.9744981120716656E-3</v>
      </c>
      <c r="V61">
        <v>60</v>
      </c>
      <c r="W61">
        <f t="shared" si="10"/>
        <v>159.0852055981313</v>
      </c>
      <c r="X61">
        <f t="shared" si="3"/>
        <v>4.477605999209871E-3</v>
      </c>
    </row>
    <row r="62" spans="1:24" x14ac:dyDescent="0.25">
      <c r="A62">
        <v>0.73617124627092956</v>
      </c>
      <c r="B62">
        <f t="shared" si="0"/>
        <v>186.3158589235147</v>
      </c>
      <c r="C62">
        <f t="shared" si="4"/>
        <v>186</v>
      </c>
      <c r="D62">
        <v>0.12905411163251068</v>
      </c>
      <c r="E62">
        <f t="shared" si="5"/>
        <v>186.12905411163251</v>
      </c>
      <c r="Q62">
        <v>61</v>
      </c>
      <c r="R62">
        <f t="shared" si="9"/>
        <v>21</v>
      </c>
      <c r="S62">
        <f t="shared" ca="1" si="30"/>
        <v>184.28423141412674</v>
      </c>
      <c r="T62">
        <f t="shared" ref="T62" ca="1" si="49">T61</f>
        <v>1.9744981120716656E-3</v>
      </c>
      <c r="V62">
        <v>61</v>
      </c>
      <c r="W62">
        <f t="shared" si="10"/>
        <v>159.29542824498273</v>
      </c>
      <c r="X62">
        <f t="shared" si="3"/>
        <v>4.6778340594452591E-3</v>
      </c>
    </row>
    <row r="63" spans="1:24" x14ac:dyDescent="0.25">
      <c r="A63">
        <v>0.65909631736124197</v>
      </c>
      <c r="B63">
        <f t="shared" si="0"/>
        <v>184.099980673348</v>
      </c>
      <c r="C63">
        <f t="shared" si="4"/>
        <v>184</v>
      </c>
      <c r="D63">
        <v>7.8054931284338158E-2</v>
      </c>
      <c r="E63">
        <f t="shared" si="5"/>
        <v>184.07805493128433</v>
      </c>
      <c r="Q63">
        <v>62</v>
      </c>
      <c r="R63">
        <f t="shared" si="9"/>
        <v>21</v>
      </c>
      <c r="S63">
        <f t="shared" ca="1" si="30"/>
        <v>184.28423141412674</v>
      </c>
      <c r="T63">
        <f t="shared" ref="T63" si="50">T60</f>
        <v>0</v>
      </c>
      <c r="V63">
        <v>62</v>
      </c>
      <c r="W63">
        <f t="shared" si="10"/>
        <v>159.50565089183416</v>
      </c>
      <c r="X63">
        <f t="shared" si="3"/>
        <v>4.884856580712334E-3</v>
      </c>
    </row>
    <row r="64" spans="1:24" x14ac:dyDescent="0.25">
      <c r="A64">
        <v>0.88367193025306867</v>
      </c>
      <c r="B64">
        <f t="shared" si="0"/>
        <v>191.93544642072999</v>
      </c>
      <c r="C64">
        <f t="shared" si="4"/>
        <v>192</v>
      </c>
      <c r="D64">
        <v>-2.9718429534650981E-2</v>
      </c>
      <c r="E64">
        <f t="shared" si="5"/>
        <v>191.97028157046535</v>
      </c>
      <c r="Q64">
        <v>63</v>
      </c>
      <c r="R64">
        <f t="shared" si="9"/>
        <v>21</v>
      </c>
      <c r="S64">
        <f t="shared" ca="1" si="30"/>
        <v>184.28423141412674</v>
      </c>
      <c r="T64">
        <f ca="1">OFFSET($M$1,R64,0)/$H$10/(OFFSET($L$1,$R$4,0)-OFFSET($K$1,$R$4,0))</f>
        <v>1.3163320747144438E-3</v>
      </c>
      <c r="V64">
        <v>63</v>
      </c>
      <c r="W64">
        <f t="shared" si="10"/>
        <v>159.7158735386856</v>
      </c>
      <c r="X64">
        <f t="shared" si="3"/>
        <v>5.0987872701673065E-3</v>
      </c>
    </row>
    <row r="65" spans="1:24" x14ac:dyDescent="0.25">
      <c r="A65">
        <v>0.34864215558248302</v>
      </c>
      <c r="B65">
        <f t="shared" si="0"/>
        <v>176.11011037288674</v>
      </c>
      <c r="C65">
        <f t="shared" si="4"/>
        <v>176</v>
      </c>
      <c r="D65">
        <v>1.2745258468580545E-2</v>
      </c>
      <c r="E65">
        <f t="shared" si="5"/>
        <v>176.01274525846858</v>
      </c>
      <c r="Q65">
        <v>64</v>
      </c>
      <c r="R65">
        <f t="shared" si="9"/>
        <v>22</v>
      </c>
      <c r="S65">
        <f t="shared" ca="1" si="30"/>
        <v>185.2111194051646</v>
      </c>
      <c r="T65">
        <f t="shared" ref="T65" ca="1" si="51">T64</f>
        <v>1.3163320747144438E-3</v>
      </c>
      <c r="V65">
        <v>64</v>
      </c>
      <c r="W65">
        <f t="shared" si="10"/>
        <v>159.92609618553703</v>
      </c>
      <c r="X65">
        <f t="shared" si="3"/>
        <v>5.319735483771652E-3</v>
      </c>
    </row>
    <row r="66" spans="1:24" x14ac:dyDescent="0.25">
      <c r="A66">
        <v>0.43673026982308627</v>
      </c>
      <c r="B66">
        <f t="shared" ref="B66:B129" si="52">_xlfn.NORM.INV(A66,$H$1,$H$2)</f>
        <v>178.40735564772078</v>
      </c>
      <c r="C66">
        <f t="shared" si="4"/>
        <v>178</v>
      </c>
      <c r="D66">
        <v>-0.14832674434914905</v>
      </c>
      <c r="E66">
        <f t="shared" si="5"/>
        <v>177.85167325565084</v>
      </c>
      <c r="Q66">
        <v>65</v>
      </c>
      <c r="R66">
        <f t="shared" si="9"/>
        <v>22</v>
      </c>
      <c r="S66">
        <f t="shared" ref="S66:S93" ca="1" si="53">OFFSET($K$1,R66,0)</f>
        <v>185.2111194051646</v>
      </c>
      <c r="T66">
        <f t="shared" ref="T66" si="54">T63</f>
        <v>0</v>
      </c>
      <c r="V66">
        <v>65</v>
      </c>
      <c r="W66">
        <f t="shared" si="10"/>
        <v>160.13631883238847</v>
      </c>
      <c r="X66">
        <f t="shared" ref="X66:X129" si="55">_xlfn.NORM.DIST(W66,$H$14,$H$15,FALSE)</f>
        <v>5.5478058383117692E-3</v>
      </c>
    </row>
    <row r="67" spans="1:24" x14ac:dyDescent="0.25">
      <c r="A67">
        <v>0.51864123035044996</v>
      </c>
      <c r="B67">
        <f t="shared" si="52"/>
        <v>180.46743651730992</v>
      </c>
      <c r="C67">
        <f t="shared" ref="C67:C130" si="56">ROUND(B67,0)</f>
        <v>180</v>
      </c>
      <c r="D67">
        <v>0.40000510333136063</v>
      </c>
      <c r="E67">
        <f t="shared" ref="E67:E130" si="57">C67+D67</f>
        <v>180.40000510333135</v>
      </c>
      <c r="Q67">
        <v>66</v>
      </c>
      <c r="R67">
        <f t="shared" ref="R67:R93" si="58">ROUNDUP(Q67/3,0)</f>
        <v>22</v>
      </c>
      <c r="S67">
        <f t="shared" ca="1" si="53"/>
        <v>185.2111194051646</v>
      </c>
      <c r="T67">
        <f ca="1">OFFSET($M$1,R67,0)/$H$10/(OFFSET($L$1,$R$4,0)-OFFSET($K$1,$R$4,0))</f>
        <v>1.9744981120716656E-3</v>
      </c>
      <c r="V67">
        <v>66</v>
      </c>
      <c r="W67">
        <f t="shared" ref="W67:W130" si="59">W66+($H$9-$H$8+2)/299</f>
        <v>160.3465414792399</v>
      </c>
      <c r="X67">
        <f t="shared" si="55"/>
        <v>5.7830978172139173E-3</v>
      </c>
    </row>
    <row r="68" spans="1:24" x14ac:dyDescent="0.25">
      <c r="A68">
        <v>0.62125184745666151</v>
      </c>
      <c r="B68">
        <f t="shared" si="52"/>
        <v>183.08770244780061</v>
      </c>
      <c r="C68">
        <f t="shared" si="56"/>
        <v>183</v>
      </c>
      <c r="D68">
        <v>0.29467961328717562</v>
      </c>
      <c r="E68">
        <f t="shared" si="57"/>
        <v>183.29467961328717</v>
      </c>
      <c r="Q68">
        <v>67</v>
      </c>
      <c r="R68">
        <f t="shared" si="58"/>
        <v>23</v>
      </c>
      <c r="S68">
        <f t="shared" ca="1" si="53"/>
        <v>186.18601746942335</v>
      </c>
      <c r="T68">
        <f t="shared" ref="T68" ca="1" si="60">T67</f>
        <v>1.9744981120716656E-3</v>
      </c>
      <c r="V68">
        <v>67</v>
      </c>
      <c r="W68">
        <f t="shared" si="59"/>
        <v>160.55676412609134</v>
      </c>
      <c r="X68">
        <f t="shared" si="55"/>
        <v>6.0257053709529326E-3</v>
      </c>
    </row>
    <row r="69" spans="1:24" x14ac:dyDescent="0.25">
      <c r="A69">
        <v>0.12177387868108591</v>
      </c>
      <c r="B69">
        <f t="shared" si="52"/>
        <v>168.33835041773153</v>
      </c>
      <c r="C69">
        <f t="shared" si="56"/>
        <v>168</v>
      </c>
      <c r="D69">
        <v>0.15973084405878468</v>
      </c>
      <c r="E69">
        <f t="shared" si="57"/>
        <v>168.15973084405877</v>
      </c>
      <c r="Q69">
        <v>68</v>
      </c>
      <c r="R69">
        <f t="shared" si="58"/>
        <v>23</v>
      </c>
      <c r="S69">
        <f t="shared" ca="1" si="53"/>
        <v>186.18601746942335</v>
      </c>
      <c r="T69">
        <f t="shared" ref="T69" si="61">T66</f>
        <v>0</v>
      </c>
      <c r="V69">
        <v>68</v>
      </c>
      <c r="W69">
        <f t="shared" si="59"/>
        <v>160.76698677294277</v>
      </c>
      <c r="X69">
        <f t="shared" si="55"/>
        <v>6.2757165129045077E-3</v>
      </c>
    </row>
    <row r="70" spans="1:24" x14ac:dyDescent="0.25">
      <c r="A70">
        <v>0.22511070836833136</v>
      </c>
      <c r="B70">
        <f t="shared" si="52"/>
        <v>172.44954057731431</v>
      </c>
      <c r="C70">
        <f t="shared" si="56"/>
        <v>172</v>
      </c>
      <c r="D70">
        <v>-0.48711718157594552</v>
      </c>
      <c r="E70">
        <f t="shared" si="57"/>
        <v>171.51288281842406</v>
      </c>
      <c r="Q70">
        <v>69</v>
      </c>
      <c r="R70">
        <f t="shared" si="58"/>
        <v>23</v>
      </c>
      <c r="S70">
        <f t="shared" ca="1" si="53"/>
        <v>186.18601746942335</v>
      </c>
      <c r="T70">
        <f ca="1">OFFSET($M$1,R70,0)/$H$10/(OFFSET($L$1,$R$4,0)-OFFSET($K$1,$R$4,0))</f>
        <v>4.6071622615005536E-3</v>
      </c>
      <c r="V70">
        <v>69</v>
      </c>
      <c r="W70">
        <f t="shared" si="59"/>
        <v>160.97720941979421</v>
      </c>
      <c r="X70">
        <f t="shared" si="55"/>
        <v>6.5332129115415558E-3</v>
      </c>
    </row>
    <row r="71" spans="1:24" x14ac:dyDescent="0.25">
      <c r="A71">
        <v>0.8521089205133584</v>
      </c>
      <c r="B71">
        <f t="shared" si="52"/>
        <v>190.45521175440044</v>
      </c>
      <c r="C71">
        <f t="shared" si="56"/>
        <v>190</v>
      </c>
      <c r="D71">
        <v>0.44273871326437375</v>
      </c>
      <c r="E71">
        <f t="shared" si="57"/>
        <v>190.44273871326436</v>
      </c>
      <c r="Q71">
        <v>70</v>
      </c>
      <c r="R71">
        <f t="shared" si="58"/>
        <v>24</v>
      </c>
      <c r="S71">
        <f t="shared" ca="1" si="53"/>
        <v>187.22485997453131</v>
      </c>
      <c r="T71">
        <f t="shared" ref="T71" ca="1" si="62">T70</f>
        <v>4.6071622615005536E-3</v>
      </c>
      <c r="V71">
        <v>70</v>
      </c>
      <c r="W71">
        <f t="shared" si="59"/>
        <v>161.18743206664564</v>
      </c>
      <c r="X71">
        <f t="shared" si="55"/>
        <v>6.7982694799246374E-3</v>
      </c>
    </row>
    <row r="72" spans="1:24" x14ac:dyDescent="0.25">
      <c r="A72">
        <v>0.73525299377660791</v>
      </c>
      <c r="B72">
        <f t="shared" si="52"/>
        <v>186.28778599320819</v>
      </c>
      <c r="C72">
        <f t="shared" si="56"/>
        <v>186</v>
      </c>
      <c r="D72">
        <v>0.2094600655532447</v>
      </c>
      <c r="E72">
        <f t="shared" si="57"/>
        <v>186.20946006555326</v>
      </c>
      <c r="Q72">
        <v>71</v>
      </c>
      <c r="R72">
        <f t="shared" si="58"/>
        <v>24</v>
      </c>
      <c r="S72">
        <f t="shared" ca="1" si="53"/>
        <v>187.22485997453131</v>
      </c>
      <c r="T72">
        <f t="shared" ref="T72" si="63">T69</f>
        <v>0</v>
      </c>
      <c r="V72">
        <v>71</v>
      </c>
      <c r="W72">
        <f t="shared" si="59"/>
        <v>161.39765471349708</v>
      </c>
      <c r="X72">
        <f t="shared" si="55"/>
        <v>7.070953963484619E-3</v>
      </c>
    </row>
    <row r="73" spans="1:24" x14ac:dyDescent="0.25">
      <c r="A73">
        <v>0.61990191557637953</v>
      </c>
      <c r="B73">
        <f t="shared" si="52"/>
        <v>183.05223193500191</v>
      </c>
      <c r="C73">
        <f t="shared" si="56"/>
        <v>183</v>
      </c>
      <c r="D73">
        <v>-0.16613525735643064</v>
      </c>
      <c r="E73">
        <f t="shared" si="57"/>
        <v>182.83386474264356</v>
      </c>
      <c r="Q73">
        <v>72</v>
      </c>
      <c r="R73">
        <f t="shared" si="58"/>
        <v>24</v>
      </c>
      <c r="S73">
        <f t="shared" ca="1" si="53"/>
        <v>187.22485997453131</v>
      </c>
      <c r="T73">
        <f ca="1">OFFSET($M$1,R73,0)/$H$10/(OFFSET($L$1,$R$4,0)-OFFSET($K$1,$R$4,0))</f>
        <v>2.8520528285479619E-3</v>
      </c>
      <c r="V73">
        <v>72</v>
      </c>
      <c r="W73">
        <f t="shared" si="59"/>
        <v>161.60787736034851</v>
      </c>
      <c r="X73">
        <f t="shared" si="55"/>
        <v>7.3513265271422839E-3</v>
      </c>
    </row>
    <row r="74" spans="1:24" x14ac:dyDescent="0.25">
      <c r="A74">
        <v>0.42483047832137077</v>
      </c>
      <c r="B74">
        <f t="shared" si="52"/>
        <v>178.10448960894428</v>
      </c>
      <c r="C74">
        <f t="shared" si="56"/>
        <v>178</v>
      </c>
      <c r="D74">
        <v>-0.409888153527736</v>
      </c>
      <c r="E74">
        <f t="shared" si="57"/>
        <v>177.59011184647227</v>
      </c>
      <c r="Q74">
        <v>73</v>
      </c>
      <c r="R74">
        <f t="shared" si="58"/>
        <v>25</v>
      </c>
      <c r="S74">
        <f t="shared" ca="1" si="53"/>
        <v>188.34998980328982</v>
      </c>
      <c r="T74">
        <f t="shared" ref="T74" ca="1" si="64">T73</f>
        <v>2.8520528285479619E-3</v>
      </c>
      <c r="V74">
        <v>73</v>
      </c>
      <c r="W74">
        <f t="shared" si="59"/>
        <v>161.81810000719994</v>
      </c>
      <c r="X74">
        <f t="shared" si="55"/>
        <v>7.6394393428543062E-3</v>
      </c>
    </row>
    <row r="75" spans="1:24" x14ac:dyDescent="0.25">
      <c r="A75">
        <v>8.8513764809749595E-2</v>
      </c>
      <c r="B75">
        <f t="shared" si="52"/>
        <v>166.50035996460269</v>
      </c>
      <c r="C75">
        <f t="shared" si="56"/>
        <v>167</v>
      </c>
      <c r="D75">
        <v>0.31338060567627513</v>
      </c>
      <c r="E75">
        <f t="shared" si="57"/>
        <v>167.31338060567629</v>
      </c>
      <c r="Q75">
        <v>74</v>
      </c>
      <c r="R75">
        <f t="shared" si="58"/>
        <v>25</v>
      </c>
      <c r="S75">
        <f t="shared" ca="1" si="53"/>
        <v>188.34998980328982</v>
      </c>
      <c r="T75">
        <f t="shared" ref="T75" si="65">T72</f>
        <v>0</v>
      </c>
      <c r="V75">
        <v>74</v>
      </c>
      <c r="W75">
        <f t="shared" si="59"/>
        <v>162.02832265405138</v>
      </c>
      <c r="X75">
        <f t="shared" si="55"/>
        <v>7.9353361787176339E-3</v>
      </c>
    </row>
    <row r="76" spans="1:24" x14ac:dyDescent="0.25">
      <c r="A76">
        <v>0.70654737269680934</v>
      </c>
      <c r="B76">
        <f t="shared" si="52"/>
        <v>185.43326161658618</v>
      </c>
      <c r="C76">
        <f t="shared" si="56"/>
        <v>185</v>
      </c>
      <c r="D76">
        <v>0.4937256042843895</v>
      </c>
      <c r="E76">
        <f t="shared" si="57"/>
        <v>185.49372560428438</v>
      </c>
      <c r="Q76">
        <v>75</v>
      </c>
      <c r="R76">
        <f t="shared" si="58"/>
        <v>25</v>
      </c>
      <c r="S76">
        <f t="shared" ca="1" si="53"/>
        <v>188.34998980328982</v>
      </c>
      <c r="T76">
        <f ca="1">OFFSET($M$1,R76,0)/$H$10/(OFFSET($L$1,$R$4,0)-OFFSET($K$1,$R$4,0))</f>
        <v>1.5357207538335179E-3</v>
      </c>
      <c r="V76">
        <v>75</v>
      </c>
      <c r="W76">
        <f t="shared" si="59"/>
        <v>162.23854530090281</v>
      </c>
      <c r="X76">
        <f t="shared" si="55"/>
        <v>8.2390519908044895E-3</v>
      </c>
    </row>
    <row r="77" spans="1:24" x14ac:dyDescent="0.25">
      <c r="A77">
        <v>0.72099386368792218</v>
      </c>
      <c r="B77">
        <f t="shared" si="52"/>
        <v>185.85796505072187</v>
      </c>
      <c r="C77">
        <f t="shared" si="56"/>
        <v>186</v>
      </c>
      <c r="D77">
        <v>0.49095409739651008</v>
      </c>
      <c r="E77">
        <f t="shared" si="57"/>
        <v>186.4909540973965</v>
      </c>
      <c r="Q77">
        <v>76</v>
      </c>
      <c r="R77">
        <f t="shared" si="58"/>
        <v>26</v>
      </c>
      <c r="S77">
        <f t="shared" ca="1" si="53"/>
        <v>189.59477273793652</v>
      </c>
      <c r="T77">
        <f t="shared" ref="T77" ca="1" si="66">T76</f>
        <v>1.5357207538335179E-3</v>
      </c>
      <c r="V77">
        <v>76</v>
      </c>
      <c r="W77">
        <f t="shared" si="59"/>
        <v>162.44876794775425</v>
      </c>
      <c r="X77">
        <f t="shared" si="55"/>
        <v>8.5506125189378467E-3</v>
      </c>
    </row>
    <row r="78" spans="1:24" x14ac:dyDescent="0.25">
      <c r="A78">
        <v>0.43971868526594793</v>
      </c>
      <c r="B78">
        <f t="shared" si="52"/>
        <v>178.48317512810806</v>
      </c>
      <c r="C78">
        <f t="shared" si="56"/>
        <v>178</v>
      </c>
      <c r="D78">
        <v>0.45231571600327181</v>
      </c>
      <c r="E78">
        <f t="shared" si="57"/>
        <v>178.45231571600328</v>
      </c>
      <c r="Q78">
        <v>77</v>
      </c>
      <c r="R78">
        <f t="shared" si="58"/>
        <v>26</v>
      </c>
      <c r="S78">
        <f t="shared" ca="1" si="53"/>
        <v>189.59477273793652</v>
      </c>
      <c r="T78">
        <f t="shared" ref="T78" si="67">T75</f>
        <v>0</v>
      </c>
      <c r="V78">
        <v>77</v>
      </c>
      <c r="W78">
        <f t="shared" si="59"/>
        <v>162.65899059460568</v>
      </c>
      <c r="X78">
        <f t="shared" si="55"/>
        <v>8.8700338876519045E-3</v>
      </c>
    </row>
    <row r="79" spans="1:24" x14ac:dyDescent="0.25">
      <c r="A79">
        <v>0.48893123651264536</v>
      </c>
      <c r="B79">
        <f t="shared" si="52"/>
        <v>179.72251163797679</v>
      </c>
      <c r="C79">
        <f t="shared" si="56"/>
        <v>180</v>
      </c>
      <c r="D79">
        <v>0.36964663688780219</v>
      </c>
      <c r="E79">
        <f t="shared" si="57"/>
        <v>180.36964663688781</v>
      </c>
      <c r="Q79">
        <v>78</v>
      </c>
      <c r="R79">
        <f t="shared" si="58"/>
        <v>26</v>
      </c>
      <c r="S79">
        <f t="shared" ca="1" si="53"/>
        <v>189.59477273793652</v>
      </c>
      <c r="T79">
        <f ca="1">OFFSET($M$1,R79,0)/$H$10/(OFFSET($L$1,$R$4,0)-OFFSET($K$1,$R$4,0))</f>
        <v>2.4132754703098135E-3</v>
      </c>
      <c r="V79">
        <v>78</v>
      </c>
      <c r="W79">
        <f t="shared" si="59"/>
        <v>162.86921324145712</v>
      </c>
      <c r="X79">
        <f t="shared" si="55"/>
        <v>9.1973222136136588E-3</v>
      </c>
    </row>
    <row r="80" spans="1:24" x14ac:dyDescent="0.25">
      <c r="A80">
        <v>0.45080067048732508</v>
      </c>
      <c r="B80">
        <f t="shared" si="52"/>
        <v>178.76361289370396</v>
      </c>
      <c r="C80">
        <f t="shared" si="56"/>
        <v>179</v>
      </c>
      <c r="D80">
        <v>3.9704138802606148E-2</v>
      </c>
      <c r="E80">
        <f t="shared" si="57"/>
        <v>179.03970413880262</v>
      </c>
      <c r="Q80">
        <v>79</v>
      </c>
      <c r="R80">
        <f t="shared" si="58"/>
        <v>27</v>
      </c>
      <c r="S80">
        <f t="shared" ca="1" si="53"/>
        <v>191.0132085480802</v>
      </c>
      <c r="T80">
        <f t="shared" ref="T80" ca="1" si="68">T79</f>
        <v>2.4132754703098135E-3</v>
      </c>
      <c r="V80">
        <v>79</v>
      </c>
      <c r="W80">
        <f t="shared" si="59"/>
        <v>163.07943588830855</v>
      </c>
      <c r="X80">
        <f t="shared" si="55"/>
        <v>9.5324732208098856E-3</v>
      </c>
    </row>
    <row r="81" spans="1:24" x14ac:dyDescent="0.25">
      <c r="A81">
        <v>0.70383597357905925</v>
      </c>
      <c r="B81">
        <f t="shared" si="52"/>
        <v>185.35465434989962</v>
      </c>
      <c r="C81">
        <f t="shared" si="56"/>
        <v>185</v>
      </c>
      <c r="D81">
        <v>-0.415360493615479</v>
      </c>
      <c r="E81">
        <f t="shared" si="57"/>
        <v>184.58463950638452</v>
      </c>
      <c r="Q81">
        <v>80</v>
      </c>
      <c r="R81">
        <f t="shared" si="58"/>
        <v>27</v>
      </c>
      <c r="S81">
        <f t="shared" ca="1" si="53"/>
        <v>191.0132085480802</v>
      </c>
      <c r="T81">
        <f t="shared" ref="T81" si="69">T78</f>
        <v>0</v>
      </c>
      <c r="V81">
        <v>80</v>
      </c>
      <c r="W81">
        <f t="shared" si="59"/>
        <v>163.28965853515999</v>
      </c>
      <c r="X81">
        <f t="shared" si="55"/>
        <v>9.8754718648283325E-3</v>
      </c>
    </row>
    <row r="82" spans="1:24" x14ac:dyDescent="0.25">
      <c r="A82">
        <v>0.21885451197616568</v>
      </c>
      <c r="B82">
        <f t="shared" si="52"/>
        <v>172.23932317174615</v>
      </c>
      <c r="C82">
        <f t="shared" si="56"/>
        <v>172</v>
      </c>
      <c r="D82">
        <v>0.30095386332634166</v>
      </c>
      <c r="E82">
        <f t="shared" si="57"/>
        <v>172.30095386332633</v>
      </c>
      <c r="Q82">
        <v>81</v>
      </c>
      <c r="R82">
        <f t="shared" si="58"/>
        <v>27</v>
      </c>
      <c r="S82">
        <f t="shared" ca="1" si="53"/>
        <v>191.0132085480802</v>
      </c>
      <c r="T82">
        <f ca="1">OFFSET($M$1,R82,0)/$H$10/(OFFSET($L$1,$R$4,0)-OFFSET($K$1,$R$4,0))</f>
        <v>1.7551094329525919E-3</v>
      </c>
      <c r="V82">
        <v>81</v>
      </c>
      <c r="W82">
        <f t="shared" si="59"/>
        <v>163.49988118201142</v>
      </c>
      <c r="X82">
        <f t="shared" si="55"/>
        <v>1.0226291967582688E-2</v>
      </c>
    </row>
    <row r="83" spans="1:24" x14ac:dyDescent="0.25">
      <c r="A83">
        <v>0.48794720011681292</v>
      </c>
      <c r="B83">
        <f t="shared" si="52"/>
        <v>179.69783513530405</v>
      </c>
      <c r="C83">
        <f t="shared" si="56"/>
        <v>180</v>
      </c>
      <c r="D83">
        <v>-0.43065241634433493</v>
      </c>
      <c r="E83">
        <f t="shared" si="57"/>
        <v>179.56934758365566</v>
      </c>
      <c r="Q83">
        <v>82</v>
      </c>
      <c r="R83">
        <f t="shared" si="58"/>
        <v>28</v>
      </c>
      <c r="S83">
        <f t="shared" ca="1" si="53"/>
        <v>192.70306072658408</v>
      </c>
      <c r="T83">
        <f t="shared" ref="T83" ca="1" si="70">T82</f>
        <v>1.7551094329525919E-3</v>
      </c>
      <c r="V83">
        <v>82</v>
      </c>
      <c r="W83">
        <f t="shared" si="59"/>
        <v>163.71010382886286</v>
      </c>
      <c r="X83">
        <f t="shared" si="55"/>
        <v>1.0584895863847432E-2</v>
      </c>
    </row>
    <row r="84" spans="1:24" x14ac:dyDescent="0.25">
      <c r="A84">
        <v>0.78987627015743833</v>
      </c>
      <c r="B84">
        <f t="shared" si="52"/>
        <v>188.05992003844398</v>
      </c>
      <c r="C84">
        <f t="shared" si="56"/>
        <v>188</v>
      </c>
      <c r="D84">
        <v>0.10415812779653344</v>
      </c>
      <c r="E84">
        <f t="shared" si="57"/>
        <v>188.10415812779652</v>
      </c>
      <c r="Q84">
        <v>83</v>
      </c>
      <c r="R84">
        <f t="shared" si="58"/>
        <v>28</v>
      </c>
      <c r="S84">
        <f t="shared" ca="1" si="53"/>
        <v>192.70306072658408</v>
      </c>
      <c r="T84">
        <f t="shared" ref="T84" si="71">T81</f>
        <v>0</v>
      </c>
      <c r="V84">
        <v>83</v>
      </c>
      <c r="W84">
        <f t="shared" si="59"/>
        <v>163.92032647571429</v>
      </c>
      <c r="X84">
        <f t="shared" si="55"/>
        <v>1.0951234060980926E-2</v>
      </c>
    </row>
    <row r="85" spans="1:24" x14ac:dyDescent="0.25">
      <c r="A85">
        <v>5.0417294915618194E-2</v>
      </c>
      <c r="B85">
        <f t="shared" si="52"/>
        <v>163.59179058333643</v>
      </c>
      <c r="C85">
        <f t="shared" si="56"/>
        <v>164</v>
      </c>
      <c r="D85">
        <v>0.29734620390109889</v>
      </c>
      <c r="E85">
        <f t="shared" si="57"/>
        <v>164.2973462039011</v>
      </c>
      <c r="Q85">
        <v>84</v>
      </c>
      <c r="R85">
        <f t="shared" si="58"/>
        <v>28</v>
      </c>
      <c r="S85">
        <f t="shared" ca="1" si="53"/>
        <v>192.70306072658408</v>
      </c>
      <c r="T85">
        <f ca="1">OFFSET($M$1,R85,0)/$H$10/(OFFSET($L$1,$R$4,0)-OFFSET($K$1,$R$4,0))</f>
        <v>1.3163320747144438E-3</v>
      </c>
      <c r="V85">
        <v>84</v>
      </c>
      <c r="W85">
        <f t="shared" si="59"/>
        <v>164.13054912256572</v>
      </c>
      <c r="X85">
        <f t="shared" si="55"/>
        <v>1.1325244913223049E-2</v>
      </c>
    </row>
    <row r="86" spans="1:24" x14ac:dyDescent="0.25">
      <c r="A86">
        <v>1.7629375257081192E-2</v>
      </c>
      <c r="B86">
        <f t="shared" si="52"/>
        <v>158.9462583125287</v>
      </c>
      <c r="C86">
        <f t="shared" si="56"/>
        <v>159</v>
      </c>
      <c r="D86">
        <v>0.38917232223472864</v>
      </c>
      <c r="E86">
        <f t="shared" si="57"/>
        <v>159.38917232223474</v>
      </c>
      <c r="Q86">
        <v>85</v>
      </c>
      <c r="R86">
        <f t="shared" si="58"/>
        <v>29</v>
      </c>
      <c r="S86">
        <f t="shared" ca="1" si="53"/>
        <v>194.87533360472918</v>
      </c>
      <c r="T86">
        <f t="shared" ref="T86" ca="1" si="72">T85</f>
        <v>1.3163320747144438E-3</v>
      </c>
      <c r="V86">
        <v>85</v>
      </c>
      <c r="W86">
        <f t="shared" si="59"/>
        <v>164.34077176941716</v>
      </c>
      <c r="X86">
        <f t="shared" si="55"/>
        <v>1.1706854311956411E-2</v>
      </c>
    </row>
    <row r="87" spans="1:24" x14ac:dyDescent="0.25">
      <c r="A87">
        <v>0.11096897358591873</v>
      </c>
      <c r="B87">
        <f t="shared" si="52"/>
        <v>167.78608825596319</v>
      </c>
      <c r="C87">
        <f t="shared" si="56"/>
        <v>168</v>
      </c>
      <c r="D87">
        <v>-0.1142087595510316</v>
      </c>
      <c r="E87">
        <f t="shared" si="57"/>
        <v>167.88579124044898</v>
      </c>
      <c r="Q87">
        <v>86</v>
      </c>
      <c r="R87">
        <f t="shared" si="58"/>
        <v>29</v>
      </c>
      <c r="S87">
        <f t="shared" ca="1" si="53"/>
        <v>194.87533360472918</v>
      </c>
      <c r="T87">
        <f t="shared" ref="T87" si="73">T84</f>
        <v>0</v>
      </c>
      <c r="V87">
        <v>86</v>
      </c>
      <c r="W87">
        <f t="shared" si="59"/>
        <v>164.55099441626859</v>
      </c>
      <c r="X87">
        <f t="shared" si="55"/>
        <v>1.2095975393318758E-2</v>
      </c>
    </row>
    <row r="88" spans="1:24" x14ac:dyDescent="0.25">
      <c r="A88">
        <v>0.54415807344513933</v>
      </c>
      <c r="B88">
        <f t="shared" si="52"/>
        <v>181.10914870877207</v>
      </c>
      <c r="C88">
        <f t="shared" si="56"/>
        <v>181</v>
      </c>
      <c r="D88">
        <v>7.3438943027315906E-2</v>
      </c>
      <c r="E88">
        <f t="shared" si="57"/>
        <v>181.07343894302733</v>
      </c>
      <c r="Q88">
        <v>87</v>
      </c>
      <c r="R88">
        <f t="shared" si="58"/>
        <v>29</v>
      </c>
      <c r="S88">
        <f t="shared" ca="1" si="53"/>
        <v>194.87533360472918</v>
      </c>
      <c r="T88">
        <f ca="1">OFFSET($M$1,R88,0)/$H$10/(OFFSET($L$1,$R$4,0)-OFFSET($K$1,$R$4,0))</f>
        <v>1.3163320747144438E-3</v>
      </c>
      <c r="V88">
        <v>87</v>
      </c>
      <c r="W88">
        <f t="shared" si="59"/>
        <v>164.76121706312003</v>
      </c>
      <c r="X88">
        <f t="shared" si="55"/>
        <v>1.2492508264546967E-2</v>
      </c>
    </row>
    <row r="89" spans="1:24" x14ac:dyDescent="0.25">
      <c r="A89">
        <v>0.44564445681470077</v>
      </c>
      <c r="B89">
        <f t="shared" si="52"/>
        <v>178.63326546498325</v>
      </c>
      <c r="C89">
        <f t="shared" si="56"/>
        <v>179</v>
      </c>
      <c r="D89">
        <v>0.48280870650043439</v>
      </c>
      <c r="E89">
        <f t="shared" si="57"/>
        <v>179.48280870650044</v>
      </c>
      <c r="Q89">
        <v>88</v>
      </c>
      <c r="R89">
        <f t="shared" si="58"/>
        <v>30</v>
      </c>
      <c r="S89">
        <f t="shared" ca="1" si="53"/>
        <v>198.16864344629153</v>
      </c>
      <c r="T89">
        <f t="shared" ref="T89" ca="1" si="74">T88</f>
        <v>1.3163320747144438E-3</v>
      </c>
      <c r="V89">
        <v>88</v>
      </c>
      <c r="W89">
        <f t="shared" si="59"/>
        <v>164.97143970997146</v>
      </c>
      <c r="X89">
        <f t="shared" si="55"/>
        <v>1.2896339750421124E-2</v>
      </c>
    </row>
    <row r="90" spans="1:24" x14ac:dyDescent="0.25">
      <c r="A90">
        <v>0.14110529013351136</v>
      </c>
      <c r="B90">
        <f t="shared" si="52"/>
        <v>169.24633290559203</v>
      </c>
      <c r="C90">
        <f t="shared" si="56"/>
        <v>169</v>
      </c>
      <c r="D90">
        <v>0.32641707247778995</v>
      </c>
      <c r="E90">
        <f t="shared" si="57"/>
        <v>169.3264170724778</v>
      </c>
      <c r="Q90">
        <v>89</v>
      </c>
      <c r="R90">
        <f t="shared" si="58"/>
        <v>30</v>
      </c>
      <c r="S90">
        <f t="shared" ca="1" si="53"/>
        <v>198.16864344629153</v>
      </c>
      <c r="T90">
        <f t="shared" ref="T90" si="75">T87</f>
        <v>0</v>
      </c>
      <c r="V90">
        <v>89</v>
      </c>
      <c r="W90">
        <f t="shared" si="59"/>
        <v>165.1816623568229</v>
      </c>
      <c r="X90">
        <f t="shared" si="55"/>
        <v>1.33073431611598E-2</v>
      </c>
    </row>
    <row r="91" spans="1:24" x14ac:dyDescent="0.25">
      <c r="A91">
        <v>0.49560214247436152</v>
      </c>
      <c r="B91">
        <f t="shared" si="52"/>
        <v>179.88975982692952</v>
      </c>
      <c r="C91">
        <f t="shared" si="56"/>
        <v>180</v>
      </c>
      <c r="D91">
        <v>-0.10040329617750188</v>
      </c>
      <c r="E91">
        <f t="shared" si="57"/>
        <v>179.89959670382251</v>
      </c>
      <c r="Q91">
        <v>90</v>
      </c>
      <c r="R91">
        <f t="shared" si="58"/>
        <v>30</v>
      </c>
      <c r="S91">
        <f t="shared" ca="1" si="53"/>
        <v>198.16864344629153</v>
      </c>
      <c r="T91">
        <f ca="1">OFFSET($M$1,R91,0)/$H$10/(OFFSET($L$1,$R$4,0)-OFFSET($K$1,$R$4,0))</f>
        <v>3.2908301867861098E-3</v>
      </c>
      <c r="V91">
        <v>90</v>
      </c>
      <c r="W91">
        <f t="shared" si="59"/>
        <v>165.39188500367433</v>
      </c>
      <c r="X91">
        <f t="shared" si="55"/>
        <v>1.3725378083094668E-2</v>
      </c>
    </row>
    <row r="92" spans="1:24" x14ac:dyDescent="0.25">
      <c r="A92">
        <v>0.4828386705150578</v>
      </c>
      <c r="B92">
        <f t="shared" si="52"/>
        <v>179.56969650725793</v>
      </c>
      <c r="C92">
        <f t="shared" si="56"/>
        <v>180</v>
      </c>
      <c r="D92">
        <v>0.14955460642107909</v>
      </c>
      <c r="E92">
        <f t="shared" si="57"/>
        <v>180.14955460642108</v>
      </c>
      <c r="Q92">
        <v>91</v>
      </c>
      <c r="R92">
        <f t="shared" si="58"/>
        <v>31</v>
      </c>
      <c r="S92">
        <f t="shared" ca="1" si="53"/>
        <v>209.538640842473</v>
      </c>
      <c r="T92">
        <f t="shared" ref="T92" ca="1" si="76">T91</f>
        <v>3.2908301867861098E-3</v>
      </c>
      <c r="V92">
        <v>91</v>
      </c>
      <c r="W92">
        <f t="shared" si="59"/>
        <v>165.60210765052577</v>
      </c>
      <c r="X92">
        <f t="shared" si="55"/>
        <v>1.41502901934245E-2</v>
      </c>
    </row>
    <row r="93" spans="1:24" x14ac:dyDescent="0.25">
      <c r="A93">
        <v>0.1852033396540691</v>
      </c>
      <c r="B93">
        <f t="shared" si="52"/>
        <v>171.04288149019717</v>
      </c>
      <c r="C93">
        <f t="shared" si="56"/>
        <v>171</v>
      </c>
      <c r="D93">
        <v>-0.42796450170884193</v>
      </c>
      <c r="E93">
        <f t="shared" si="57"/>
        <v>170.57203549829117</v>
      </c>
      <c r="Q93">
        <v>92</v>
      </c>
      <c r="R93">
        <f t="shared" si="58"/>
        <v>31</v>
      </c>
      <c r="S93">
        <f t="shared" ca="1" si="53"/>
        <v>209.538640842473</v>
      </c>
      <c r="T93">
        <f t="shared" ref="T93" si="77">T90</f>
        <v>0</v>
      </c>
      <c r="V93">
        <v>92</v>
      </c>
      <c r="W93">
        <f t="shared" si="59"/>
        <v>165.8123302973772</v>
      </c>
      <c r="X93">
        <f t="shared" si="55"/>
        <v>1.4581911100314378E-2</v>
      </c>
    </row>
    <row r="94" spans="1:24" x14ac:dyDescent="0.25">
      <c r="A94">
        <v>0.84563524155502756</v>
      </c>
      <c r="B94">
        <f t="shared" si="52"/>
        <v>190.17891509774552</v>
      </c>
      <c r="C94">
        <f t="shared" si="56"/>
        <v>190</v>
      </c>
      <c r="D94">
        <v>-0.21904952243048681</v>
      </c>
      <c r="E94">
        <f t="shared" si="57"/>
        <v>189.78095047756952</v>
      </c>
      <c r="V94">
        <v>93</v>
      </c>
      <c r="W94">
        <f t="shared" si="59"/>
        <v>166.02255294422864</v>
      </c>
      <c r="X94">
        <f t="shared" si="55"/>
        <v>1.5020058209566636E-2</v>
      </c>
    </row>
    <row r="95" spans="1:24" x14ac:dyDescent="0.25">
      <c r="A95">
        <v>0.92377499006888508</v>
      </c>
      <c r="B95">
        <f t="shared" si="52"/>
        <v>194.30930900801886</v>
      </c>
      <c r="C95">
        <f t="shared" si="56"/>
        <v>194</v>
      </c>
      <c r="D95">
        <v>-0.29275872991941077</v>
      </c>
      <c r="E95">
        <f t="shared" si="57"/>
        <v>193.7072412700806</v>
      </c>
      <c r="V95">
        <v>94</v>
      </c>
      <c r="W95">
        <f t="shared" si="59"/>
        <v>166.23277559108007</v>
      </c>
      <c r="X95">
        <f t="shared" si="55"/>
        <v>1.5464534619044758E-2</v>
      </c>
    </row>
    <row r="96" spans="1:24" x14ac:dyDescent="0.25">
      <c r="A96">
        <v>0.96829042051828729</v>
      </c>
      <c r="B96">
        <f t="shared" si="52"/>
        <v>198.56241389922332</v>
      </c>
      <c r="C96">
        <f t="shared" si="56"/>
        <v>199</v>
      </c>
      <c r="D96">
        <v>0.46065828011511534</v>
      </c>
      <c r="E96">
        <f t="shared" si="57"/>
        <v>199.46065828011513</v>
      </c>
      <c r="V96">
        <v>95</v>
      </c>
      <c r="W96">
        <f t="shared" si="59"/>
        <v>166.4429982379315</v>
      </c>
      <c r="X96">
        <f t="shared" si="55"/>
        <v>1.59151290419806E-2</v>
      </c>
    </row>
    <row r="97" spans="1:24" x14ac:dyDescent="0.25">
      <c r="A97">
        <v>0.71158761967035566</v>
      </c>
      <c r="B97">
        <f t="shared" si="52"/>
        <v>185.58028737697271</v>
      </c>
      <c r="C97">
        <f t="shared" si="56"/>
        <v>186</v>
      </c>
      <c r="D97">
        <v>0.19905276993546783</v>
      </c>
      <c r="E97">
        <f t="shared" si="57"/>
        <v>186.19905276993546</v>
      </c>
      <c r="V97">
        <v>96</v>
      </c>
      <c r="W97">
        <f t="shared" si="59"/>
        <v>166.65322088478294</v>
      </c>
      <c r="X97">
        <f t="shared" si="55"/>
        <v>1.6371615760238926E-2</v>
      </c>
    </row>
    <row r="98" spans="1:24" x14ac:dyDescent="0.25">
      <c r="A98">
        <v>3.0285840978635403E-2</v>
      </c>
      <c r="B98">
        <f t="shared" si="52"/>
        <v>161.23390846917783</v>
      </c>
      <c r="C98">
        <f t="shared" si="56"/>
        <v>161</v>
      </c>
      <c r="D98">
        <v>0.49465479262543877</v>
      </c>
      <c r="E98">
        <f t="shared" si="57"/>
        <v>161.49465479262543</v>
      </c>
      <c r="V98">
        <v>97</v>
      </c>
      <c r="W98">
        <f t="shared" si="59"/>
        <v>166.86344353163437</v>
      </c>
      <c r="X98">
        <f t="shared" si="55"/>
        <v>1.6833754608551292E-2</v>
      </c>
    </row>
    <row r="99" spans="1:24" x14ac:dyDescent="0.25">
      <c r="A99">
        <v>0.96005817098801549</v>
      </c>
      <c r="B99">
        <f t="shared" si="52"/>
        <v>197.51361513323675</v>
      </c>
      <c r="C99">
        <f t="shared" si="56"/>
        <v>198</v>
      </c>
      <c r="D99">
        <v>0.17441577847771772</v>
      </c>
      <c r="E99">
        <f t="shared" si="57"/>
        <v>198.17441577847771</v>
      </c>
      <c r="V99">
        <v>98</v>
      </c>
      <c r="W99">
        <f t="shared" si="59"/>
        <v>167.07366617848581</v>
      </c>
      <c r="X99">
        <f t="shared" si="55"/>
        <v>1.7301290990663763E-2</v>
      </c>
    </row>
    <row r="100" spans="1:24" x14ac:dyDescent="0.25">
      <c r="A100">
        <v>0.5663336798447286</v>
      </c>
      <c r="B100">
        <f t="shared" si="52"/>
        <v>181.67047543297761</v>
      </c>
      <c r="C100">
        <f t="shared" si="56"/>
        <v>182</v>
      </c>
      <c r="D100">
        <v>-3.6274328050561189E-2</v>
      </c>
      <c r="E100">
        <f t="shared" si="57"/>
        <v>181.96372567194945</v>
      </c>
      <c r="V100">
        <v>99</v>
      </c>
      <c r="W100">
        <f t="shared" si="59"/>
        <v>167.28388882533724</v>
      </c>
      <c r="X100">
        <f t="shared" si="55"/>
        <v>1.7773955928270239E-2</v>
      </c>
    </row>
    <row r="101" spans="1:24" x14ac:dyDescent="0.25">
      <c r="A101">
        <v>0.55993932852215622</v>
      </c>
      <c r="B101">
        <f t="shared" si="52"/>
        <v>181.50815393437006</v>
      </c>
      <c r="C101">
        <f t="shared" si="56"/>
        <v>182</v>
      </c>
      <c r="D101">
        <v>1.2681801675922699E-2</v>
      </c>
      <c r="E101">
        <f t="shared" si="57"/>
        <v>182.01268180167591</v>
      </c>
      <c r="V101">
        <v>100</v>
      </c>
      <c r="W101">
        <f t="shared" si="59"/>
        <v>167.49411147218868</v>
      </c>
      <c r="X101">
        <f t="shared" si="55"/>
        <v>1.825146614352521E-2</v>
      </c>
    </row>
    <row r="102" spans="1:24" x14ac:dyDescent="0.25">
      <c r="A102">
        <v>6.1142686635329291E-4</v>
      </c>
      <c r="B102">
        <f t="shared" si="52"/>
        <v>147.66504758486616</v>
      </c>
      <c r="C102">
        <f t="shared" si="56"/>
        <v>148</v>
      </c>
      <c r="D102">
        <v>-0.31793056610333381</v>
      </c>
      <c r="E102">
        <f t="shared" si="57"/>
        <v>147.68206943389666</v>
      </c>
      <c r="V102">
        <v>101</v>
      </c>
      <c r="W102">
        <f t="shared" si="59"/>
        <v>167.70433411904011</v>
      </c>
      <c r="X102">
        <f t="shared" si="55"/>
        <v>1.8733524175846519E-2</v>
      </c>
    </row>
    <row r="103" spans="1:24" x14ac:dyDescent="0.25">
      <c r="A103">
        <v>0.37300689695418898</v>
      </c>
      <c r="B103">
        <f t="shared" si="52"/>
        <v>176.7610006593666</v>
      </c>
      <c r="C103">
        <f t="shared" si="56"/>
        <v>177</v>
      </c>
      <c r="D103">
        <v>8.1828385047360452E-2</v>
      </c>
      <c r="E103">
        <f t="shared" si="57"/>
        <v>177.08182838504737</v>
      </c>
      <c r="V103">
        <v>102</v>
      </c>
      <c r="W103">
        <f t="shared" si="59"/>
        <v>167.91455676589155</v>
      </c>
      <c r="X103">
        <f t="shared" si="55"/>
        <v>1.9219818533631087E-2</v>
      </c>
    </row>
    <row r="104" spans="1:24" x14ac:dyDescent="0.25">
      <c r="A104">
        <v>0.10797071424332771</v>
      </c>
      <c r="B104">
        <f t="shared" si="52"/>
        <v>167.6260757183604</v>
      </c>
      <c r="C104">
        <f t="shared" si="56"/>
        <v>168</v>
      </c>
      <c r="D104">
        <v>-0.28291240223546432</v>
      </c>
      <c r="E104">
        <f t="shared" si="57"/>
        <v>167.71708759776453</v>
      </c>
      <c r="V104">
        <v>103</v>
      </c>
      <c r="W104">
        <f t="shared" si="59"/>
        <v>168.12477941274298</v>
      </c>
      <c r="X104">
        <f t="shared" si="55"/>
        <v>1.9710023881413744E-2</v>
      </c>
    </row>
    <row r="105" spans="1:24" x14ac:dyDescent="0.25">
      <c r="A105">
        <v>0.50399334837716281</v>
      </c>
      <c r="B105">
        <f t="shared" si="52"/>
        <v>180.1001000711766</v>
      </c>
      <c r="C105">
        <f t="shared" si="56"/>
        <v>180</v>
      </c>
      <c r="D105">
        <v>0.18346271670878544</v>
      </c>
      <c r="E105">
        <f t="shared" si="57"/>
        <v>180.18346271670879</v>
      </c>
      <c r="V105">
        <v>104</v>
      </c>
      <c r="W105">
        <f t="shared" si="59"/>
        <v>168.33500205959442</v>
      </c>
      <c r="X105">
        <f t="shared" si="55"/>
        <v>2.020380126290262E-2</v>
      </c>
    </row>
    <row r="106" spans="1:24" x14ac:dyDescent="0.25">
      <c r="A106">
        <v>0.10102251077567015</v>
      </c>
      <c r="B106">
        <f t="shared" si="52"/>
        <v>167.24253150435609</v>
      </c>
      <c r="C106">
        <f t="shared" si="56"/>
        <v>167</v>
      </c>
      <c r="D106">
        <v>-0.40076702624733429</v>
      </c>
      <c r="E106">
        <f t="shared" si="57"/>
        <v>166.59923297375266</v>
      </c>
      <c r="V106">
        <v>105</v>
      </c>
      <c r="W106">
        <f t="shared" si="59"/>
        <v>168.54522470644585</v>
      </c>
      <c r="X106">
        <f t="shared" si="55"/>
        <v>2.0700798360223389E-2</v>
      </c>
    </row>
    <row r="107" spans="1:24" x14ac:dyDescent="0.25">
      <c r="A107">
        <v>0.1667787974888606</v>
      </c>
      <c r="B107">
        <f t="shared" si="52"/>
        <v>170.33027127390528</v>
      </c>
      <c r="C107">
        <f t="shared" si="56"/>
        <v>170</v>
      </c>
      <c r="D107">
        <v>-8.2229512891887513E-2</v>
      </c>
      <c r="E107">
        <f t="shared" si="57"/>
        <v>169.9177704871081</v>
      </c>
      <c r="V107">
        <v>106</v>
      </c>
      <c r="W107">
        <f t="shared" si="59"/>
        <v>168.75544735329728</v>
      </c>
      <c r="X107">
        <f t="shared" si="55"/>
        <v>2.1200649789599832E-2</v>
      </c>
    </row>
    <row r="108" spans="1:24" x14ac:dyDescent="0.25">
      <c r="A108">
        <v>0.12351574393541498</v>
      </c>
      <c r="B108">
        <f t="shared" si="52"/>
        <v>168.4241023466254</v>
      </c>
      <c r="C108">
        <f t="shared" si="56"/>
        <v>168</v>
      </c>
      <c r="D108">
        <v>0.17373646912863672</v>
      </c>
      <c r="E108">
        <f t="shared" si="57"/>
        <v>168.17373646912864</v>
      </c>
      <c r="V108">
        <v>107</v>
      </c>
      <c r="W108">
        <f t="shared" si="59"/>
        <v>168.96567000014872</v>
      </c>
      <c r="X108">
        <f t="shared" si="55"/>
        <v>2.1702977433589999E-2</v>
      </c>
    </row>
    <row r="109" spans="1:24" x14ac:dyDescent="0.25">
      <c r="A109">
        <v>0.75412767587170648</v>
      </c>
      <c r="B109">
        <f t="shared" si="52"/>
        <v>186.87536594810894</v>
      </c>
      <c r="C109">
        <f t="shared" si="56"/>
        <v>187</v>
      </c>
      <c r="D109">
        <v>-0.14891983353773719</v>
      </c>
      <c r="E109">
        <f t="shared" si="57"/>
        <v>186.85108016646225</v>
      </c>
      <c r="V109">
        <v>108</v>
      </c>
      <c r="W109">
        <f t="shared" si="59"/>
        <v>169.17589264700015</v>
      </c>
      <c r="X109">
        <f t="shared" si="55"/>
        <v>2.2207390809885531E-2</v>
      </c>
    </row>
    <row r="110" spans="1:24" x14ac:dyDescent="0.25">
      <c r="A110">
        <v>0.38294640784600209</v>
      </c>
      <c r="B110">
        <f t="shared" si="52"/>
        <v>177.02248476311601</v>
      </c>
      <c r="C110">
        <f t="shared" si="56"/>
        <v>177</v>
      </c>
      <c r="D110">
        <v>0.18888167785053211</v>
      </c>
      <c r="E110">
        <f t="shared" si="57"/>
        <v>177.18888167785053</v>
      </c>
      <c r="V110">
        <v>109</v>
      </c>
      <c r="W110">
        <f t="shared" si="59"/>
        <v>169.38611529385159</v>
      </c>
      <c r="X110">
        <f t="shared" si="55"/>
        <v>2.2713487476567769E-2</v>
      </c>
    </row>
    <row r="111" spans="1:24" x14ac:dyDescent="0.25">
      <c r="A111">
        <v>0.76057049545007993</v>
      </c>
      <c r="B111">
        <f t="shared" si="52"/>
        <v>187.08138892992119</v>
      </c>
      <c r="C111">
        <f t="shared" si="56"/>
        <v>187</v>
      </c>
      <c r="D111">
        <v>0.27469708687264205</v>
      </c>
      <c r="E111">
        <f t="shared" si="57"/>
        <v>187.27469708687264</v>
      </c>
      <c r="V111">
        <v>110</v>
      </c>
      <c r="W111">
        <f t="shared" si="59"/>
        <v>169.59633794070302</v>
      </c>
      <c r="X111">
        <f t="shared" si="55"/>
        <v>2.3220853473597401E-2</v>
      </c>
    </row>
    <row r="112" spans="1:24" x14ac:dyDescent="0.25">
      <c r="A112">
        <v>0.74232788092155777</v>
      </c>
      <c r="B112">
        <f t="shared" si="52"/>
        <v>186.50538814548446</v>
      </c>
      <c r="C112">
        <f t="shared" si="56"/>
        <v>187</v>
      </c>
      <c r="D112">
        <v>-0.36819327664302537</v>
      </c>
      <c r="E112">
        <f t="shared" si="57"/>
        <v>186.63180672335699</v>
      </c>
      <c r="V112">
        <v>111</v>
      </c>
      <c r="W112">
        <f t="shared" si="59"/>
        <v>169.80656058755446</v>
      </c>
      <c r="X112">
        <f t="shared" si="55"/>
        <v>2.3729063800196043E-2</v>
      </c>
    </row>
    <row r="113" spans="1:24" x14ac:dyDescent="0.25">
      <c r="A113">
        <v>0.3570614816610187</v>
      </c>
      <c r="B113">
        <f t="shared" si="52"/>
        <v>176.33675517952861</v>
      </c>
      <c r="C113">
        <f t="shared" si="56"/>
        <v>176</v>
      </c>
      <c r="D113">
        <v>0.4809366258857759</v>
      </c>
      <c r="E113">
        <f t="shared" si="57"/>
        <v>176.48093662588579</v>
      </c>
      <c r="V113">
        <v>112</v>
      </c>
      <c r="W113">
        <f t="shared" si="59"/>
        <v>170.01678323440589</v>
      </c>
      <c r="X113">
        <f t="shared" si="55"/>
        <v>2.4237682927657885E-2</v>
      </c>
    </row>
    <row r="114" spans="1:24" x14ac:dyDescent="0.25">
      <c r="A114">
        <v>0.96800108452797973</v>
      </c>
      <c r="B114">
        <f t="shared" si="52"/>
        <v>198.52194969157617</v>
      </c>
      <c r="C114">
        <f t="shared" si="56"/>
        <v>199</v>
      </c>
      <c r="D114">
        <v>0.37984761323070693</v>
      </c>
      <c r="E114">
        <f t="shared" si="57"/>
        <v>199.37984761323071</v>
      </c>
      <c r="V114">
        <v>113</v>
      </c>
      <c r="W114">
        <f t="shared" si="59"/>
        <v>170.22700588125733</v>
      </c>
      <c r="X114">
        <f t="shared" si="55"/>
        <v>2.474626534700838E-2</v>
      </c>
    </row>
    <row r="115" spans="1:24" x14ac:dyDescent="0.25">
      <c r="A115">
        <v>0.67141115506710858</v>
      </c>
      <c r="B115">
        <f t="shared" si="52"/>
        <v>184.43813136726891</v>
      </c>
      <c r="C115">
        <f t="shared" si="56"/>
        <v>184</v>
      </c>
      <c r="D115">
        <v>0.37643432762621376</v>
      </c>
      <c r="E115">
        <f t="shared" si="57"/>
        <v>184.37643432762621</v>
      </c>
      <c r="V115">
        <v>114</v>
      </c>
      <c r="W115">
        <f t="shared" si="59"/>
        <v>170.43722852810876</v>
      </c>
      <c r="X115">
        <f t="shared" si="55"/>
        <v>2.525435615080527E-2</v>
      </c>
    </row>
    <row r="116" spans="1:24" x14ac:dyDescent="0.25">
      <c r="A116">
        <v>0.59897353552268007</v>
      </c>
      <c r="B116">
        <f t="shared" si="52"/>
        <v>182.50691117095624</v>
      </c>
      <c r="C116">
        <f t="shared" si="56"/>
        <v>183</v>
      </c>
      <c r="D116">
        <v>0.48006502165054321</v>
      </c>
      <c r="E116">
        <f t="shared" si="57"/>
        <v>183.48006502165055</v>
      </c>
      <c r="V116">
        <v>115</v>
      </c>
      <c r="W116">
        <f t="shared" si="59"/>
        <v>170.6474511749602</v>
      </c>
      <c r="X116">
        <f t="shared" si="55"/>
        <v>2.5761491648255055E-2</v>
      </c>
    </row>
    <row r="117" spans="1:24" x14ac:dyDescent="0.25">
      <c r="A117">
        <v>0.75442792592910435</v>
      </c>
      <c r="B117">
        <f t="shared" si="52"/>
        <v>186.8849018634466</v>
      </c>
      <c r="C117">
        <f t="shared" si="56"/>
        <v>187</v>
      </c>
      <c r="D117">
        <v>0.16123582615829868</v>
      </c>
      <c r="E117">
        <f t="shared" si="57"/>
        <v>187.1612358261583</v>
      </c>
      <c r="V117">
        <v>116</v>
      </c>
      <c r="W117">
        <f t="shared" si="59"/>
        <v>170.85767382181163</v>
      </c>
      <c r="X117">
        <f t="shared" si="55"/>
        <v>2.6267200012696522E-2</v>
      </c>
    </row>
    <row r="118" spans="1:24" x14ac:dyDescent="0.25">
      <c r="A118">
        <v>0.25963584613148727</v>
      </c>
      <c r="B118">
        <f t="shared" si="52"/>
        <v>173.55531522533042</v>
      </c>
      <c r="C118">
        <f t="shared" si="56"/>
        <v>174</v>
      </c>
      <c r="D118">
        <v>-0.26388722242623819</v>
      </c>
      <c r="E118">
        <f t="shared" si="57"/>
        <v>173.73611277757377</v>
      </c>
      <c r="V118">
        <v>117</v>
      </c>
      <c r="W118">
        <f t="shared" si="59"/>
        <v>171.06789646866306</v>
      </c>
      <c r="X118">
        <f t="shared" si="55"/>
        <v>2.6771001960382214E-2</v>
      </c>
    </row>
    <row r="119" spans="1:24" x14ac:dyDescent="0.25">
      <c r="A119">
        <v>0.49007448480315297</v>
      </c>
      <c r="B119">
        <f t="shared" si="52"/>
        <v>179.75117855695612</v>
      </c>
      <c r="C119">
        <f t="shared" si="56"/>
        <v>180</v>
      </c>
      <c r="D119">
        <v>0.34020737156111258</v>
      </c>
      <c r="E119">
        <f t="shared" si="57"/>
        <v>180.34020737156112</v>
      </c>
      <c r="V119">
        <v>118</v>
      </c>
      <c r="W119">
        <f t="shared" si="59"/>
        <v>171.2781191155145</v>
      </c>
      <c r="X119">
        <f t="shared" si="55"/>
        <v>2.7272411459369098E-2</v>
      </c>
    </row>
    <row r="120" spans="1:24" x14ac:dyDescent="0.25">
      <c r="A120">
        <v>0.57913284249007391</v>
      </c>
      <c r="B120">
        <f t="shared" si="52"/>
        <v>181.99675578044517</v>
      </c>
      <c r="C120">
        <f t="shared" si="56"/>
        <v>182</v>
      </c>
      <c r="D120">
        <v>0.44717619002837883</v>
      </c>
      <c r="E120">
        <f t="shared" si="57"/>
        <v>182.44717619002839</v>
      </c>
      <c r="V120">
        <v>119</v>
      </c>
      <c r="W120">
        <f t="shared" si="59"/>
        <v>171.48834176236593</v>
      </c>
      <c r="X120">
        <f t="shared" si="55"/>
        <v>2.7770936467212244E-2</v>
      </c>
    </row>
    <row r="121" spans="1:24" x14ac:dyDescent="0.25">
      <c r="A121">
        <v>0.95619139263594521</v>
      </c>
      <c r="B121">
        <f t="shared" si="52"/>
        <v>197.08103095059749</v>
      </c>
      <c r="C121">
        <f t="shared" si="56"/>
        <v>197</v>
      </c>
      <c r="D121">
        <v>-0.42108706570931098</v>
      </c>
      <c r="E121">
        <f t="shared" si="57"/>
        <v>196.57891293429068</v>
      </c>
      <c r="V121">
        <v>120</v>
      </c>
      <c r="W121">
        <f t="shared" si="59"/>
        <v>171.69856440921737</v>
      </c>
      <c r="X121">
        <f t="shared" si="55"/>
        <v>2.8266079696039902E-2</v>
      </c>
    </row>
    <row r="122" spans="1:24" x14ac:dyDescent="0.25">
      <c r="A122">
        <v>4.6104266066227306E-2</v>
      </c>
      <c r="B122">
        <f t="shared" si="52"/>
        <v>163.16138985124226</v>
      </c>
      <c r="C122">
        <f t="shared" si="56"/>
        <v>163</v>
      </c>
      <c r="D122">
        <v>-0.19525603497266952</v>
      </c>
      <c r="E122">
        <f t="shared" si="57"/>
        <v>162.80474396502734</v>
      </c>
      <c r="V122">
        <v>121</v>
      </c>
      <c r="W122">
        <f t="shared" si="59"/>
        <v>171.9087870560688</v>
      </c>
      <c r="X122">
        <f t="shared" si="55"/>
        <v>2.8757339403476256E-2</v>
      </c>
    </row>
    <row r="123" spans="1:24" x14ac:dyDescent="0.25">
      <c r="A123">
        <v>0.71174983909118927</v>
      </c>
      <c r="B123">
        <f t="shared" si="52"/>
        <v>185.58503929756603</v>
      </c>
      <c r="C123">
        <f t="shared" si="56"/>
        <v>186</v>
      </c>
      <c r="D123">
        <v>-0.30605941843446149</v>
      </c>
      <c r="E123">
        <f t="shared" si="57"/>
        <v>185.69394058156553</v>
      </c>
      <c r="V123">
        <v>122</v>
      </c>
      <c r="W123">
        <f t="shared" si="59"/>
        <v>172.11900970292024</v>
      </c>
      <c r="X123">
        <f t="shared" si="55"/>
        <v>2.924421020776866E-2</v>
      </c>
    </row>
    <row r="124" spans="1:24" x14ac:dyDescent="0.25">
      <c r="A124">
        <v>0.65639442568059658</v>
      </c>
      <c r="B124">
        <f t="shared" si="52"/>
        <v>184.02642623645895</v>
      </c>
      <c r="C124">
        <f t="shared" si="56"/>
        <v>184</v>
      </c>
      <c r="D124">
        <v>0.10744268918802202</v>
      </c>
      <c r="E124">
        <f t="shared" si="57"/>
        <v>184.10744268918802</v>
      </c>
      <c r="V124">
        <v>123</v>
      </c>
      <c r="W124">
        <f t="shared" si="59"/>
        <v>172.32923234977167</v>
      </c>
      <c r="X124">
        <f t="shared" si="55"/>
        <v>2.9726183925371508E-2</v>
      </c>
    </row>
    <row r="125" spans="1:24" x14ac:dyDescent="0.25">
      <c r="A125">
        <v>0.27481592639096708</v>
      </c>
      <c r="B125">
        <f t="shared" si="52"/>
        <v>174.01688122438748</v>
      </c>
      <c r="C125">
        <f t="shared" si="56"/>
        <v>174</v>
      </c>
      <c r="D125">
        <v>1.8671698496452449E-2</v>
      </c>
      <c r="E125">
        <f t="shared" si="57"/>
        <v>174.01867169849646</v>
      </c>
      <c r="V125">
        <v>124</v>
      </c>
      <c r="W125">
        <f t="shared" si="59"/>
        <v>172.53945499662311</v>
      </c>
      <c r="X125">
        <f t="shared" si="55"/>
        <v>3.020275042913759E-2</v>
      </c>
    </row>
    <row r="126" spans="1:24" x14ac:dyDescent="0.25">
      <c r="A126">
        <v>6.69428261324998E-2</v>
      </c>
      <c r="B126">
        <f t="shared" si="52"/>
        <v>165.01046332615923</v>
      </c>
      <c r="C126">
        <f t="shared" si="56"/>
        <v>165</v>
      </c>
      <c r="D126">
        <v>0.28742343028478123</v>
      </c>
      <c r="E126">
        <f t="shared" si="57"/>
        <v>165.28742343028478</v>
      </c>
      <c r="V126">
        <v>125</v>
      </c>
      <c r="W126">
        <f t="shared" si="59"/>
        <v>172.74967764347454</v>
      </c>
      <c r="X126">
        <f t="shared" si="55"/>
        <v>3.0673398525172261E-2</v>
      </c>
    </row>
    <row r="127" spans="1:24" x14ac:dyDescent="0.25">
      <c r="A127">
        <v>0.54620923820274991</v>
      </c>
      <c r="B127">
        <f t="shared" si="52"/>
        <v>181.1608960944763</v>
      </c>
      <c r="C127">
        <f t="shared" si="56"/>
        <v>181</v>
      </c>
      <c r="D127">
        <v>0.20286971755849292</v>
      </c>
      <c r="E127">
        <f t="shared" si="57"/>
        <v>181.20286971755849</v>
      </c>
      <c r="V127">
        <v>126</v>
      </c>
      <c r="W127">
        <f t="shared" si="59"/>
        <v>172.95990029032598</v>
      </c>
      <c r="X127">
        <f t="shared" si="55"/>
        <v>3.1137616846314699E-2</v>
      </c>
    </row>
    <row r="128" spans="1:24" x14ac:dyDescent="0.25">
      <c r="A128">
        <v>0.39951570408500325</v>
      </c>
      <c r="B128">
        <f t="shared" si="52"/>
        <v>177.45399157196081</v>
      </c>
      <c r="C128">
        <f t="shared" si="56"/>
        <v>177</v>
      </c>
      <c r="D128">
        <v>-0.34155547371393891</v>
      </c>
      <c r="E128">
        <f t="shared" si="57"/>
        <v>176.65844452628605</v>
      </c>
      <c r="V128">
        <v>127</v>
      </c>
      <c r="W128">
        <f t="shared" si="59"/>
        <v>173.17012293717741</v>
      </c>
      <c r="X128">
        <f t="shared" si="55"/>
        <v>3.1594894760125933E-2</v>
      </c>
    </row>
    <row r="129" spans="1:24" x14ac:dyDescent="0.25">
      <c r="A129">
        <v>0.22358349112907749</v>
      </c>
      <c r="B129">
        <f t="shared" si="52"/>
        <v>172.39853436625961</v>
      </c>
      <c r="C129">
        <f t="shared" si="56"/>
        <v>172</v>
      </c>
      <c r="D129">
        <v>0.22470165031997658</v>
      </c>
      <c r="E129">
        <f t="shared" si="57"/>
        <v>172.22470165031999</v>
      </c>
      <c r="V129">
        <v>128</v>
      </c>
      <c r="W129">
        <f t="shared" si="59"/>
        <v>173.38034558402884</v>
      </c>
      <c r="X129">
        <f t="shared" si="55"/>
        <v>3.2044723289184382E-2</v>
      </c>
    </row>
    <row r="130" spans="1:24" x14ac:dyDescent="0.25">
      <c r="A130">
        <v>0.78689618016280083</v>
      </c>
      <c r="B130">
        <f t="shared" ref="B130:B193" si="78">_xlfn.NORM.INV(A130,$H$1,$H$2)</f>
        <v>187.95697913882654</v>
      </c>
      <c r="C130">
        <f t="shared" si="56"/>
        <v>188</v>
      </c>
      <c r="D130">
        <v>0.15219547961733226</v>
      </c>
      <c r="E130">
        <f t="shared" si="57"/>
        <v>188.15219547961732</v>
      </c>
      <c r="V130">
        <v>129</v>
      </c>
      <c r="W130">
        <f t="shared" si="59"/>
        <v>173.59056823088028</v>
      </c>
      <c r="X130">
        <f t="shared" ref="X130:X193" si="79">_xlfn.NORM.DIST(W130,$H$14,$H$15,FALSE)</f>
        <v>3.2486596041417598E-2</v>
      </c>
    </row>
    <row r="131" spans="1:24" x14ac:dyDescent="0.25">
      <c r="A131">
        <v>0.69573393338369771</v>
      </c>
      <c r="B131">
        <f t="shared" si="78"/>
        <v>185.1216986272056</v>
      </c>
      <c r="C131">
        <f t="shared" ref="C131:C194" si="80">ROUND(B131,0)</f>
        <v>185</v>
      </c>
      <c r="D131">
        <v>-3.7663080438529506E-2</v>
      </c>
      <c r="E131">
        <f t="shared" ref="E131:E194" si="81">C131+D131</f>
        <v>184.96233691956147</v>
      </c>
      <c r="V131">
        <v>130</v>
      </c>
      <c r="W131">
        <f t="shared" ref="W131:W194" si="82">W130+($H$9-$H$8+2)/299</f>
        <v>173.80079087773171</v>
      </c>
      <c r="X131">
        <f t="shared" si="79"/>
        <v>3.2920010148134018E-2</v>
      </c>
    </row>
    <row r="132" spans="1:24" x14ac:dyDescent="0.25">
      <c r="A132">
        <v>0.13486774525546974</v>
      </c>
      <c r="B132">
        <f t="shared" si="78"/>
        <v>168.96328102770806</v>
      </c>
      <c r="C132">
        <f t="shared" si="80"/>
        <v>169</v>
      </c>
      <c r="D132">
        <v>-0.35077951656491357</v>
      </c>
      <c r="E132">
        <f t="shared" si="81"/>
        <v>168.64922048343507</v>
      </c>
      <c r="V132">
        <v>131</v>
      </c>
      <c r="W132">
        <f t="shared" si="82"/>
        <v>174.01101352458315</v>
      </c>
      <c r="X132">
        <f t="shared" si="79"/>
        <v>3.3344467207360215E-2</v>
      </c>
    </row>
    <row r="133" spans="1:24" x14ac:dyDescent="0.25">
      <c r="A133">
        <v>0.3706388722051821</v>
      </c>
      <c r="B133">
        <f t="shared" si="78"/>
        <v>176.69838246754986</v>
      </c>
      <c r="C133">
        <f t="shared" si="80"/>
        <v>177</v>
      </c>
      <c r="D133">
        <v>-9.711115239528334E-2</v>
      </c>
      <c r="E133">
        <f t="shared" si="81"/>
        <v>176.90288884760471</v>
      </c>
      <c r="V133">
        <v>132</v>
      </c>
      <c r="W133">
        <f t="shared" si="82"/>
        <v>174.22123617143458</v>
      </c>
      <c r="X133">
        <f t="shared" si="79"/>
        <v>3.375947423003979E-2</v>
      </c>
    </row>
    <row r="134" spans="1:24" x14ac:dyDescent="0.25">
      <c r="A134">
        <v>0.49466375305288879</v>
      </c>
      <c r="B134">
        <f t="shared" si="78"/>
        <v>179.86623613631627</v>
      </c>
      <c r="C134">
        <f t="shared" si="80"/>
        <v>180</v>
      </c>
      <c r="D134">
        <v>-0.37268124070709385</v>
      </c>
      <c r="E134">
        <f t="shared" si="81"/>
        <v>179.6273187592929</v>
      </c>
      <c r="V134">
        <v>133</v>
      </c>
      <c r="W134">
        <f t="shared" si="82"/>
        <v>174.43145881828602</v>
      </c>
      <c r="X134">
        <f t="shared" si="79"/>
        <v>3.4164544586607358E-2</v>
      </c>
    </row>
    <row r="135" spans="1:24" x14ac:dyDescent="0.25">
      <c r="A135">
        <v>0.27298142930815894</v>
      </c>
      <c r="B135">
        <f t="shared" si="78"/>
        <v>173.96179304577839</v>
      </c>
      <c r="C135">
        <f t="shared" si="80"/>
        <v>174</v>
      </c>
      <c r="D135">
        <v>-0.34147330909751972</v>
      </c>
      <c r="E135">
        <f t="shared" si="81"/>
        <v>173.65852669090248</v>
      </c>
      <c r="V135">
        <v>134</v>
      </c>
      <c r="W135">
        <f t="shared" si="82"/>
        <v>174.64168146513745</v>
      </c>
      <c r="X135">
        <f t="shared" si="79"/>
        <v>3.4559198951417798E-2</v>
      </c>
    </row>
    <row r="136" spans="1:24" x14ac:dyDescent="0.25">
      <c r="A136">
        <v>0.68712000245181248</v>
      </c>
      <c r="B136">
        <f t="shared" si="78"/>
        <v>184.87703326652874</v>
      </c>
      <c r="C136">
        <f t="shared" si="80"/>
        <v>185</v>
      </c>
      <c r="D136">
        <v>0.22080137678797174</v>
      </c>
      <c r="E136">
        <f t="shared" si="81"/>
        <v>185.22080137678796</v>
      </c>
      <c r="V136">
        <v>135</v>
      </c>
      <c r="W136">
        <f t="shared" si="82"/>
        <v>174.85190411198889</v>
      </c>
      <c r="X136">
        <f t="shared" si="79"/>
        <v>3.4942966242485253E-2</v>
      </c>
    </row>
    <row r="137" spans="1:24" x14ac:dyDescent="0.25">
      <c r="A137">
        <v>0.38698591966992424</v>
      </c>
      <c r="B137">
        <f t="shared" si="78"/>
        <v>177.12816525869147</v>
      </c>
      <c r="C137">
        <f t="shared" si="80"/>
        <v>177</v>
      </c>
      <c r="D137">
        <v>4.9658135831400996E-2</v>
      </c>
      <c r="E137">
        <f t="shared" si="81"/>
        <v>177.04965813583141</v>
      </c>
      <c r="V137">
        <v>136</v>
      </c>
      <c r="W137">
        <f t="shared" si="82"/>
        <v>175.06212675884032</v>
      </c>
      <c r="X137">
        <f t="shared" si="79"/>
        <v>3.5315384553970285E-2</v>
      </c>
    </row>
    <row r="138" spans="1:24" x14ac:dyDescent="0.25">
      <c r="A138">
        <v>0.73374757001693647</v>
      </c>
      <c r="B138">
        <f t="shared" si="78"/>
        <v>186.24186883341295</v>
      </c>
      <c r="C138">
        <f t="shared" si="80"/>
        <v>186</v>
      </c>
      <c r="D138">
        <v>0.24685948660637891</v>
      </c>
      <c r="E138">
        <f t="shared" si="81"/>
        <v>186.24685948660638</v>
      </c>
      <c r="V138">
        <v>137</v>
      </c>
      <c r="W138">
        <f t="shared" si="82"/>
        <v>175.27234940569176</v>
      </c>
      <c r="X138">
        <f t="shared" si="79"/>
        <v>3.5676002078845657E-2</v>
      </c>
    </row>
    <row r="139" spans="1:24" x14ac:dyDescent="0.25">
      <c r="A139">
        <v>0.70294662795335838</v>
      </c>
      <c r="B139">
        <f t="shared" si="78"/>
        <v>185.32894310213203</v>
      </c>
      <c r="C139">
        <f t="shared" si="80"/>
        <v>185</v>
      </c>
      <c r="D139">
        <v>-0.23156910745771742</v>
      </c>
      <c r="E139">
        <f t="shared" si="81"/>
        <v>184.76843089254228</v>
      </c>
      <c r="V139">
        <v>138</v>
      </c>
      <c r="W139">
        <f t="shared" si="82"/>
        <v>175.48257205254319</v>
      </c>
      <c r="X139">
        <f t="shared" si="79"/>
        <v>3.602437801917277E-2</v>
      </c>
    </row>
    <row r="140" spans="1:24" x14ac:dyDescent="0.25">
      <c r="A140">
        <v>0.36134313723151457</v>
      </c>
      <c r="B140">
        <f t="shared" si="78"/>
        <v>176.4512905270891</v>
      </c>
      <c r="C140">
        <f t="shared" si="80"/>
        <v>176</v>
      </c>
      <c r="D140">
        <v>0.27318141005501906</v>
      </c>
      <c r="E140">
        <f t="shared" si="81"/>
        <v>176.27318141005503</v>
      </c>
      <c r="V140">
        <v>139</v>
      </c>
      <c r="W140">
        <f t="shared" si="82"/>
        <v>175.69279469939463</v>
      </c>
      <c r="X140">
        <f t="shared" si="79"/>
        <v>3.6360083481431431E-2</v>
      </c>
    </row>
    <row r="141" spans="1:24" x14ac:dyDescent="0.25">
      <c r="A141">
        <v>0.97639503304522379</v>
      </c>
      <c r="B141">
        <f t="shared" si="78"/>
        <v>199.84411959203695</v>
      </c>
      <c r="C141">
        <f t="shared" si="80"/>
        <v>200</v>
      </c>
      <c r="D141">
        <v>-0.39825297210565347</v>
      </c>
      <c r="E141">
        <f t="shared" si="81"/>
        <v>199.60174702789433</v>
      </c>
      <c r="V141">
        <v>140</v>
      </c>
      <c r="W141">
        <f t="shared" si="82"/>
        <v>175.90301734624606</v>
      </c>
      <c r="X141">
        <f t="shared" si="79"/>
        <v>3.6682702354365243E-2</v>
      </c>
    </row>
    <row r="142" spans="1:24" x14ac:dyDescent="0.25">
      <c r="A142">
        <v>0.660668642918805</v>
      </c>
      <c r="B142">
        <f t="shared" si="78"/>
        <v>184.14288664906462</v>
      </c>
      <c r="C142">
        <f t="shared" si="80"/>
        <v>184</v>
      </c>
      <c r="D142">
        <v>-4.1220411244234811E-2</v>
      </c>
      <c r="E142">
        <f t="shared" si="81"/>
        <v>183.95877958875576</v>
      </c>
      <c r="V142">
        <v>141</v>
      </c>
      <c r="W142">
        <f t="shared" si="82"/>
        <v>176.11323999309749</v>
      </c>
      <c r="X142">
        <f t="shared" si="79"/>
        <v>3.6991832166834146E-2</v>
      </c>
    </row>
    <row r="143" spans="1:24" x14ac:dyDescent="0.25">
      <c r="A143">
        <v>0.20790182875678553</v>
      </c>
      <c r="B143">
        <f t="shared" si="78"/>
        <v>171.8627700443426</v>
      </c>
      <c r="C143">
        <f t="shared" si="80"/>
        <v>172</v>
      </c>
      <c r="D143">
        <v>0.42398748170292755</v>
      </c>
      <c r="E143">
        <f t="shared" si="81"/>
        <v>172.42398748170294</v>
      </c>
      <c r="V143">
        <v>142</v>
      </c>
      <c r="W143">
        <f t="shared" si="82"/>
        <v>176.32346263994893</v>
      </c>
      <c r="X143">
        <f t="shared" si="79"/>
        <v>3.7287084923203415E-2</v>
      </c>
    </row>
    <row r="144" spans="1:24" x14ac:dyDescent="0.25">
      <c r="A144">
        <v>0.4713906900928081</v>
      </c>
      <c r="B144">
        <f t="shared" si="78"/>
        <v>179.28225517171401</v>
      </c>
      <c r="C144">
        <f t="shared" si="80"/>
        <v>179</v>
      </c>
      <c r="D144">
        <v>-0.37994507967163338</v>
      </c>
      <c r="E144">
        <f t="shared" si="81"/>
        <v>178.62005492032836</v>
      </c>
      <c r="V144">
        <v>143</v>
      </c>
      <c r="W144">
        <f t="shared" si="82"/>
        <v>176.53368528680036</v>
      </c>
      <c r="X144">
        <f t="shared" si="79"/>
        <v>3.7568087913846207E-2</v>
      </c>
    </row>
    <row r="145" spans="1:24" x14ac:dyDescent="0.25">
      <c r="A145">
        <v>0.5001296631746257</v>
      </c>
      <c r="B145">
        <f t="shared" si="78"/>
        <v>180.00325017385418</v>
      </c>
      <c r="C145">
        <f t="shared" si="80"/>
        <v>180</v>
      </c>
      <c r="D145">
        <v>-0.43697867990463168</v>
      </c>
      <c r="E145">
        <f t="shared" si="81"/>
        <v>179.56302132009537</v>
      </c>
      <c r="V145">
        <v>144</v>
      </c>
      <c r="W145">
        <f t="shared" si="82"/>
        <v>176.7439079336518</v>
      </c>
      <c r="X145">
        <f t="shared" si="79"/>
        <v>3.7834484498392731E-2</v>
      </c>
    </row>
    <row r="146" spans="1:24" x14ac:dyDescent="0.25">
      <c r="A146">
        <v>0.34310375099428003</v>
      </c>
      <c r="B146">
        <f t="shared" si="78"/>
        <v>175.95992905220069</v>
      </c>
      <c r="C146">
        <f t="shared" si="80"/>
        <v>176</v>
      </c>
      <c r="D146">
        <v>0.44381819804568734</v>
      </c>
      <c r="E146">
        <f t="shared" si="81"/>
        <v>176.44381819804568</v>
      </c>
      <c r="V146">
        <v>145</v>
      </c>
      <c r="W146">
        <f t="shared" si="82"/>
        <v>176.95413058050323</v>
      </c>
      <c r="X146">
        <f t="shared" si="79"/>
        <v>3.808593485942436E-2</v>
      </c>
    </row>
    <row r="147" spans="1:24" x14ac:dyDescent="0.25">
      <c r="A147">
        <v>0.19885270694818447</v>
      </c>
      <c r="B147">
        <f t="shared" si="78"/>
        <v>171.54273639045084</v>
      </c>
      <c r="C147">
        <f t="shared" si="80"/>
        <v>172</v>
      </c>
      <c r="D147">
        <v>-0.25545557853190715</v>
      </c>
      <c r="E147">
        <f t="shared" si="81"/>
        <v>171.74454442146811</v>
      </c>
      <c r="V147">
        <v>146</v>
      </c>
      <c r="W147">
        <f t="shared" si="82"/>
        <v>177.16435322735467</v>
      </c>
      <c r="X147">
        <f t="shared" si="79"/>
        <v>3.8322116724385076E-2</v>
      </c>
    </row>
    <row r="148" spans="1:24" x14ac:dyDescent="0.25">
      <c r="A148">
        <v>0.584278352776332</v>
      </c>
      <c r="B148">
        <f t="shared" si="78"/>
        <v>182.12850856918561</v>
      </c>
      <c r="C148">
        <f t="shared" si="80"/>
        <v>182</v>
      </c>
      <c r="D148">
        <v>-1.8916021532697336E-2</v>
      </c>
      <c r="E148">
        <f t="shared" si="81"/>
        <v>181.9810839784673</v>
      </c>
      <c r="V148">
        <v>147</v>
      </c>
      <c r="W148">
        <f t="shared" si="82"/>
        <v>177.3745758742061</v>
      </c>
      <c r="X148">
        <f t="shared" si="79"/>
        <v>3.8542726053564645E-2</v>
      </c>
    </row>
    <row r="149" spans="1:24" x14ac:dyDescent="0.25">
      <c r="A149">
        <v>0.45619982077277821</v>
      </c>
      <c r="B149">
        <f t="shared" si="78"/>
        <v>178.89987726994252</v>
      </c>
      <c r="C149">
        <f t="shared" si="80"/>
        <v>179</v>
      </c>
      <c r="D149">
        <v>0.21878980644004142</v>
      </c>
      <c r="E149">
        <f t="shared" si="81"/>
        <v>179.21878980644004</v>
      </c>
      <c r="V149">
        <v>148</v>
      </c>
      <c r="W149">
        <f t="shared" si="82"/>
        <v>177.58479852105754</v>
      </c>
      <c r="X149">
        <f t="shared" si="79"/>
        <v>3.8747477692098908E-2</v>
      </c>
    </row>
    <row r="150" spans="1:24" x14ac:dyDescent="0.25">
      <c r="A150">
        <v>0.80309824977673694</v>
      </c>
      <c r="B150">
        <f t="shared" si="78"/>
        <v>188.52740005586548</v>
      </c>
      <c r="C150">
        <f t="shared" si="80"/>
        <v>189</v>
      </c>
      <c r="D150">
        <v>0.401877665531432</v>
      </c>
      <c r="E150">
        <f t="shared" si="81"/>
        <v>189.40187766553143</v>
      </c>
      <c r="V150">
        <v>149</v>
      </c>
      <c r="W150">
        <f t="shared" si="82"/>
        <v>177.79502116790897</v>
      </c>
      <c r="X150">
        <f t="shared" si="79"/>
        <v>3.8936105984030391E-2</v>
      </c>
    </row>
    <row r="151" spans="1:24" x14ac:dyDescent="0.25">
      <c r="A151">
        <v>0.72206618424260427</v>
      </c>
      <c r="B151">
        <f t="shared" si="78"/>
        <v>185.88990522238714</v>
      </c>
      <c r="C151">
        <f t="shared" si="80"/>
        <v>186</v>
      </c>
      <c r="D151">
        <v>0.20939556952178218</v>
      </c>
      <c r="E151">
        <f t="shared" si="81"/>
        <v>186.20939556952177</v>
      </c>
      <c r="V151">
        <v>150</v>
      </c>
      <c r="W151">
        <f t="shared" si="82"/>
        <v>178.00524381476041</v>
      </c>
      <c r="X151">
        <f t="shared" si="79"/>
        <v>3.9108365346579015E-2</v>
      </c>
    </row>
    <row r="152" spans="1:24" x14ac:dyDescent="0.25">
      <c r="A152">
        <v>0.97343203159543357</v>
      </c>
      <c r="B152">
        <f t="shared" si="78"/>
        <v>199.33814520666536</v>
      </c>
      <c r="C152">
        <f t="shared" si="80"/>
        <v>199</v>
      </c>
      <c r="D152">
        <v>1.1333887697322353E-3</v>
      </c>
      <c r="E152">
        <f t="shared" si="81"/>
        <v>199.00113338876974</v>
      </c>
      <c r="V152">
        <v>151</v>
      </c>
      <c r="W152">
        <f t="shared" si="82"/>
        <v>178.21546646161184</v>
      </c>
      <c r="X152">
        <f t="shared" si="79"/>
        <v>3.9264030802885382E-2</v>
      </c>
    </row>
    <row r="153" spans="1:24" x14ac:dyDescent="0.25">
      <c r="A153">
        <v>0.84830887907547259</v>
      </c>
      <c r="B153">
        <f t="shared" si="78"/>
        <v>190.2920736565147</v>
      </c>
      <c r="C153">
        <f t="shared" si="80"/>
        <v>190</v>
      </c>
      <c r="D153">
        <v>0.18780489956556068</v>
      </c>
      <c r="E153">
        <f t="shared" si="81"/>
        <v>190.18780489956555</v>
      </c>
      <c r="V153">
        <v>152</v>
      </c>
      <c r="W153">
        <f t="shared" si="82"/>
        <v>178.42568910846327</v>
      </c>
      <c r="X153">
        <f t="shared" si="79"/>
        <v>3.9402898471609098E-2</v>
      </c>
    </row>
    <row r="154" spans="1:24" x14ac:dyDescent="0.25">
      <c r="A154">
        <v>6.203519540247926E-2</v>
      </c>
      <c r="B154">
        <f t="shared" si="78"/>
        <v>164.62089055014928</v>
      </c>
      <c r="C154">
        <f t="shared" si="80"/>
        <v>165</v>
      </c>
      <c r="D154">
        <v>0.47793557666053277</v>
      </c>
      <c r="E154">
        <f t="shared" si="81"/>
        <v>165.47793557666054</v>
      </c>
      <c r="V154">
        <v>153</v>
      </c>
      <c r="W154">
        <f t="shared" si="82"/>
        <v>178.63591175531471</v>
      </c>
      <c r="X154">
        <f t="shared" si="79"/>
        <v>3.9524786011890932E-2</v>
      </c>
    </row>
    <row r="155" spans="1:24" x14ac:dyDescent="0.25">
      <c r="A155">
        <v>0.46636514750756264</v>
      </c>
      <c r="B155">
        <f t="shared" si="78"/>
        <v>179.15589796492816</v>
      </c>
      <c r="C155">
        <f t="shared" si="80"/>
        <v>179</v>
      </c>
      <c r="D155">
        <v>0.35477296463676289</v>
      </c>
      <c r="E155">
        <f t="shared" si="81"/>
        <v>179.35477296463677</v>
      </c>
      <c r="V155">
        <v>154</v>
      </c>
      <c r="W155">
        <f t="shared" si="82"/>
        <v>178.84613440216614</v>
      </c>
      <c r="X155">
        <f t="shared" si="79"/>
        <v>3.9629533022319481E-2</v>
      </c>
    </row>
    <row r="156" spans="1:24" x14ac:dyDescent="0.25">
      <c r="A156">
        <v>3.1902806497324798E-3</v>
      </c>
      <c r="B156">
        <f t="shared" si="78"/>
        <v>152.72444965333736</v>
      </c>
      <c r="C156">
        <f t="shared" si="80"/>
        <v>153</v>
      </c>
      <c r="D156">
        <v>-0.30543217376776699</v>
      </c>
      <c r="E156">
        <f t="shared" si="81"/>
        <v>152.69456782623223</v>
      </c>
      <c r="V156">
        <v>155</v>
      </c>
      <c r="W156">
        <f t="shared" si="82"/>
        <v>179.05635704901758</v>
      </c>
      <c r="X156">
        <f t="shared" si="79"/>
        <v>3.9717001392680404E-2</v>
      </c>
    </row>
    <row r="157" spans="1:24" x14ac:dyDescent="0.25">
      <c r="A157">
        <v>0.4385671774662927</v>
      </c>
      <c r="B157">
        <f t="shared" si="78"/>
        <v>178.45397063613734</v>
      </c>
      <c r="C157">
        <f t="shared" si="80"/>
        <v>178</v>
      </c>
      <c r="D157">
        <v>-0.1528268746458159</v>
      </c>
      <c r="E157">
        <f t="shared" si="81"/>
        <v>177.84717312535417</v>
      </c>
      <c r="V157">
        <v>156</v>
      </c>
      <c r="W157">
        <f t="shared" si="82"/>
        <v>179.26657969586901</v>
      </c>
      <c r="X157">
        <f t="shared" si="79"/>
        <v>3.9787075607408573E-2</v>
      </c>
    </row>
    <row r="158" spans="1:24" x14ac:dyDescent="0.25">
      <c r="A158">
        <v>0.7546502257613098</v>
      </c>
      <c r="B158">
        <f t="shared" si="78"/>
        <v>186.89196612181965</v>
      </c>
      <c r="C158">
        <f t="shared" si="80"/>
        <v>187</v>
      </c>
      <c r="D158">
        <v>7.0764726911546005E-2</v>
      </c>
      <c r="E158">
        <f t="shared" si="81"/>
        <v>187.07076472691153</v>
      </c>
      <c r="V158">
        <v>157</v>
      </c>
      <c r="W158">
        <f t="shared" si="82"/>
        <v>179.47680234272045</v>
      </c>
      <c r="X158">
        <f t="shared" si="79"/>
        <v>3.9839662999809754E-2</v>
      </c>
    </row>
    <row r="159" spans="1:24" x14ac:dyDescent="0.25">
      <c r="A159">
        <v>0.80496734617003496</v>
      </c>
      <c r="B159">
        <f t="shared" si="78"/>
        <v>188.59498934393125</v>
      </c>
      <c r="C159">
        <f t="shared" si="80"/>
        <v>189</v>
      </c>
      <c r="D159">
        <v>-0.12156386134943198</v>
      </c>
      <c r="E159">
        <f t="shared" si="81"/>
        <v>188.87843613865056</v>
      </c>
      <c r="V159">
        <v>158</v>
      </c>
      <c r="W159">
        <f t="shared" si="82"/>
        <v>179.68702498957188</v>
      </c>
      <c r="X159">
        <f t="shared" si="79"/>
        <v>3.9874693956268782E-2</v>
      </c>
    </row>
    <row r="160" spans="1:24" x14ac:dyDescent="0.25">
      <c r="A160">
        <v>0.79793876688335974</v>
      </c>
      <c r="B160">
        <f t="shared" si="78"/>
        <v>188.34281336762817</v>
      </c>
      <c r="C160">
        <f t="shared" si="80"/>
        <v>188</v>
      </c>
      <c r="D160">
        <v>-8.8456814821952223E-3</v>
      </c>
      <c r="E160">
        <f t="shared" si="81"/>
        <v>187.9911543185178</v>
      </c>
      <c r="V160">
        <v>159</v>
      </c>
      <c r="W160">
        <f t="shared" si="82"/>
        <v>179.89724763642332</v>
      </c>
      <c r="X160">
        <f t="shared" si="79"/>
        <v>3.989212206981424E-2</v>
      </c>
    </row>
    <row r="161" spans="1:24" x14ac:dyDescent="0.25">
      <c r="A161">
        <v>0.39126015255397817</v>
      </c>
      <c r="B161">
        <f t="shared" si="78"/>
        <v>177.23963855636811</v>
      </c>
      <c r="C161">
        <f t="shared" si="80"/>
        <v>177</v>
      </c>
      <c r="D161">
        <v>0.41784409484973195</v>
      </c>
      <c r="E161">
        <f t="shared" si="81"/>
        <v>177.41784409484973</v>
      </c>
      <c r="V161">
        <v>160</v>
      </c>
      <c r="W161">
        <f t="shared" si="82"/>
        <v>180.10747028327475</v>
      </c>
      <c r="X161">
        <f t="shared" si="79"/>
        <v>3.9891924242565428E-2</v>
      </c>
    </row>
    <row r="162" spans="1:24" x14ac:dyDescent="0.25">
      <c r="A162">
        <v>0.79332657694541242</v>
      </c>
      <c r="B162">
        <f t="shared" si="78"/>
        <v>188.18018110527188</v>
      </c>
      <c r="C162">
        <f t="shared" si="80"/>
        <v>188</v>
      </c>
      <c r="D162">
        <v>0.16782638089058688</v>
      </c>
      <c r="E162">
        <f t="shared" si="81"/>
        <v>188.16782638089057</v>
      </c>
      <c r="V162">
        <v>161</v>
      </c>
      <c r="W162">
        <f t="shared" si="82"/>
        <v>180.31769293012619</v>
      </c>
      <c r="X162">
        <f t="shared" si="79"/>
        <v>3.9874100736745098E-2</v>
      </c>
    </row>
    <row r="163" spans="1:24" x14ac:dyDescent="0.25">
      <c r="A163">
        <v>0.76624438462041988</v>
      </c>
      <c r="B163">
        <f t="shared" si="78"/>
        <v>187.26534393754</v>
      </c>
      <c r="C163">
        <f t="shared" si="80"/>
        <v>187</v>
      </c>
      <c r="D163">
        <v>-0.42856209506914034</v>
      </c>
      <c r="E163">
        <f t="shared" si="81"/>
        <v>186.57143790493086</v>
      </c>
      <c r="V163">
        <v>162</v>
      </c>
      <c r="W163">
        <f t="shared" si="82"/>
        <v>180.52791557697762</v>
      </c>
      <c r="X163">
        <f t="shared" si="79"/>
        <v>3.983867517410028E-2</v>
      </c>
    </row>
    <row r="164" spans="1:24" x14ac:dyDescent="0.25">
      <c r="A164">
        <v>0.34318001693573696</v>
      </c>
      <c r="B164">
        <f t="shared" si="78"/>
        <v>175.96200322782084</v>
      </c>
      <c r="C164">
        <f t="shared" si="80"/>
        <v>176</v>
      </c>
      <c r="D164">
        <v>6.8534903837664807E-2</v>
      </c>
      <c r="E164">
        <f t="shared" si="81"/>
        <v>176.06853490383767</v>
      </c>
      <c r="V164">
        <v>163</v>
      </c>
      <c r="W164">
        <f t="shared" si="82"/>
        <v>180.73813822382905</v>
      </c>
      <c r="X164">
        <f t="shared" si="79"/>
        <v>3.978569448373287E-2</v>
      </c>
    </row>
    <row r="165" spans="1:24" x14ac:dyDescent="0.25">
      <c r="A165">
        <v>0.48221563522438649</v>
      </c>
      <c r="B165">
        <f t="shared" si="78"/>
        <v>179.55406433122656</v>
      </c>
      <c r="C165">
        <f t="shared" si="80"/>
        <v>180</v>
      </c>
      <c r="D165">
        <v>6.4320517349541917E-2</v>
      </c>
      <c r="E165">
        <f t="shared" si="81"/>
        <v>180.06432051734953</v>
      </c>
      <c r="V165">
        <v>164</v>
      </c>
      <c r="W165">
        <f t="shared" si="82"/>
        <v>180.94836087068049</v>
      </c>
      <c r="X165">
        <f t="shared" si="79"/>
        <v>3.9715228798501367E-2</v>
      </c>
    </row>
    <row r="166" spans="1:24" x14ac:dyDescent="0.25">
      <c r="A166">
        <v>0.55312426222214695</v>
      </c>
      <c r="B166">
        <f t="shared" si="78"/>
        <v>181.33558786721309</v>
      </c>
      <c r="C166">
        <f t="shared" si="80"/>
        <v>181</v>
      </c>
      <c r="D166">
        <v>-0.13656303624070809</v>
      </c>
      <c r="E166">
        <f t="shared" si="81"/>
        <v>180.86343696375928</v>
      </c>
      <c r="V166">
        <v>165</v>
      </c>
      <c r="W166">
        <f t="shared" si="82"/>
        <v>181.15858351753192</v>
      </c>
      <c r="X166">
        <f t="shared" si="79"/>
        <v>3.9627371300313873E-2</v>
      </c>
    </row>
    <row r="167" spans="1:24" x14ac:dyDescent="0.25">
      <c r="A167">
        <v>7.9892315137730208E-2</v>
      </c>
      <c r="B167">
        <f t="shared" si="78"/>
        <v>165.94203730994155</v>
      </c>
      <c r="C167">
        <f t="shared" si="80"/>
        <v>166</v>
      </c>
      <c r="D167">
        <v>-8.5133815155609804E-2</v>
      </c>
      <c r="E167">
        <f t="shared" si="81"/>
        <v>165.91486618484439</v>
      </c>
      <c r="V167">
        <v>166</v>
      </c>
      <c r="W167">
        <f t="shared" si="82"/>
        <v>181.36880616438336</v>
      </c>
      <c r="X167">
        <f t="shared" si="79"/>
        <v>3.9522238014789976E-2</v>
      </c>
    </row>
    <row r="168" spans="1:24" x14ac:dyDescent="0.25">
      <c r="A168">
        <v>0.85400262715953268</v>
      </c>
      <c r="B168">
        <f t="shared" si="78"/>
        <v>190.53755775588374</v>
      </c>
      <c r="C168">
        <f t="shared" si="80"/>
        <v>191</v>
      </c>
      <c r="D168">
        <v>-3.0025725766043676E-2</v>
      </c>
      <c r="E168">
        <f t="shared" si="81"/>
        <v>190.96997427423395</v>
      </c>
      <c r="V168">
        <v>167</v>
      </c>
      <c r="W168">
        <f t="shared" si="82"/>
        <v>181.57902881123479</v>
      </c>
      <c r="X168">
        <f t="shared" si="79"/>
        <v>3.9399967555925078E-2</v>
      </c>
    </row>
    <row r="169" spans="1:24" x14ac:dyDescent="0.25">
      <c r="A169">
        <v>0.29885276961892659</v>
      </c>
      <c r="B169">
        <f t="shared" si="78"/>
        <v>174.72297069904394</v>
      </c>
      <c r="C169">
        <f t="shared" si="80"/>
        <v>175</v>
      </c>
      <c r="D169">
        <v>0.28388508689796088</v>
      </c>
      <c r="E169">
        <f t="shared" si="81"/>
        <v>175.28388508689795</v>
      </c>
      <c r="V169">
        <v>168</v>
      </c>
      <c r="W169">
        <f t="shared" si="82"/>
        <v>181.78925145808623</v>
      </c>
      <c r="X169">
        <f t="shared" si="79"/>
        <v>3.9260720821543547E-2</v>
      </c>
    </row>
    <row r="170" spans="1:24" x14ac:dyDescent="0.25">
      <c r="A170">
        <v>0.76012808258324638</v>
      </c>
      <c r="B170">
        <f t="shared" si="78"/>
        <v>187.06714631906954</v>
      </c>
      <c r="C170">
        <f t="shared" si="80"/>
        <v>187</v>
      </c>
      <c r="D170">
        <v>-0.2541193029032307</v>
      </c>
      <c r="E170">
        <f t="shared" si="81"/>
        <v>186.74588069709677</v>
      </c>
      <c r="V170">
        <v>169</v>
      </c>
      <c r="W170">
        <f t="shared" si="82"/>
        <v>181.99947410493766</v>
      </c>
      <c r="X170">
        <f t="shared" si="79"/>
        <v>3.9104680640477375E-2</v>
      </c>
    </row>
    <row r="171" spans="1:24" x14ac:dyDescent="0.25">
      <c r="A171">
        <v>0.46978917943833221</v>
      </c>
      <c r="B171">
        <f t="shared" si="78"/>
        <v>179.24200179425395</v>
      </c>
      <c r="C171">
        <f t="shared" si="80"/>
        <v>179</v>
      </c>
      <c r="D171">
        <v>-0.28807167094471509</v>
      </c>
      <c r="E171">
        <f t="shared" si="81"/>
        <v>178.7119283290553</v>
      </c>
      <c r="V171">
        <v>170</v>
      </c>
      <c r="W171">
        <f t="shared" si="82"/>
        <v>182.2096967517891</v>
      </c>
      <c r="X171">
        <f t="shared" si="79"/>
        <v>3.8932051372553414E-2</v>
      </c>
    </row>
    <row r="172" spans="1:24" x14ac:dyDescent="0.25">
      <c r="A172">
        <v>7.4310945619677993E-2</v>
      </c>
      <c r="B172">
        <f t="shared" si="78"/>
        <v>165.55583639084705</v>
      </c>
      <c r="C172">
        <f t="shared" si="80"/>
        <v>166</v>
      </c>
      <c r="D172">
        <v>-0.31074917661275858</v>
      </c>
      <c r="E172">
        <f t="shared" si="81"/>
        <v>165.68925082338725</v>
      </c>
      <c r="V172">
        <v>171</v>
      </c>
      <c r="W172">
        <f t="shared" si="82"/>
        <v>182.41991939864053</v>
      </c>
      <c r="X172">
        <f t="shared" si="79"/>
        <v>3.8743058462614E-2</v>
      </c>
    </row>
    <row r="173" spans="1:24" x14ac:dyDescent="0.25">
      <c r="A173">
        <v>0.16542791505555121</v>
      </c>
      <c r="B173">
        <f t="shared" si="78"/>
        <v>170.27608522403625</v>
      </c>
      <c r="C173">
        <f t="shared" si="80"/>
        <v>170</v>
      </c>
      <c r="D173">
        <v>0.42930295293697929</v>
      </c>
      <c r="E173">
        <f t="shared" si="81"/>
        <v>170.42930295293698</v>
      </c>
      <c r="V173">
        <v>172</v>
      </c>
      <c r="W173">
        <f t="shared" si="82"/>
        <v>182.63014204549197</v>
      </c>
      <c r="X173">
        <f t="shared" si="79"/>
        <v>3.8537947949933503E-2</v>
      </c>
    </row>
    <row r="174" spans="1:24" x14ac:dyDescent="0.25">
      <c r="A174">
        <v>0.31959982688498845</v>
      </c>
      <c r="B174">
        <f t="shared" si="78"/>
        <v>175.31181889651816</v>
      </c>
      <c r="C174">
        <f t="shared" si="80"/>
        <v>175</v>
      </c>
      <c r="D174">
        <v>0.20236138379233892</v>
      </c>
      <c r="E174">
        <f t="shared" si="81"/>
        <v>175.20236138379235</v>
      </c>
      <c r="V174">
        <v>173</v>
      </c>
      <c r="W174">
        <f t="shared" si="82"/>
        <v>182.8403646923434</v>
      </c>
      <c r="X174">
        <f t="shared" si="79"/>
        <v>3.8316985934524879E-2</v>
      </c>
    </row>
    <row r="175" spans="1:24" x14ac:dyDescent="0.25">
      <c r="A175">
        <v>0.79931668940659029</v>
      </c>
      <c r="B175">
        <f t="shared" si="78"/>
        <v>188.3918300764991</v>
      </c>
      <c r="C175">
        <f t="shared" si="80"/>
        <v>188</v>
      </c>
      <c r="D175">
        <v>0.2887460032850262</v>
      </c>
      <c r="E175">
        <f t="shared" si="81"/>
        <v>188.28874600328501</v>
      </c>
      <c r="V175">
        <v>174</v>
      </c>
      <c r="W175">
        <f t="shared" si="82"/>
        <v>183.05058733919483</v>
      </c>
      <c r="X175">
        <f t="shared" si="79"/>
        <v>3.8080458001956509E-2</v>
      </c>
    </row>
    <row r="176" spans="1:24" x14ac:dyDescent="0.25">
      <c r="A176">
        <v>9.5366196851929375E-2</v>
      </c>
      <c r="B176">
        <f t="shared" si="78"/>
        <v>166.91584427887889</v>
      </c>
      <c r="C176">
        <f t="shared" si="80"/>
        <v>167</v>
      </c>
      <c r="D176">
        <v>-0.12912353159425982</v>
      </c>
      <c r="E176">
        <f t="shared" si="81"/>
        <v>166.87087646840575</v>
      </c>
      <c r="V176">
        <v>175</v>
      </c>
      <c r="W176">
        <f t="shared" si="82"/>
        <v>183.26080998604627</v>
      </c>
      <c r="X176">
        <f t="shared" si="79"/>
        <v>3.7828668608419339E-2</v>
      </c>
    </row>
    <row r="177" spans="1:24" x14ac:dyDescent="0.25">
      <c r="A177">
        <v>0.75035617730341808</v>
      </c>
      <c r="B177">
        <f t="shared" si="78"/>
        <v>186.75611016239563</v>
      </c>
      <c r="C177">
        <f t="shared" si="80"/>
        <v>187</v>
      </c>
      <c r="D177">
        <v>0.26656493593809449</v>
      </c>
      <c r="E177">
        <f t="shared" si="81"/>
        <v>187.26656493593811</v>
      </c>
      <c r="V177">
        <v>176</v>
      </c>
      <c r="W177">
        <f t="shared" si="82"/>
        <v>183.4710326328977</v>
      </c>
      <c r="X177">
        <f t="shared" si="79"/>
        <v>3.7561940427897289E-2</v>
      </c>
    </row>
    <row r="178" spans="1:24" x14ac:dyDescent="0.25">
      <c r="A178">
        <v>0.99792387978963892</v>
      </c>
      <c r="B178">
        <f t="shared" si="78"/>
        <v>208.66358266956888</v>
      </c>
      <c r="C178">
        <f t="shared" si="80"/>
        <v>209</v>
      </c>
      <c r="D178">
        <v>-0.46135915752698842</v>
      </c>
      <c r="E178">
        <f t="shared" si="81"/>
        <v>208.538640842473</v>
      </c>
      <c r="V178">
        <v>177</v>
      </c>
      <c r="W178">
        <f t="shared" si="82"/>
        <v>183.68125527974914</v>
      </c>
      <c r="X178">
        <f t="shared" si="79"/>
        <v>3.7280613663399693E-2</v>
      </c>
    </row>
    <row r="179" spans="1:24" x14ac:dyDescent="0.25">
      <c r="A179">
        <v>0.79769311068298632</v>
      </c>
      <c r="B179">
        <f t="shared" si="78"/>
        <v>188.33409571091406</v>
      </c>
      <c r="C179">
        <f t="shared" si="80"/>
        <v>188</v>
      </c>
      <c r="D179">
        <v>-0.3808827853161727</v>
      </c>
      <c r="E179">
        <f t="shared" si="81"/>
        <v>187.61911721468383</v>
      </c>
      <c r="V179">
        <v>178</v>
      </c>
      <c r="W179">
        <f t="shared" si="82"/>
        <v>183.89147792660057</v>
      </c>
      <c r="X179">
        <f t="shared" si="79"/>
        <v>3.6985045324312744E-2</v>
      </c>
    </row>
    <row r="180" spans="1:24" x14ac:dyDescent="0.25">
      <c r="A180">
        <v>0.17481765176178399</v>
      </c>
      <c r="B180">
        <f t="shared" si="78"/>
        <v>170.64703082650539</v>
      </c>
      <c r="C180">
        <f t="shared" si="80"/>
        <v>171</v>
      </c>
      <c r="D180">
        <v>-2.9686552033916125E-2</v>
      </c>
      <c r="E180">
        <f t="shared" si="81"/>
        <v>170.97031344796608</v>
      </c>
      <c r="V180">
        <v>179</v>
      </c>
      <c r="W180">
        <f t="shared" si="82"/>
        <v>184.10170057345201</v>
      </c>
      <c r="X180">
        <f t="shared" si="79"/>
        <v>3.6675608472017347E-2</v>
      </c>
    </row>
    <row r="181" spans="1:24" x14ac:dyDescent="0.25">
      <c r="A181">
        <v>4.032422172479555E-2</v>
      </c>
      <c r="B181">
        <f t="shared" si="78"/>
        <v>162.53064018107591</v>
      </c>
      <c r="C181">
        <f t="shared" si="80"/>
        <v>163</v>
      </c>
      <c r="D181">
        <v>1.9655270687228832E-2</v>
      </c>
      <c r="E181">
        <f t="shared" si="81"/>
        <v>163.01965527068722</v>
      </c>
      <c r="V181">
        <v>180</v>
      </c>
      <c r="W181">
        <f t="shared" si="82"/>
        <v>184.31192322030344</v>
      </c>
      <c r="X181">
        <f t="shared" si="79"/>
        <v>3.6352691436002803E-2</v>
      </c>
    </row>
    <row r="182" spans="1:24" x14ac:dyDescent="0.25">
      <c r="A182">
        <v>0.22717489133474533</v>
      </c>
      <c r="B182">
        <f t="shared" si="78"/>
        <v>172.51816998507377</v>
      </c>
      <c r="C182">
        <f t="shared" si="80"/>
        <v>173</v>
      </c>
      <c r="D182">
        <v>3.3766112049644859E-2</v>
      </c>
      <c r="E182">
        <f t="shared" si="81"/>
        <v>173.03376611204965</v>
      </c>
      <c r="V182">
        <v>181</v>
      </c>
      <c r="W182">
        <f t="shared" si="82"/>
        <v>184.52214586715488</v>
      </c>
      <c r="X182">
        <f t="shared" si="79"/>
        <v>3.6016697002779575E-2</v>
      </c>
    </row>
    <row r="183" spans="1:24" x14ac:dyDescent="0.25">
      <c r="A183">
        <v>0.5409932510949792</v>
      </c>
      <c r="B183">
        <f t="shared" si="78"/>
        <v>181.02936337380822</v>
      </c>
      <c r="C183">
        <f t="shared" si="80"/>
        <v>181</v>
      </c>
      <c r="D183">
        <v>0.27586632254505861</v>
      </c>
      <c r="E183">
        <f t="shared" si="81"/>
        <v>181.27586632254506</v>
      </c>
      <c r="V183">
        <v>182</v>
      </c>
      <c r="W183">
        <f t="shared" si="82"/>
        <v>184.73236851400631</v>
      </c>
      <c r="X183">
        <f t="shared" si="79"/>
        <v>3.5668041579959363E-2</v>
      </c>
    </row>
    <row r="184" spans="1:24" x14ac:dyDescent="0.25">
      <c r="A184">
        <v>0.17530598836081723</v>
      </c>
      <c r="B184">
        <f t="shared" si="78"/>
        <v>170.66597086591625</v>
      </c>
      <c r="C184">
        <f t="shared" si="80"/>
        <v>171</v>
      </c>
      <c r="D184">
        <v>-0.28003061220089331</v>
      </c>
      <c r="E184">
        <f t="shared" si="81"/>
        <v>170.7199693877991</v>
      </c>
      <c r="V184">
        <v>183</v>
      </c>
      <c r="W184">
        <f t="shared" si="82"/>
        <v>184.94259116085775</v>
      </c>
      <c r="X184">
        <f t="shared" si="79"/>
        <v>3.5307154337926638E-2</v>
      </c>
    </row>
    <row r="185" spans="1:24" x14ac:dyDescent="0.25">
      <c r="A185">
        <v>0.41260954958824736</v>
      </c>
      <c r="B185">
        <f t="shared" si="78"/>
        <v>177.79162674154463</v>
      </c>
      <c r="C185">
        <f t="shared" si="80"/>
        <v>178</v>
      </c>
      <c r="D185">
        <v>7.2744427730618955E-2</v>
      </c>
      <c r="E185">
        <f t="shared" si="81"/>
        <v>178.07274442773061</v>
      </c>
      <c r="V185">
        <v>184</v>
      </c>
      <c r="W185">
        <f t="shared" si="82"/>
        <v>185.15281380770918</v>
      </c>
      <c r="X185">
        <f t="shared" si="79"/>
        <v>3.4934476331573192E-2</v>
      </c>
    </row>
    <row r="186" spans="1:24" x14ac:dyDescent="0.25">
      <c r="A186">
        <v>6.717562981976255E-2</v>
      </c>
      <c r="B186">
        <f t="shared" si="78"/>
        <v>165.02838573717881</v>
      </c>
      <c r="C186">
        <f t="shared" si="80"/>
        <v>165</v>
      </c>
      <c r="D186">
        <v>0.28025260157991116</v>
      </c>
      <c r="E186">
        <f t="shared" si="81"/>
        <v>165.28025260157992</v>
      </c>
      <c r="V186">
        <v>185</v>
      </c>
      <c r="W186">
        <f t="shared" si="82"/>
        <v>185.36303645456061</v>
      </c>
      <c r="X186">
        <f t="shared" si="79"/>
        <v>3.4550459604605017E-2</v>
      </c>
    </row>
    <row r="187" spans="1:24" x14ac:dyDescent="0.25">
      <c r="A187">
        <v>0.30724203357107793</v>
      </c>
      <c r="B187">
        <f t="shared" si="78"/>
        <v>174.96316872948452</v>
      </c>
      <c r="C187">
        <f t="shared" si="80"/>
        <v>175</v>
      </c>
      <c r="D187">
        <v>-0.20752199823144324</v>
      </c>
      <c r="E187">
        <f t="shared" si="81"/>
        <v>174.79247800176856</v>
      </c>
      <c r="V187">
        <v>186</v>
      </c>
      <c r="W187">
        <f t="shared" si="82"/>
        <v>185.57325910141205</v>
      </c>
      <c r="X187">
        <f t="shared" si="79"/>
        <v>3.415556627895968E-2</v>
      </c>
    </row>
    <row r="188" spans="1:24" x14ac:dyDescent="0.25">
      <c r="A188">
        <v>6.9137172391850243E-2</v>
      </c>
      <c r="B188">
        <f t="shared" si="78"/>
        <v>165.17752097216496</v>
      </c>
      <c r="C188">
        <f t="shared" si="80"/>
        <v>165</v>
      </c>
      <c r="D188">
        <v>-0.19730170458762697</v>
      </c>
      <c r="E188">
        <f t="shared" si="81"/>
        <v>164.80269829541237</v>
      </c>
      <c r="V188">
        <v>187</v>
      </c>
      <c r="W188">
        <f t="shared" si="82"/>
        <v>185.78348174826348</v>
      </c>
      <c r="X188">
        <f t="shared" si="79"/>
        <v>3.3750267631891984E-2</v>
      </c>
    </row>
    <row r="189" spans="1:24" x14ac:dyDescent="0.25">
      <c r="A189">
        <v>0.26967122303253288</v>
      </c>
      <c r="B189">
        <f t="shared" si="78"/>
        <v>173.86192356968837</v>
      </c>
      <c r="C189">
        <f t="shared" si="80"/>
        <v>174</v>
      </c>
      <c r="D189">
        <v>4.0278291246386044E-2</v>
      </c>
      <c r="E189">
        <f t="shared" si="81"/>
        <v>174.04027829124638</v>
      </c>
      <c r="V189">
        <v>188</v>
      </c>
      <c r="W189">
        <f t="shared" si="82"/>
        <v>185.99370439511492</v>
      </c>
      <c r="X189">
        <f t="shared" si="79"/>
        <v>3.3335043163295865E-2</v>
      </c>
    </row>
    <row r="190" spans="1:24" x14ac:dyDescent="0.25">
      <c r="A190">
        <v>0.16128696122930741</v>
      </c>
      <c r="B190">
        <f t="shared" si="78"/>
        <v>170.10817629850524</v>
      </c>
      <c r="C190">
        <f t="shared" si="80"/>
        <v>170</v>
      </c>
      <c r="D190">
        <v>-0.44976700770225886</v>
      </c>
      <c r="E190">
        <f t="shared" si="81"/>
        <v>169.55023299229774</v>
      </c>
      <c r="V190">
        <v>189</v>
      </c>
      <c r="W190">
        <f t="shared" si="82"/>
        <v>186.20392704196635</v>
      </c>
      <c r="X190">
        <f t="shared" si="79"/>
        <v>3.2910379655832045E-2</v>
      </c>
    </row>
    <row r="191" spans="1:24" x14ac:dyDescent="0.25">
      <c r="A191">
        <v>0.78148947403350555</v>
      </c>
      <c r="B191">
        <f t="shared" si="78"/>
        <v>187.77233447580593</v>
      </c>
      <c r="C191">
        <f t="shared" si="80"/>
        <v>188</v>
      </c>
      <c r="D191">
        <v>-0.33740774905096482</v>
      </c>
      <c r="E191">
        <f t="shared" si="81"/>
        <v>187.66259225094905</v>
      </c>
      <c r="V191">
        <v>190</v>
      </c>
      <c r="W191">
        <f t="shared" si="82"/>
        <v>186.41414968881779</v>
      </c>
      <c r="X191">
        <f t="shared" si="79"/>
        <v>3.2476770230422863E-2</v>
      </c>
    </row>
    <row r="192" spans="1:24" x14ac:dyDescent="0.25">
      <c r="A192">
        <v>0.66865209728216435</v>
      </c>
      <c r="B192">
        <f t="shared" si="78"/>
        <v>184.36194241727054</v>
      </c>
      <c r="C192">
        <f t="shared" si="80"/>
        <v>184</v>
      </c>
      <c r="D192">
        <v>1.6047883026295229E-2</v>
      </c>
      <c r="E192">
        <f t="shared" si="81"/>
        <v>184.01604788302629</v>
      </c>
      <c r="V192">
        <v>191</v>
      </c>
      <c r="W192">
        <f t="shared" si="82"/>
        <v>186.62437233566922</v>
      </c>
      <c r="X192">
        <f t="shared" si="79"/>
        <v>3.2034713399659132E-2</v>
      </c>
    </row>
    <row r="193" spans="1:24" x14ac:dyDescent="0.25">
      <c r="A193">
        <v>0.17992934679129402</v>
      </c>
      <c r="B193">
        <f t="shared" si="78"/>
        <v>170.84365621329471</v>
      </c>
      <c r="C193">
        <f t="shared" si="80"/>
        <v>171</v>
      </c>
      <c r="D193">
        <v>-0.21868809939573963</v>
      </c>
      <c r="E193">
        <f t="shared" si="81"/>
        <v>170.78131190060427</v>
      </c>
      <c r="V193">
        <v>192</v>
      </c>
      <c r="W193">
        <f t="shared" si="82"/>
        <v>186.83459498252066</v>
      </c>
      <c r="X193">
        <f t="shared" si="79"/>
        <v>3.1584712121638374E-2</v>
      </c>
    </row>
    <row r="194" spans="1:24" x14ac:dyDescent="0.25">
      <c r="A194">
        <v>0.97761111309279503</v>
      </c>
      <c r="B194">
        <f t="shared" ref="B194:B257" si="83">_xlfn.NORM.INV(A194,$H$1,$H$2)</f>
        <v>200.06736064180362</v>
      </c>
      <c r="C194">
        <f t="shared" si="80"/>
        <v>200</v>
      </c>
      <c r="D194">
        <v>-0.10112383629538879</v>
      </c>
      <c r="E194">
        <f t="shared" si="81"/>
        <v>199.89887616370461</v>
      </c>
      <c r="V194">
        <v>193</v>
      </c>
      <c r="W194">
        <f t="shared" si="82"/>
        <v>187.04481762937209</v>
      </c>
      <c r="X194">
        <f t="shared" ref="X194:X257" si="84">_xlfn.NORM.DIST(W194,$H$14,$H$15,FALSE)</f>
        <v>3.1127272856719949E-2</v>
      </c>
    </row>
    <row r="195" spans="1:24" x14ac:dyDescent="0.25">
      <c r="A195">
        <v>0.9049625813057659</v>
      </c>
      <c r="B195">
        <f t="shared" si="83"/>
        <v>193.1035775606845</v>
      </c>
      <c r="C195">
        <f t="shared" ref="C195:C258" si="85">ROUND(B195,0)</f>
        <v>193</v>
      </c>
      <c r="D195">
        <v>0.1536441948538505</v>
      </c>
      <c r="E195">
        <f t="shared" ref="E195:E258" si="86">C195+D195</f>
        <v>193.15364419485385</v>
      </c>
      <c r="V195">
        <v>194</v>
      </c>
      <c r="W195">
        <f t="shared" ref="W195:W258" si="87">W194+($H$9-$H$8+2)/299</f>
        <v>187.25504027622353</v>
      </c>
      <c r="X195">
        <f t="shared" si="84"/>
        <v>3.0662904629640098E-2</v>
      </c>
    </row>
    <row r="196" spans="1:24" x14ac:dyDescent="0.25">
      <c r="A196">
        <v>0.13246087074887936</v>
      </c>
      <c r="B196">
        <f t="shared" si="83"/>
        <v>168.85166415000299</v>
      </c>
      <c r="C196">
        <f t="shared" si="85"/>
        <v>169</v>
      </c>
      <c r="D196">
        <v>-5.7239261663450502E-2</v>
      </c>
      <c r="E196">
        <f t="shared" si="86"/>
        <v>168.94276073833655</v>
      </c>
      <c r="V196">
        <v>195</v>
      </c>
      <c r="W196">
        <f t="shared" si="87"/>
        <v>187.46526292307496</v>
      </c>
      <c r="X196">
        <f t="shared" si="84"/>
        <v>3.0192118099380025E-2</v>
      </c>
    </row>
    <row r="197" spans="1:24" x14ac:dyDescent="0.25">
      <c r="A197">
        <v>0.3002027615921683</v>
      </c>
      <c r="B197">
        <f t="shared" si="83"/>
        <v>174.76182561531431</v>
      </c>
      <c r="C197">
        <f t="shared" si="85"/>
        <v>175</v>
      </c>
      <c r="D197">
        <v>3.6462897100026148E-2</v>
      </c>
      <c r="E197">
        <f t="shared" si="86"/>
        <v>175.03646289710002</v>
      </c>
      <c r="V197">
        <v>196</v>
      </c>
      <c r="W197">
        <f t="shared" si="87"/>
        <v>187.67548556992639</v>
      </c>
      <c r="X197">
        <f t="shared" si="84"/>
        <v>2.9715424639121888E-2</v>
      </c>
    </row>
    <row r="198" spans="1:24" x14ac:dyDescent="0.25">
      <c r="A198">
        <v>0.80601465182610499</v>
      </c>
      <c r="B198">
        <f t="shared" si="83"/>
        <v>188.63303361748819</v>
      </c>
      <c r="C198">
        <f t="shared" si="85"/>
        <v>189</v>
      </c>
      <c r="D198">
        <v>-0.35050872370797326</v>
      </c>
      <c r="E198">
        <f t="shared" si="86"/>
        <v>188.64949127629203</v>
      </c>
      <c r="V198">
        <v>197</v>
      </c>
      <c r="W198">
        <f t="shared" si="87"/>
        <v>187.88570821677783</v>
      </c>
      <c r="X198">
        <f t="shared" si="84"/>
        <v>2.9233335428562535E-2</v>
      </c>
    </row>
    <row r="199" spans="1:24" x14ac:dyDescent="0.25">
      <c r="A199">
        <v>0.81016382498939077</v>
      </c>
      <c r="B199">
        <f t="shared" si="83"/>
        <v>188.78500161656285</v>
      </c>
      <c r="C199">
        <f t="shared" si="85"/>
        <v>189</v>
      </c>
      <c r="D199">
        <v>-0.49452893770359674</v>
      </c>
      <c r="E199">
        <f t="shared" si="86"/>
        <v>188.50547106229641</v>
      </c>
      <c r="V199">
        <v>198</v>
      </c>
      <c r="W199">
        <f t="shared" si="87"/>
        <v>188.09593086362926</v>
      </c>
      <c r="X199">
        <f t="shared" si="84"/>
        <v>2.8746360560782402E-2</v>
      </c>
    </row>
    <row r="200" spans="1:24" x14ac:dyDescent="0.25">
      <c r="A200">
        <v>0.80487866649003714</v>
      </c>
      <c r="B200">
        <f t="shared" si="83"/>
        <v>188.59177369187455</v>
      </c>
      <c r="C200">
        <f t="shared" si="85"/>
        <v>189</v>
      </c>
      <c r="D200">
        <v>-0.14912857826625914</v>
      </c>
      <c r="E200">
        <f t="shared" si="86"/>
        <v>188.85087142173373</v>
      </c>
      <c r="V200">
        <v>199</v>
      </c>
      <c r="W200">
        <f t="shared" si="87"/>
        <v>188.3061535104807</v>
      </c>
      <c r="X200">
        <f t="shared" si="84"/>
        <v>2.8255008165788232E-2</v>
      </c>
    </row>
    <row r="201" spans="1:24" x14ac:dyDescent="0.25">
      <c r="A201">
        <v>0.61057938692010572</v>
      </c>
      <c r="B201">
        <f t="shared" si="83"/>
        <v>182.80829434634779</v>
      </c>
      <c r="C201">
        <f t="shared" si="85"/>
        <v>183</v>
      </c>
      <c r="D201">
        <v>0.29239706863523007</v>
      </c>
      <c r="E201">
        <f t="shared" si="86"/>
        <v>183.29239706863524</v>
      </c>
      <c r="V201">
        <v>200</v>
      </c>
      <c r="W201">
        <f t="shared" si="87"/>
        <v>188.51637615733213</v>
      </c>
      <c r="X201">
        <f t="shared" si="84"/>
        <v>2.7759783552763175E-2</v>
      </c>
    </row>
    <row r="202" spans="1:24" x14ac:dyDescent="0.25">
      <c r="A202">
        <v>0.73711574647993705</v>
      </c>
      <c r="B202">
        <f t="shared" si="83"/>
        <v>186.34478632768801</v>
      </c>
      <c r="C202">
        <f t="shared" si="85"/>
        <v>186</v>
      </c>
      <c r="D202">
        <v>-0.46715692094284078</v>
      </c>
      <c r="E202">
        <f t="shared" si="86"/>
        <v>185.53284307905716</v>
      </c>
      <c r="V202">
        <v>201</v>
      </c>
      <c r="W202">
        <f t="shared" si="87"/>
        <v>188.72659880418357</v>
      </c>
      <c r="X202">
        <f t="shared" si="84"/>
        <v>2.7261188372967034E-2</v>
      </c>
    </row>
    <row r="203" spans="1:24" x14ac:dyDescent="0.25">
      <c r="A203">
        <v>0.22328206784628912</v>
      </c>
      <c r="B203">
        <f t="shared" si="83"/>
        <v>172.38844402222583</v>
      </c>
      <c r="C203">
        <f t="shared" si="85"/>
        <v>172</v>
      </c>
      <c r="D203">
        <v>0.25688056791169411</v>
      </c>
      <c r="E203">
        <f t="shared" si="86"/>
        <v>172.25688056791171</v>
      </c>
      <c r="V203">
        <v>202</v>
      </c>
      <c r="W203">
        <f t="shared" si="87"/>
        <v>188.936821451035</v>
      </c>
      <c r="X203">
        <f t="shared" si="84"/>
        <v>2.6759719805133367E-2</v>
      </c>
    </row>
    <row r="204" spans="1:24" x14ac:dyDescent="0.25">
      <c r="A204">
        <v>0.35229108193322312</v>
      </c>
      <c r="B204">
        <f t="shared" si="83"/>
        <v>176.20857656450139</v>
      </c>
      <c r="C204">
        <f t="shared" si="85"/>
        <v>176</v>
      </c>
      <c r="D204">
        <v>0.13696949074389553</v>
      </c>
      <c r="E204">
        <f t="shared" si="86"/>
        <v>176.13696949074389</v>
      </c>
      <c r="V204">
        <v>203</v>
      </c>
      <c r="W204">
        <f t="shared" si="87"/>
        <v>189.14704409788644</v>
      </c>
      <c r="X204">
        <f t="shared" si="84"/>
        <v>2.6255869765109314E-2</v>
      </c>
    </row>
    <row r="205" spans="1:24" x14ac:dyDescent="0.25">
      <c r="A205">
        <v>0.71281199500650494</v>
      </c>
      <c r="B205">
        <f t="shared" si="83"/>
        <v>185.616184458801</v>
      </c>
      <c r="C205">
        <f t="shared" si="85"/>
        <v>186</v>
      </c>
      <c r="D205">
        <v>0.3322434731410091</v>
      </c>
      <c r="E205">
        <f t="shared" si="86"/>
        <v>186.33224347314101</v>
      </c>
      <c r="V205">
        <v>204</v>
      </c>
      <c r="W205">
        <f t="shared" si="87"/>
        <v>189.35726674473787</v>
      </c>
      <c r="X205">
        <f t="shared" si="84"/>
        <v>2.5750124141378516E-2</v>
      </c>
    </row>
    <row r="206" spans="1:24" x14ac:dyDescent="0.25">
      <c r="A206">
        <v>0.86955708255329933</v>
      </c>
      <c r="B206">
        <f t="shared" si="83"/>
        <v>191.24299866743704</v>
      </c>
      <c r="C206">
        <f t="shared" si="85"/>
        <v>191</v>
      </c>
      <c r="D206">
        <v>0.29063465195834193</v>
      </c>
      <c r="E206">
        <f t="shared" si="86"/>
        <v>191.29063465195833</v>
      </c>
      <c r="V206">
        <v>205</v>
      </c>
      <c r="W206">
        <f t="shared" si="87"/>
        <v>189.56748939158931</v>
      </c>
      <c r="X206">
        <f t="shared" si="84"/>
        <v>2.5242962057998714E-2</v>
      </c>
    </row>
    <row r="207" spans="1:24" x14ac:dyDescent="0.25">
      <c r="A207">
        <v>0.85674300656826341</v>
      </c>
      <c r="B207">
        <f t="shared" si="83"/>
        <v>190.65800163797292</v>
      </c>
      <c r="C207">
        <f t="shared" si="85"/>
        <v>191</v>
      </c>
      <c r="D207">
        <v>0.10011626255669448</v>
      </c>
      <c r="E207">
        <f t="shared" si="86"/>
        <v>191.1001162625567</v>
      </c>
      <c r="V207">
        <v>206</v>
      </c>
      <c r="W207">
        <f t="shared" si="87"/>
        <v>189.77771203844074</v>
      </c>
      <c r="X207">
        <f t="shared" si="84"/>
        <v>2.4734855166372922E-2</v>
      </c>
    </row>
    <row r="208" spans="1:24" x14ac:dyDescent="0.25">
      <c r="A208">
        <v>0.1361304106993777</v>
      </c>
      <c r="B208">
        <f t="shared" si="83"/>
        <v>169.02128996793132</v>
      </c>
      <c r="C208">
        <f t="shared" si="85"/>
        <v>169</v>
      </c>
      <c r="D208">
        <v>-3.7084781302426095E-2</v>
      </c>
      <c r="E208">
        <f t="shared" si="86"/>
        <v>168.96291521869756</v>
      </c>
      <c r="V208">
        <v>207</v>
      </c>
      <c r="W208">
        <f t="shared" si="87"/>
        <v>189.98793468529217</v>
      </c>
      <c r="X208">
        <f t="shared" si="84"/>
        <v>2.422626696715777E-2</v>
      </c>
    </row>
    <row r="209" spans="1:24" x14ac:dyDescent="0.25">
      <c r="A209">
        <v>0.7713968613398251</v>
      </c>
      <c r="B209">
        <f t="shared" si="83"/>
        <v>187.43454965132452</v>
      </c>
      <c r="C209">
        <f t="shared" si="85"/>
        <v>187</v>
      </c>
      <c r="D209">
        <v>0.11172045734942959</v>
      </c>
      <c r="E209">
        <f t="shared" si="86"/>
        <v>187.11172045734943</v>
      </c>
      <c r="V209">
        <v>208</v>
      </c>
      <c r="W209">
        <f t="shared" si="87"/>
        <v>190.19815733214361</v>
      </c>
      <c r="X209">
        <f t="shared" si="84"/>
        <v>2.3717652163495074E-2</v>
      </c>
    </row>
    <row r="210" spans="1:24" x14ac:dyDescent="0.25">
      <c r="A210">
        <v>0.99777673029919167</v>
      </c>
      <c r="B210">
        <f t="shared" si="83"/>
        <v>208.44613120061655</v>
      </c>
      <c r="C210">
        <f t="shared" si="85"/>
        <v>208</v>
      </c>
      <c r="D210">
        <v>1.375137444660457E-2</v>
      </c>
      <c r="E210">
        <f t="shared" si="86"/>
        <v>208.0137513744466</v>
      </c>
      <c r="V210">
        <v>209</v>
      </c>
      <c r="W210">
        <f t="shared" si="87"/>
        <v>190.40837997899504</v>
      </c>
      <c r="X210">
        <f t="shared" si="84"/>
        <v>2.320945604663309E-2</v>
      </c>
    </row>
    <row r="211" spans="1:24" x14ac:dyDescent="0.25">
      <c r="A211">
        <v>0.19538233570183061</v>
      </c>
      <c r="B211">
        <f t="shared" si="83"/>
        <v>171.41768547012012</v>
      </c>
      <c r="C211">
        <f t="shared" si="85"/>
        <v>171</v>
      </c>
      <c r="D211">
        <v>0.40988281474672883</v>
      </c>
      <c r="E211">
        <f t="shared" si="86"/>
        <v>171.40988281474674</v>
      </c>
      <c r="V211">
        <v>210</v>
      </c>
      <c r="W211">
        <f t="shared" si="87"/>
        <v>190.61860262584648</v>
      </c>
      <c r="X211">
        <f t="shared" si="84"/>
        <v>2.2702113914883172E-2</v>
      </c>
    </row>
    <row r="212" spans="1:24" x14ac:dyDescent="0.25">
      <c r="A212">
        <v>0.21768388263118577</v>
      </c>
      <c r="B212">
        <f t="shared" si="83"/>
        <v>172.19960737567098</v>
      </c>
      <c r="C212">
        <f t="shared" si="85"/>
        <v>172</v>
      </c>
      <c r="D212">
        <v>0.33641193714575512</v>
      </c>
      <c r="E212">
        <f t="shared" si="86"/>
        <v>172.33641193714575</v>
      </c>
      <c r="V212">
        <v>211</v>
      </c>
      <c r="W212">
        <f t="shared" si="87"/>
        <v>190.82882527269791</v>
      </c>
      <c r="X212">
        <f t="shared" si="84"/>
        <v>2.2196050526735785E-2</v>
      </c>
    </row>
    <row r="213" spans="1:24" x14ac:dyDescent="0.25">
      <c r="A213">
        <v>0.48880257545504213</v>
      </c>
      <c r="B213">
        <f t="shared" si="83"/>
        <v>179.7192853271489</v>
      </c>
      <c r="C213">
        <f t="shared" si="85"/>
        <v>180</v>
      </c>
      <c r="D213">
        <v>0.45134033490440195</v>
      </c>
      <c r="E213">
        <f t="shared" si="86"/>
        <v>180.45134033490442</v>
      </c>
      <c r="V213">
        <v>212</v>
      </c>
      <c r="W213">
        <f t="shared" si="87"/>
        <v>191.03904791954935</v>
      </c>
      <c r="X213">
        <f t="shared" si="84"/>
        <v>2.1691679588838112E-2</v>
      </c>
    </row>
    <row r="214" spans="1:24" x14ac:dyDescent="0.25">
      <c r="A214">
        <v>0.44398443199942739</v>
      </c>
      <c r="B214">
        <f t="shared" si="83"/>
        <v>178.59125217372969</v>
      </c>
      <c r="C214">
        <f t="shared" si="85"/>
        <v>179</v>
      </c>
      <c r="D214">
        <v>0.40842734073311615</v>
      </c>
      <c r="E214">
        <f t="shared" si="86"/>
        <v>179.40842734073311</v>
      </c>
      <c r="V214">
        <v>213</v>
      </c>
      <c r="W214">
        <f t="shared" si="87"/>
        <v>191.24927056640078</v>
      </c>
      <c r="X214">
        <f t="shared" si="84"/>
        <v>2.1189403279413332E-2</v>
      </c>
    </row>
    <row r="215" spans="1:24" x14ac:dyDescent="0.25">
      <c r="A215">
        <v>0.64347010426816686</v>
      </c>
      <c r="B215">
        <f t="shared" si="83"/>
        <v>183.67749816257179</v>
      </c>
      <c r="C215">
        <f t="shared" si="85"/>
        <v>184</v>
      </c>
      <c r="D215">
        <v>0.24371536743751798</v>
      </c>
      <c r="E215">
        <f t="shared" si="86"/>
        <v>184.24371536743752</v>
      </c>
      <c r="V215">
        <v>214</v>
      </c>
      <c r="W215">
        <f t="shared" si="87"/>
        <v>191.45949321325222</v>
      </c>
      <c r="X215">
        <f t="shared" si="84"/>
        <v>2.0689611807580856E-2</v>
      </c>
    </row>
    <row r="216" spans="1:24" x14ac:dyDescent="0.25">
      <c r="A216">
        <v>0.19004829249709643</v>
      </c>
      <c r="B216">
        <f t="shared" si="83"/>
        <v>171.22281652275495</v>
      </c>
      <c r="C216">
        <f t="shared" si="85"/>
        <v>171</v>
      </c>
      <c r="D216">
        <v>-0.11147477295133434</v>
      </c>
      <c r="E216">
        <f t="shared" si="86"/>
        <v>170.88852522704866</v>
      </c>
      <c r="V216">
        <v>215</v>
      </c>
      <c r="W216">
        <f t="shared" si="87"/>
        <v>191.66971586010365</v>
      </c>
      <c r="X216">
        <f t="shared" si="84"/>
        <v>2.0192683008916416E-2</v>
      </c>
    </row>
    <row r="217" spans="1:24" x14ac:dyDescent="0.25">
      <c r="A217">
        <v>0.88067065784968901</v>
      </c>
      <c r="B217">
        <f t="shared" si="83"/>
        <v>191.78346029824479</v>
      </c>
      <c r="C217">
        <f t="shared" si="85"/>
        <v>192</v>
      </c>
      <c r="D217">
        <v>0.28438504561714029</v>
      </c>
      <c r="E217">
        <f t="shared" si="86"/>
        <v>192.28438504561714</v>
      </c>
      <c r="V217">
        <v>216</v>
      </c>
      <c r="W217">
        <f t="shared" si="87"/>
        <v>191.87993850695509</v>
      </c>
      <c r="X217">
        <f t="shared" si="84"/>
        <v>1.9698981977472513E-2</v>
      </c>
    </row>
    <row r="218" spans="1:24" x14ac:dyDescent="0.25">
      <c r="A218">
        <v>1.8882277805146064E-2</v>
      </c>
      <c r="B218">
        <f t="shared" si="83"/>
        <v>159.22598909186559</v>
      </c>
      <c r="C218">
        <f t="shared" si="85"/>
        <v>159</v>
      </c>
      <c r="D218">
        <v>-5.3215151998066035E-2</v>
      </c>
      <c r="E218">
        <f t="shared" si="86"/>
        <v>158.94678484800193</v>
      </c>
      <c r="V218">
        <v>217</v>
      </c>
      <c r="W218">
        <f t="shared" si="87"/>
        <v>192.09016115380652</v>
      </c>
      <c r="X218">
        <f t="shared" si="84"/>
        <v>1.9208860734363217E-2</v>
      </c>
    </row>
    <row r="219" spans="1:24" x14ac:dyDescent="0.25">
      <c r="A219">
        <v>0.43867137254946276</v>
      </c>
      <c r="B219">
        <f t="shared" si="83"/>
        <v>178.45661376635348</v>
      </c>
      <c r="C219">
        <f t="shared" si="85"/>
        <v>178</v>
      </c>
      <c r="D219">
        <v>-0.14835989555005835</v>
      </c>
      <c r="E219">
        <f t="shared" si="86"/>
        <v>177.85164010444993</v>
      </c>
      <c r="V219">
        <v>218</v>
      </c>
      <c r="W219">
        <f t="shared" si="87"/>
        <v>192.30038380065795</v>
      </c>
      <c r="X219">
        <f t="shared" si="84"/>
        <v>1.8722657932903009E-2</v>
      </c>
    </row>
    <row r="220" spans="1:24" x14ac:dyDescent="0.25">
      <c r="A220">
        <v>0.96337892832156513</v>
      </c>
      <c r="B220">
        <f t="shared" si="83"/>
        <v>197.91318847206853</v>
      </c>
      <c r="C220">
        <f t="shared" si="85"/>
        <v>198</v>
      </c>
      <c r="D220">
        <v>-1.2610209392868055E-2</v>
      </c>
      <c r="E220">
        <f t="shared" si="86"/>
        <v>197.98738979060712</v>
      </c>
      <c r="V220">
        <v>219</v>
      </c>
      <c r="W220">
        <f t="shared" si="87"/>
        <v>192.51060644750939</v>
      </c>
      <c r="X220">
        <f t="shared" si="84"/>
        <v>1.8240698600178074E-2</v>
      </c>
    </row>
    <row r="221" spans="1:24" x14ac:dyDescent="0.25">
      <c r="A221">
        <v>0.60380234350871753</v>
      </c>
      <c r="B221">
        <f t="shared" si="83"/>
        <v>182.63201450355746</v>
      </c>
      <c r="C221">
        <f t="shared" si="85"/>
        <v>183</v>
      </c>
      <c r="D221">
        <v>-0.41871425039258692</v>
      </c>
      <c r="E221">
        <f t="shared" si="86"/>
        <v>182.58128574960742</v>
      </c>
      <c r="V221">
        <v>220</v>
      </c>
      <c r="W221">
        <f t="shared" si="87"/>
        <v>192.72082909436082</v>
      </c>
      <c r="X221">
        <f t="shared" si="84"/>
        <v>1.7763293914820087E-2</v>
      </c>
    </row>
    <row r="222" spans="1:24" x14ac:dyDescent="0.25">
      <c r="A222">
        <v>0.13973057492522889</v>
      </c>
      <c r="B222">
        <f t="shared" si="83"/>
        <v>169.18469384839003</v>
      </c>
      <c r="C222">
        <f t="shared" si="85"/>
        <v>169</v>
      </c>
      <c r="D222">
        <v>-0.48384544780491234</v>
      </c>
      <c r="E222">
        <f t="shared" si="86"/>
        <v>168.51615455219508</v>
      </c>
      <c r="V222">
        <v>221</v>
      </c>
      <c r="W222">
        <f t="shared" si="87"/>
        <v>192.93105174121226</v>
      </c>
      <c r="X222">
        <f t="shared" si="84"/>
        <v>1.7290741020647923E-2</v>
      </c>
    </row>
    <row r="223" spans="1:24" x14ac:dyDescent="0.25">
      <c r="A223">
        <v>0.10667262092743335</v>
      </c>
      <c r="B223">
        <f t="shared" si="83"/>
        <v>167.55580587226683</v>
      </c>
      <c r="C223">
        <f t="shared" si="85"/>
        <v>168</v>
      </c>
      <c r="D223">
        <v>0.37614002572071603</v>
      </c>
      <c r="E223">
        <f t="shared" si="86"/>
        <v>168.37614002572073</v>
      </c>
      <c r="V223">
        <v>222</v>
      </c>
      <c r="W223">
        <f t="shared" si="87"/>
        <v>193.14127438806369</v>
      </c>
      <c r="X223">
        <f t="shared" si="84"/>
        <v>1.6823322875741679E-2</v>
      </c>
    </row>
    <row r="224" spans="1:24" x14ac:dyDescent="0.25">
      <c r="A224">
        <v>0.97420318154847452</v>
      </c>
      <c r="B224">
        <f t="shared" si="83"/>
        <v>199.46508925038768</v>
      </c>
      <c r="C224">
        <f t="shared" si="85"/>
        <v>199</v>
      </c>
      <c r="D224">
        <v>-6.2909573286955567E-3</v>
      </c>
      <c r="E224">
        <f t="shared" si="86"/>
        <v>198.9937090426713</v>
      </c>
      <c r="V224">
        <v>223</v>
      </c>
      <c r="W224">
        <f t="shared" si="87"/>
        <v>193.35149703491513</v>
      </c>
      <c r="X224">
        <f t="shared" si="84"/>
        <v>1.6361308136416577E-2</v>
      </c>
    </row>
    <row r="225" spans="1:24" x14ac:dyDescent="0.25">
      <c r="A225">
        <v>0.30591210570902627</v>
      </c>
      <c r="B225">
        <f t="shared" si="83"/>
        <v>174.92528760637313</v>
      </c>
      <c r="C225">
        <f t="shared" si="85"/>
        <v>175</v>
      </c>
      <c r="D225">
        <v>0.47192789396670032</v>
      </c>
      <c r="E225">
        <f t="shared" si="86"/>
        <v>175.47192789396669</v>
      </c>
      <c r="V225">
        <v>224</v>
      </c>
      <c r="W225">
        <f t="shared" si="87"/>
        <v>193.56171968176656</v>
      </c>
      <c r="X225">
        <f t="shared" si="84"/>
        <v>1.590495107547198E-2</v>
      </c>
    </row>
    <row r="226" spans="1:24" x14ac:dyDescent="0.25">
      <c r="A226">
        <v>0.4168402665108204</v>
      </c>
      <c r="B226">
        <f t="shared" si="83"/>
        <v>177.90016476914724</v>
      </c>
      <c r="C226">
        <f t="shared" si="85"/>
        <v>178</v>
      </c>
      <c r="D226">
        <v>-0.26630085777362145</v>
      </c>
      <c r="E226">
        <f t="shared" si="86"/>
        <v>177.73369914222638</v>
      </c>
      <c r="V226">
        <v>225</v>
      </c>
      <c r="W226">
        <f t="shared" si="87"/>
        <v>193.771942328618</v>
      </c>
      <c r="X226">
        <f t="shared" si="84"/>
        <v>1.5454491534002846E-2</v>
      </c>
    </row>
    <row r="227" spans="1:24" x14ac:dyDescent="0.25">
      <c r="A227">
        <v>0.52105965812789923</v>
      </c>
      <c r="B227">
        <f t="shared" si="83"/>
        <v>180.52813275750839</v>
      </c>
      <c r="C227">
        <f t="shared" si="85"/>
        <v>181</v>
      </c>
      <c r="D227">
        <v>0.35570590284427894</v>
      </c>
      <c r="E227">
        <f t="shared" si="86"/>
        <v>181.35570590284428</v>
      </c>
      <c r="V227">
        <v>226</v>
      </c>
      <c r="W227">
        <f t="shared" si="87"/>
        <v>193.98216497546943</v>
      </c>
      <c r="X227">
        <f t="shared" si="84"/>
        <v>1.5010154905978059E-2</v>
      </c>
    </row>
    <row r="228" spans="1:24" x14ac:dyDescent="0.25">
      <c r="A228">
        <v>0.27113618277487783</v>
      </c>
      <c r="B228">
        <f t="shared" si="83"/>
        <v>173.90619659160083</v>
      </c>
      <c r="C228">
        <f t="shared" si="85"/>
        <v>174</v>
      </c>
      <c r="D228">
        <v>-0.37095712932892866</v>
      </c>
      <c r="E228">
        <f t="shared" si="86"/>
        <v>173.62904287067107</v>
      </c>
      <c r="V228">
        <v>227</v>
      </c>
      <c r="W228">
        <f t="shared" si="87"/>
        <v>194.19238762232087</v>
      </c>
      <c r="X228">
        <f t="shared" si="84"/>
        <v>1.4572152154712236E-2</v>
      </c>
    </row>
    <row r="229" spans="1:24" x14ac:dyDescent="0.25">
      <c r="A229">
        <v>0.12628548929130956</v>
      </c>
      <c r="B229">
        <f t="shared" si="83"/>
        <v>168.55873016383254</v>
      </c>
      <c r="C229">
        <f t="shared" si="85"/>
        <v>169</v>
      </c>
      <c r="D229">
        <v>0.47111837276251545</v>
      </c>
      <c r="E229">
        <f t="shared" si="86"/>
        <v>169.4711183727625</v>
      </c>
      <c r="V229">
        <v>228</v>
      </c>
      <c r="W229">
        <f t="shared" si="87"/>
        <v>194.4026102691723</v>
      </c>
      <c r="X229">
        <f t="shared" si="84"/>
        <v>1.414067986028484E-2</v>
      </c>
    </row>
    <row r="230" spans="1:24" x14ac:dyDescent="0.25">
      <c r="A230">
        <v>0.33326614416523415</v>
      </c>
      <c r="B230">
        <f t="shared" si="83"/>
        <v>175.69087904543443</v>
      </c>
      <c r="C230">
        <f t="shared" si="85"/>
        <v>176</v>
      </c>
      <c r="D230">
        <v>-0.4954738420005369</v>
      </c>
      <c r="E230">
        <f t="shared" si="86"/>
        <v>175.50452615799946</v>
      </c>
      <c r="V230">
        <v>229</v>
      </c>
      <c r="W230">
        <f t="shared" si="87"/>
        <v>194.61283291602373</v>
      </c>
      <c r="X230">
        <f t="shared" si="84"/>
        <v>1.3715920296893143E-2</v>
      </c>
    </row>
    <row r="231" spans="1:24" x14ac:dyDescent="0.25">
      <c r="A231">
        <v>0.34093869579057778</v>
      </c>
      <c r="B231">
        <f t="shared" si="83"/>
        <v>175.90097391196937</v>
      </c>
      <c r="C231">
        <f t="shared" si="85"/>
        <v>176</v>
      </c>
      <c r="D231">
        <v>0.4360985495227192</v>
      </c>
      <c r="E231">
        <f t="shared" si="86"/>
        <v>176.43609854952271</v>
      </c>
      <c r="V231">
        <v>230</v>
      </c>
      <c r="W231">
        <f t="shared" si="87"/>
        <v>194.82305556287517</v>
      </c>
      <c r="X231">
        <f t="shared" si="84"/>
        <v>1.329804153906382E-2</v>
      </c>
    </row>
    <row r="232" spans="1:24" x14ac:dyDescent="0.25">
      <c r="A232">
        <v>0.97334804090590055</v>
      </c>
      <c r="B232">
        <f t="shared" si="83"/>
        <v>199.32450564109698</v>
      </c>
      <c r="C232">
        <f t="shared" si="85"/>
        <v>199</v>
      </c>
      <c r="D232">
        <v>0.1970436113631473</v>
      </c>
      <c r="E232">
        <f t="shared" si="86"/>
        <v>199.19704361136314</v>
      </c>
      <c r="V232">
        <v>231</v>
      </c>
      <c r="W232">
        <f t="shared" si="87"/>
        <v>195.0332782097266</v>
      </c>
      <c r="X232">
        <f t="shared" si="84"/>
        <v>1.2887197595591458E-2</v>
      </c>
    </row>
    <row r="233" spans="1:24" x14ac:dyDescent="0.25">
      <c r="A233">
        <v>0.76361770078361124</v>
      </c>
      <c r="B233">
        <f t="shared" si="83"/>
        <v>187.17988141872115</v>
      </c>
      <c r="C233">
        <f t="shared" si="85"/>
        <v>187</v>
      </c>
      <c r="D233">
        <v>-9.2995561970959817E-2</v>
      </c>
      <c r="E233">
        <f t="shared" si="86"/>
        <v>186.90700443802905</v>
      </c>
      <c r="V233">
        <v>232</v>
      </c>
      <c r="W233">
        <f t="shared" si="87"/>
        <v>195.24350085657804</v>
      </c>
      <c r="X233">
        <f t="shared" si="84"/>
        <v>1.2483528570021737E-2</v>
      </c>
    </row>
    <row r="234" spans="1:24" x14ac:dyDescent="0.25">
      <c r="A234">
        <v>0.27081307013266731</v>
      </c>
      <c r="B234">
        <f t="shared" si="83"/>
        <v>173.89644199223184</v>
      </c>
      <c r="C234">
        <f t="shared" si="85"/>
        <v>174</v>
      </c>
      <c r="D234">
        <v>-0.42758774061466986</v>
      </c>
      <c r="E234">
        <f t="shared" si="86"/>
        <v>173.57241225938532</v>
      </c>
      <c r="V234">
        <v>233</v>
      </c>
      <c r="W234">
        <f t="shared" si="87"/>
        <v>195.45372350342947</v>
      </c>
      <c r="X234">
        <f t="shared" si="84"/>
        <v>1.2087160846451925E-2</v>
      </c>
    </row>
    <row r="235" spans="1:24" x14ac:dyDescent="0.25">
      <c r="A235">
        <v>0.97640139411418836</v>
      </c>
      <c r="B235">
        <f t="shared" si="83"/>
        <v>199.84526186891958</v>
      </c>
      <c r="C235">
        <f t="shared" si="85"/>
        <v>200</v>
      </c>
      <c r="D235">
        <v>-0.21766086457706924</v>
      </c>
      <c r="E235">
        <f t="shared" si="86"/>
        <v>199.78233913542294</v>
      </c>
      <c r="V235">
        <v>234</v>
      </c>
      <c r="W235">
        <f t="shared" si="87"/>
        <v>195.66394615028091</v>
      </c>
      <c r="X235">
        <f t="shared" si="84"/>
        <v>1.1698207299381796E-2</v>
      </c>
    </row>
    <row r="236" spans="1:24" x14ac:dyDescent="0.25">
      <c r="A236">
        <v>0.42576975679591256</v>
      </c>
      <c r="B236">
        <f t="shared" si="83"/>
        <v>178.12845519673439</v>
      </c>
      <c r="C236">
        <f t="shared" si="85"/>
        <v>178</v>
      </c>
      <c r="D236">
        <v>0.27252999438457015</v>
      </c>
      <c r="E236">
        <f t="shared" si="86"/>
        <v>178.27252999438457</v>
      </c>
      <c r="V236">
        <v>235</v>
      </c>
      <c r="W236">
        <f t="shared" si="87"/>
        <v>195.87416879713234</v>
      </c>
      <c r="X236">
        <f t="shared" si="84"/>
        <v>1.1316767526314485E-2</v>
      </c>
    </row>
    <row r="237" spans="1:24" x14ac:dyDescent="0.25">
      <c r="A237">
        <v>0.75212991385008332</v>
      </c>
      <c r="B237">
        <f t="shared" si="83"/>
        <v>186.81207548572189</v>
      </c>
      <c r="C237">
        <f t="shared" si="85"/>
        <v>187</v>
      </c>
      <c r="D237">
        <v>-0.41572629227390934</v>
      </c>
      <c r="E237">
        <f t="shared" si="86"/>
        <v>186.58427370772608</v>
      </c>
      <c r="V237">
        <v>236</v>
      </c>
      <c r="W237">
        <f t="shared" si="87"/>
        <v>196.08439144398378</v>
      </c>
      <c r="X237">
        <f t="shared" si="84"/>
        <v>1.0942928101778373E-2</v>
      </c>
    </row>
    <row r="238" spans="1:24" x14ac:dyDescent="0.25">
      <c r="A238">
        <v>0.42556678851237384</v>
      </c>
      <c r="B238">
        <f t="shared" si="83"/>
        <v>178.12327739820412</v>
      </c>
      <c r="C238">
        <f t="shared" si="85"/>
        <v>178</v>
      </c>
      <c r="D238">
        <v>-0.25702120862062361</v>
      </c>
      <c r="E238">
        <f t="shared" si="86"/>
        <v>177.74297879137939</v>
      </c>
      <c r="V238">
        <v>237</v>
      </c>
      <c r="W238">
        <f t="shared" si="87"/>
        <v>196.29461409083521</v>
      </c>
      <c r="X238">
        <f t="shared" si="84"/>
        <v>1.0576762851418536E-2</v>
      </c>
    </row>
    <row r="239" spans="1:24" x14ac:dyDescent="0.25">
      <c r="A239">
        <v>0.13842529550366389</v>
      </c>
      <c r="B239">
        <f t="shared" si="83"/>
        <v>169.12578539248898</v>
      </c>
      <c r="C239">
        <f t="shared" si="85"/>
        <v>169</v>
      </c>
      <c r="D239">
        <v>0.14917601170882089</v>
      </c>
      <c r="E239">
        <f t="shared" si="86"/>
        <v>169.14917601170882</v>
      </c>
      <c r="V239">
        <v>238</v>
      </c>
      <c r="W239">
        <f t="shared" si="87"/>
        <v>196.50483673768665</v>
      </c>
      <c r="X239">
        <f t="shared" si="84"/>
        <v>1.0218333144788976E-2</v>
      </c>
    </row>
    <row r="240" spans="1:24" x14ac:dyDescent="0.25">
      <c r="A240">
        <v>0.24202983054630656</v>
      </c>
      <c r="B240">
        <f t="shared" si="83"/>
        <v>173.00211921798763</v>
      </c>
      <c r="C240">
        <f t="shared" si="85"/>
        <v>173</v>
      </c>
      <c r="D240">
        <v>-0.1551625788243105</v>
      </c>
      <c r="E240">
        <f t="shared" si="86"/>
        <v>172.8448374211757</v>
      </c>
      <c r="V240">
        <v>239</v>
      </c>
      <c r="W240">
        <f t="shared" si="87"/>
        <v>196.71505938453808</v>
      </c>
      <c r="X240">
        <f t="shared" si="84"/>
        <v>9.86768820546482E-3</v>
      </c>
    </row>
    <row r="241" spans="1:24" x14ac:dyDescent="0.25">
      <c r="A241">
        <v>0.12742959149828148</v>
      </c>
      <c r="B241">
        <f t="shared" si="83"/>
        <v>168.61374008854011</v>
      </c>
      <c r="C241">
        <f t="shared" si="85"/>
        <v>169</v>
      </c>
      <c r="D241">
        <v>0.27481169672351824</v>
      </c>
      <c r="E241">
        <f t="shared" si="86"/>
        <v>169.27481169672353</v>
      </c>
      <c r="V241">
        <v>240</v>
      </c>
      <c r="W241">
        <f t="shared" si="87"/>
        <v>196.92528203138951</v>
      </c>
      <c r="X241">
        <f t="shared" si="84"/>
        <v>9.5248654370870909E-3</v>
      </c>
    </row>
    <row r="242" spans="1:24" x14ac:dyDescent="0.25">
      <c r="A242">
        <v>0.92817909818113331</v>
      </c>
      <c r="B242">
        <f t="shared" si="83"/>
        <v>194.62362851420815</v>
      </c>
      <c r="C242">
        <f t="shared" si="85"/>
        <v>195</v>
      </c>
      <c r="D242">
        <v>5.8622950841986432E-2</v>
      </c>
      <c r="E242">
        <f t="shared" si="86"/>
        <v>195.05862295084199</v>
      </c>
      <c r="V242">
        <v>241</v>
      </c>
      <c r="W242">
        <f t="shared" si="87"/>
        <v>197.13550467824095</v>
      </c>
      <c r="X242">
        <f t="shared" si="84"/>
        <v>9.1898907639507282E-3</v>
      </c>
    </row>
    <row r="243" spans="1:24" x14ac:dyDescent="0.25">
      <c r="A243">
        <v>0.29482222164415961</v>
      </c>
      <c r="B243">
        <f t="shared" si="83"/>
        <v>174.60648650205982</v>
      </c>
      <c r="C243">
        <f t="shared" si="85"/>
        <v>175</v>
      </c>
      <c r="D243">
        <v>0.44858647024052345</v>
      </c>
      <c r="E243">
        <f t="shared" si="86"/>
        <v>175.44858647024051</v>
      </c>
      <c r="V243">
        <v>242</v>
      </c>
      <c r="W243">
        <f t="shared" si="87"/>
        <v>197.34572732509238</v>
      </c>
      <c r="X243">
        <f t="shared" si="84"/>
        <v>8.8627789847498823E-3</v>
      </c>
    </row>
    <row r="244" spans="1:24" x14ac:dyDescent="0.25">
      <c r="A244">
        <v>0.40947715956221697</v>
      </c>
      <c r="B244">
        <f t="shared" si="83"/>
        <v>177.71109879080151</v>
      </c>
      <c r="C244">
        <f t="shared" si="85"/>
        <v>178</v>
      </c>
      <c r="D244">
        <v>0.46451445781452494</v>
      </c>
      <c r="E244">
        <f t="shared" si="86"/>
        <v>178.46451445781452</v>
      </c>
      <c r="V244">
        <v>243</v>
      </c>
      <c r="W244">
        <f t="shared" si="87"/>
        <v>197.55594997194382</v>
      </c>
      <c r="X244">
        <f t="shared" si="84"/>
        <v>8.5435341381022642E-3</v>
      </c>
    </row>
    <row r="245" spans="1:24" x14ac:dyDescent="0.25">
      <c r="A245">
        <v>0.56989116730635914</v>
      </c>
      <c r="B245">
        <f t="shared" si="83"/>
        <v>181.76097092111243</v>
      </c>
      <c r="C245">
        <f t="shared" si="85"/>
        <v>182</v>
      </c>
      <c r="D245">
        <v>-0.28057451602207062</v>
      </c>
      <c r="E245">
        <f t="shared" si="86"/>
        <v>181.71942548397794</v>
      </c>
      <c r="V245">
        <v>244</v>
      </c>
      <c r="W245">
        <f t="shared" si="87"/>
        <v>197.76617261879525</v>
      </c>
      <c r="X245">
        <f t="shared" si="84"/>
        <v>8.2321498784867671E-3</v>
      </c>
    </row>
    <row r="246" spans="1:24" x14ac:dyDescent="0.25">
      <c r="A246">
        <v>0.21482143269317511</v>
      </c>
      <c r="B246">
        <f t="shared" si="83"/>
        <v>172.10197066114958</v>
      </c>
      <c r="C246">
        <f t="shared" si="85"/>
        <v>172</v>
      </c>
      <c r="D246">
        <v>0.39865160897277141</v>
      </c>
      <c r="E246">
        <f t="shared" si="86"/>
        <v>172.39865160897278</v>
      </c>
      <c r="V246">
        <v>245</v>
      </c>
      <c r="W246">
        <f t="shared" si="87"/>
        <v>197.97639526564669</v>
      </c>
      <c r="X246">
        <f t="shared" si="84"/>
        <v>7.9286098612452709E-3</v>
      </c>
    </row>
    <row r="247" spans="1:24" x14ac:dyDescent="0.25">
      <c r="A247">
        <v>0.94397932000046669</v>
      </c>
      <c r="B247">
        <f t="shared" si="83"/>
        <v>195.89084308097799</v>
      </c>
      <c r="C247">
        <f t="shared" si="85"/>
        <v>196</v>
      </c>
      <c r="D247">
        <v>0.47366361758624964</v>
      </c>
      <c r="E247">
        <f t="shared" si="86"/>
        <v>196.47366361758625</v>
      </c>
      <c r="V247">
        <v>246</v>
      </c>
      <c r="W247">
        <f t="shared" si="87"/>
        <v>198.18661791249812</v>
      </c>
      <c r="X247">
        <f t="shared" si="84"/>
        <v>7.6328881353202671E-3</v>
      </c>
    </row>
    <row r="248" spans="1:24" x14ac:dyDescent="0.25">
      <c r="A248">
        <v>0.46507853639880126</v>
      </c>
      <c r="B248">
        <f t="shared" si="83"/>
        <v>179.12352782977422</v>
      </c>
      <c r="C248">
        <f t="shared" si="85"/>
        <v>179</v>
      </c>
      <c r="D248">
        <v>0.45226057659269148</v>
      </c>
      <c r="E248">
        <f t="shared" si="86"/>
        <v>179.45226057659269</v>
      </c>
      <c r="V248">
        <v>247</v>
      </c>
      <c r="W248">
        <f t="shared" si="87"/>
        <v>198.39684055934956</v>
      </c>
      <c r="X248">
        <f t="shared" si="84"/>
        <v>7.3449495424246407E-3</v>
      </c>
    </row>
    <row r="249" spans="1:24" x14ac:dyDescent="0.25">
      <c r="A249">
        <v>0.42553200229548538</v>
      </c>
      <c r="B249">
        <f t="shared" si="83"/>
        <v>178.12238993803933</v>
      </c>
      <c r="C249">
        <f t="shared" si="85"/>
        <v>178</v>
      </c>
      <c r="D249">
        <v>-0.18441878589416794</v>
      </c>
      <c r="E249">
        <f t="shared" si="86"/>
        <v>177.81558121410583</v>
      </c>
      <c r="V249">
        <v>248</v>
      </c>
      <c r="W249">
        <f t="shared" si="87"/>
        <v>198.60706320620099</v>
      </c>
      <c r="X249">
        <f t="shared" si="84"/>
        <v>7.0647501213681576E-3</v>
      </c>
    </row>
    <row r="250" spans="1:24" x14ac:dyDescent="0.25">
      <c r="A250">
        <v>0.45918300601788231</v>
      </c>
      <c r="B250">
        <f t="shared" si="83"/>
        <v>178.97507810445344</v>
      </c>
      <c r="C250">
        <f t="shared" si="85"/>
        <v>179</v>
      </c>
      <c r="D250">
        <v>0.29492230759810334</v>
      </c>
      <c r="E250">
        <f t="shared" si="86"/>
        <v>179.29492230759811</v>
      </c>
      <c r="V250">
        <v>249</v>
      </c>
      <c r="W250">
        <f t="shared" si="87"/>
        <v>198.81728585305243</v>
      </c>
      <c r="X250">
        <f t="shared" si="84"/>
        <v>6.7922375162968772E-3</v>
      </c>
    </row>
    <row r="251" spans="1:24" x14ac:dyDescent="0.25">
      <c r="A251">
        <v>0.46217729837787125</v>
      </c>
      <c r="B251">
        <f t="shared" si="83"/>
        <v>179.05050069405948</v>
      </c>
      <c r="C251">
        <f t="shared" si="85"/>
        <v>179</v>
      </c>
      <c r="D251">
        <v>0.42281287701736059</v>
      </c>
      <c r="E251">
        <f t="shared" si="86"/>
        <v>179.42281287701735</v>
      </c>
      <c r="V251">
        <v>250</v>
      </c>
      <c r="W251">
        <f t="shared" si="87"/>
        <v>199.02750849990386</v>
      </c>
      <c r="X251">
        <f t="shared" si="84"/>
        <v>6.5273513876364618E-3</v>
      </c>
    </row>
    <row r="252" spans="1:24" x14ac:dyDescent="0.25">
      <c r="A252">
        <v>0.49943050704398406</v>
      </c>
      <c r="B252">
        <f t="shared" si="83"/>
        <v>179.98572492369422</v>
      </c>
      <c r="C252">
        <f t="shared" si="85"/>
        <v>180</v>
      </c>
      <c r="D252">
        <v>-6.3265710267767061E-2</v>
      </c>
      <c r="E252">
        <f t="shared" si="86"/>
        <v>179.93673428973224</v>
      </c>
      <c r="V252">
        <v>251</v>
      </c>
      <c r="W252">
        <f t="shared" si="87"/>
        <v>199.23773114675529</v>
      </c>
      <c r="X252">
        <f t="shared" si="84"/>
        <v>6.2700238245680228E-3</v>
      </c>
    </row>
    <row r="253" spans="1:24" x14ac:dyDescent="0.25">
      <c r="A253">
        <v>0.321649472355795</v>
      </c>
      <c r="B253">
        <f t="shared" si="83"/>
        <v>175.36908726401646</v>
      </c>
      <c r="C253">
        <f t="shared" si="85"/>
        <v>175</v>
      </c>
      <c r="D253">
        <v>0.16986332303440721</v>
      </c>
      <c r="E253">
        <f t="shared" si="86"/>
        <v>175.16986332303441</v>
      </c>
      <c r="V253">
        <v>252</v>
      </c>
      <c r="W253">
        <f t="shared" si="87"/>
        <v>199.44795379360673</v>
      </c>
      <c r="X253">
        <f t="shared" si="84"/>
        <v>6.0201797579054334E-3</v>
      </c>
    </row>
    <row r="254" spans="1:24" x14ac:dyDescent="0.25">
      <c r="A254">
        <v>7.1024077620320036E-2</v>
      </c>
      <c r="B254">
        <f t="shared" si="83"/>
        <v>165.31793559100541</v>
      </c>
      <c r="C254">
        <f t="shared" si="85"/>
        <v>165</v>
      </c>
      <c r="D254">
        <v>-0.22167598201616312</v>
      </c>
      <c r="E254">
        <f t="shared" si="86"/>
        <v>164.77832401798383</v>
      </c>
      <c r="V254">
        <v>253</v>
      </c>
      <c r="W254">
        <f t="shared" si="87"/>
        <v>199.65817644045816</v>
      </c>
      <c r="X254">
        <f t="shared" si="84"/>
        <v>5.7777373722856188E-3</v>
      </c>
    </row>
    <row r="255" spans="1:24" x14ac:dyDescent="0.25">
      <c r="A255">
        <v>0.68373920258241905</v>
      </c>
      <c r="B255">
        <f t="shared" si="83"/>
        <v>184.78180704427203</v>
      </c>
      <c r="C255">
        <f t="shared" si="85"/>
        <v>185</v>
      </c>
      <c r="D255">
        <v>0.35899497469725206</v>
      </c>
      <c r="E255">
        <f t="shared" si="86"/>
        <v>185.35899497469725</v>
      </c>
      <c r="V255">
        <v>254</v>
      </c>
      <c r="W255">
        <f t="shared" si="87"/>
        <v>199.8683990873096</v>
      </c>
      <c r="X255">
        <f t="shared" si="84"/>
        <v>5.5426085166281787E-3</v>
      </c>
    </row>
    <row r="256" spans="1:24" x14ac:dyDescent="0.25">
      <c r="A256">
        <v>0.87526158469217741</v>
      </c>
      <c r="B256">
        <f t="shared" si="83"/>
        <v>191.51621042511076</v>
      </c>
      <c r="C256">
        <f t="shared" si="85"/>
        <v>192</v>
      </c>
      <c r="D256">
        <v>-0.38817601014251069</v>
      </c>
      <c r="E256">
        <f t="shared" si="86"/>
        <v>191.6118239898575</v>
      </c>
      <c r="V256">
        <v>255</v>
      </c>
      <c r="W256">
        <f t="shared" si="87"/>
        <v>200.07862173416103</v>
      </c>
      <c r="X256">
        <f t="shared" si="84"/>
        <v>5.3146991118672195E-3</v>
      </c>
    </row>
    <row r="257" spans="1:24" x14ac:dyDescent="0.25">
      <c r="A257">
        <v>0.95677744115039609</v>
      </c>
      <c r="B257">
        <f t="shared" si="83"/>
        <v>197.14455420367523</v>
      </c>
      <c r="C257">
        <f t="shared" si="85"/>
        <v>197</v>
      </c>
      <c r="D257">
        <v>-0.40873486801598524</v>
      </c>
      <c r="E257">
        <f t="shared" si="86"/>
        <v>196.59126513198402</v>
      </c>
      <c r="V257">
        <v>256</v>
      </c>
      <c r="W257">
        <f t="shared" si="87"/>
        <v>200.28884438101247</v>
      </c>
      <c r="X257">
        <f t="shared" si="84"/>
        <v>5.0939095550064789E-3</v>
      </c>
    </row>
    <row r="258" spans="1:24" x14ac:dyDescent="0.25">
      <c r="A258">
        <v>0.26595717368761185</v>
      </c>
      <c r="B258">
        <f t="shared" ref="B258:B301" si="88">_xlfn.NORM.INV(A258,$H$1,$H$2)</f>
        <v>173.74913590799866</v>
      </c>
      <c r="C258">
        <f t="shared" si="85"/>
        <v>174</v>
      </c>
      <c r="D258">
        <v>8.5982232253595581E-2</v>
      </c>
      <c r="E258">
        <f t="shared" si="86"/>
        <v>174.0859822322536</v>
      </c>
      <c r="V258">
        <v>257</v>
      </c>
      <c r="W258">
        <f t="shared" si="87"/>
        <v>200.4990670278639</v>
      </c>
      <c r="X258">
        <f t="shared" ref="X258:X301" si="89">_xlfn.NORM.DIST(W258,$H$14,$H$15,FALSE)</f>
        <v>4.8801351185984651E-3</v>
      </c>
    </row>
    <row r="259" spans="1:24" x14ac:dyDescent="0.25">
      <c r="A259">
        <v>0.83855900121080784</v>
      </c>
      <c r="B259">
        <f t="shared" si="88"/>
        <v>189.88552782838042</v>
      </c>
      <c r="C259">
        <f t="shared" ref="C259:C301" si="90">ROUND(B259,0)</f>
        <v>190</v>
      </c>
      <c r="D259">
        <v>0.40653362833832385</v>
      </c>
      <c r="E259">
        <f t="shared" ref="E259:E301" si="91">C259+D259</f>
        <v>190.40653362833834</v>
      </c>
      <c r="V259">
        <v>258</v>
      </c>
      <c r="W259">
        <f t="shared" ref="W259:W301" si="92">W258+($H$9-$H$8+2)/299</f>
        <v>200.70928967471534</v>
      </c>
      <c r="X259">
        <f t="shared" si="89"/>
        <v>4.673266344798776E-3</v>
      </c>
    </row>
    <row r="260" spans="1:24" x14ac:dyDescent="0.25">
      <c r="A260">
        <v>0.72561338515910956</v>
      </c>
      <c r="B260">
        <f t="shared" si="88"/>
        <v>185.99599426179103</v>
      </c>
      <c r="C260">
        <f t="shared" si="90"/>
        <v>186</v>
      </c>
      <c r="D260">
        <v>0.2302261692562998</v>
      </c>
      <c r="E260">
        <f t="shared" si="91"/>
        <v>186.2302261692563</v>
      </c>
      <c r="V260">
        <v>259</v>
      </c>
      <c r="W260">
        <f t="shared" si="92"/>
        <v>200.91951232156677</v>
      </c>
      <c r="X260">
        <f t="shared" si="89"/>
        <v>4.4731894331984786E-3</v>
      </c>
    </row>
    <row r="261" spans="1:24" x14ac:dyDescent="0.25">
      <c r="A261">
        <v>0.48539102302792869</v>
      </c>
      <c r="B261">
        <f t="shared" si="88"/>
        <v>179.63372537182323</v>
      </c>
      <c r="C261">
        <f t="shared" si="90"/>
        <v>180</v>
      </c>
      <c r="D261">
        <v>-3.5996855293952579E-2</v>
      </c>
      <c r="E261">
        <f t="shared" si="91"/>
        <v>179.96400314470606</v>
      </c>
      <c r="V261">
        <v>260</v>
      </c>
      <c r="W261">
        <f t="shared" si="92"/>
        <v>201.12973496841821</v>
      </c>
      <c r="X261">
        <f t="shared" si="89"/>
        <v>4.279786621689376E-3</v>
      </c>
    </row>
    <row r="262" spans="1:24" x14ac:dyDescent="0.25">
      <c r="A262">
        <v>3.8695880283716511E-2</v>
      </c>
      <c r="B262">
        <f t="shared" si="88"/>
        <v>162.33975630797244</v>
      </c>
      <c r="C262">
        <f t="shared" si="90"/>
        <v>162</v>
      </c>
      <c r="D262">
        <v>-7.4435491146198074E-2</v>
      </c>
      <c r="E262">
        <f t="shared" si="91"/>
        <v>161.9255645088538</v>
      </c>
      <c r="V262">
        <v>261</v>
      </c>
      <c r="W262">
        <f t="shared" si="92"/>
        <v>201.33995761526964</v>
      </c>
      <c r="X262">
        <f t="shared" si="89"/>
        <v>4.0929365596695808E-3</v>
      </c>
    </row>
    <row r="263" spans="1:24" x14ac:dyDescent="0.25">
      <c r="A263">
        <v>0.67425327105533406</v>
      </c>
      <c r="B263">
        <f t="shared" si="88"/>
        <v>184.5168842524501</v>
      </c>
      <c r="C263">
        <f t="shared" si="90"/>
        <v>185</v>
      </c>
      <c r="D263">
        <v>-0.37695453948835034</v>
      </c>
      <c r="E263">
        <f t="shared" si="91"/>
        <v>184.62304546051166</v>
      </c>
      <c r="V263">
        <v>262</v>
      </c>
      <c r="W263">
        <f t="shared" si="92"/>
        <v>201.55018026212107</v>
      </c>
      <c r="X263">
        <f t="shared" si="89"/>
        <v>3.9125146729494355E-3</v>
      </c>
    </row>
    <row r="264" spans="1:24" x14ac:dyDescent="0.25">
      <c r="A264">
        <v>0.6767026181311937</v>
      </c>
      <c r="B264">
        <f t="shared" si="88"/>
        <v>184.58497909951325</v>
      </c>
      <c r="C264">
        <f t="shared" si="90"/>
        <v>185</v>
      </c>
      <c r="D264">
        <v>-0.48177530839093541</v>
      </c>
      <c r="E264">
        <f t="shared" si="91"/>
        <v>184.51822469160908</v>
      </c>
      <c r="V264">
        <v>263</v>
      </c>
      <c r="W264">
        <f t="shared" si="92"/>
        <v>201.76040290897251</v>
      </c>
      <c r="X264">
        <f t="shared" si="89"/>
        <v>3.738393519770507E-3</v>
      </c>
    </row>
    <row r="265" spans="1:24" x14ac:dyDescent="0.25">
      <c r="A265">
        <v>0.35453676538522905</v>
      </c>
      <c r="B265">
        <f t="shared" si="88"/>
        <v>176.2689934441936</v>
      </c>
      <c r="C265">
        <f t="shared" si="90"/>
        <v>176</v>
      </c>
      <c r="D265">
        <v>-0.13651455467602358</v>
      </c>
      <c r="E265">
        <f t="shared" si="91"/>
        <v>175.86348544532399</v>
      </c>
      <c r="V265">
        <v>264</v>
      </c>
      <c r="W265">
        <f t="shared" si="92"/>
        <v>201.97062555582394</v>
      </c>
      <c r="X265">
        <f t="shared" si="89"/>
        <v>3.5704431374027107E-3</v>
      </c>
    </row>
    <row r="266" spans="1:24" x14ac:dyDescent="0.25">
      <c r="A266">
        <v>0.92107639636942729</v>
      </c>
      <c r="B266">
        <f t="shared" si="88"/>
        <v>194.12349061043147</v>
      </c>
      <c r="C266">
        <f t="shared" si="90"/>
        <v>194</v>
      </c>
      <c r="D266">
        <v>0.24968302974783385</v>
      </c>
      <c r="E266">
        <f t="shared" si="91"/>
        <v>194.24968302974784</v>
      </c>
      <c r="V266">
        <v>265</v>
      </c>
      <c r="W266">
        <f t="shared" si="92"/>
        <v>202.18084820267538</v>
      </c>
      <c r="X266">
        <f t="shared" si="89"/>
        <v>3.4085313788366055E-3</v>
      </c>
    </row>
    <row r="267" spans="1:24" x14ac:dyDescent="0.25">
      <c r="A267">
        <v>0.35109761596732869</v>
      </c>
      <c r="B267">
        <f t="shared" si="88"/>
        <v>176.1764118140178</v>
      </c>
      <c r="C267">
        <f t="shared" si="90"/>
        <v>176</v>
      </c>
      <c r="D267">
        <v>0.3096695850414255</v>
      </c>
      <c r="E267">
        <f t="shared" si="91"/>
        <v>176.30966958504143</v>
      </c>
      <c r="V267">
        <v>266</v>
      </c>
      <c r="W267">
        <f t="shared" si="92"/>
        <v>202.39107084952681</v>
      </c>
      <c r="X267">
        <f t="shared" si="89"/>
        <v>3.2525242391392198E-3</v>
      </c>
    </row>
    <row r="268" spans="1:24" x14ac:dyDescent="0.25">
      <c r="A268">
        <v>0.98371730823887793</v>
      </c>
      <c r="B268">
        <f t="shared" si="88"/>
        <v>201.37401081665644</v>
      </c>
      <c r="C268">
        <f t="shared" si="90"/>
        <v>201</v>
      </c>
      <c r="D268">
        <v>0.420519452472915</v>
      </c>
      <c r="E268">
        <f t="shared" si="91"/>
        <v>201.42051945247292</v>
      </c>
      <c r="V268">
        <v>267</v>
      </c>
      <c r="W268">
        <f t="shared" si="92"/>
        <v>202.60129349637825</v>
      </c>
      <c r="X268">
        <f t="shared" si="89"/>
        <v>3.1022861710922915E-3</v>
      </c>
    </row>
    <row r="269" spans="1:24" x14ac:dyDescent="0.25">
      <c r="A269">
        <v>0.91811053969785172</v>
      </c>
      <c r="B269">
        <f t="shared" si="88"/>
        <v>193.92473963559326</v>
      </c>
      <c r="C269">
        <f t="shared" si="90"/>
        <v>194</v>
      </c>
      <c r="D269">
        <v>-0.34873657919459389</v>
      </c>
      <c r="E269">
        <f t="shared" si="91"/>
        <v>193.65126342080541</v>
      </c>
      <c r="V269">
        <v>268</v>
      </c>
      <c r="W269">
        <f t="shared" si="92"/>
        <v>202.81151614322968</v>
      </c>
      <c r="X269">
        <f t="shared" si="89"/>
        <v>2.957680389781414E-3</v>
      </c>
    </row>
    <row r="270" spans="1:24" x14ac:dyDescent="0.25">
      <c r="A270">
        <v>0.40590545211931828</v>
      </c>
      <c r="B270">
        <f t="shared" si="88"/>
        <v>177.6190950184556</v>
      </c>
      <c r="C270">
        <f t="shared" si="90"/>
        <v>178</v>
      </c>
      <c r="D270">
        <v>0.2402819196085203</v>
      </c>
      <c r="E270">
        <f t="shared" si="91"/>
        <v>178.24028191960852</v>
      </c>
      <c r="V270">
        <v>269</v>
      </c>
      <c r="W270">
        <f t="shared" si="92"/>
        <v>203.02173879008112</v>
      </c>
      <c r="X270">
        <f t="shared" si="89"/>
        <v>2.8185691658530175E-3</v>
      </c>
    </row>
    <row r="271" spans="1:24" x14ac:dyDescent="0.25">
      <c r="A271">
        <v>0.52858105267226174</v>
      </c>
      <c r="B271">
        <f t="shared" si="88"/>
        <v>180.71703469946237</v>
      </c>
      <c r="C271">
        <f t="shared" si="90"/>
        <v>181</v>
      </c>
      <c r="D271">
        <v>-0.22998714846392554</v>
      </c>
      <c r="E271">
        <f t="shared" si="91"/>
        <v>180.77001285153608</v>
      </c>
      <c r="V271">
        <v>270</v>
      </c>
      <c r="W271">
        <f t="shared" si="92"/>
        <v>203.23196143693255</v>
      </c>
      <c r="X271">
        <f t="shared" si="89"/>
        <v>2.684814107203387E-3</v>
      </c>
    </row>
    <row r="272" spans="1:24" x14ac:dyDescent="0.25">
      <c r="A272">
        <v>0.20562398719138342</v>
      </c>
      <c r="B272">
        <f t="shared" si="88"/>
        <v>171.78300553680901</v>
      </c>
      <c r="C272">
        <f t="shared" si="90"/>
        <v>172</v>
      </c>
      <c r="D272">
        <v>0.19608276512287348</v>
      </c>
      <c r="E272">
        <f t="shared" si="91"/>
        <v>172.19608276512287</v>
      </c>
      <c r="V272">
        <v>271</v>
      </c>
      <c r="W272">
        <f t="shared" si="92"/>
        <v>203.44218408378399</v>
      </c>
      <c r="X272">
        <f t="shared" si="89"/>
        <v>2.5562764289097898E-3</v>
      </c>
    </row>
    <row r="273" spans="1:24" x14ac:dyDescent="0.25">
      <c r="A273">
        <v>0.86620694004213006</v>
      </c>
      <c r="B273">
        <f t="shared" si="88"/>
        <v>191.08638598501784</v>
      </c>
      <c r="C273">
        <f t="shared" si="90"/>
        <v>191</v>
      </c>
      <c r="D273">
        <v>-0.18397755428933105</v>
      </c>
      <c r="E273">
        <f t="shared" si="91"/>
        <v>190.81602244571067</v>
      </c>
      <c r="V273">
        <v>272</v>
      </c>
      <c r="W273">
        <f t="shared" si="92"/>
        <v>203.65240673063542</v>
      </c>
      <c r="X273">
        <f t="shared" si="89"/>
        <v>2.4328172112581198E-3</v>
      </c>
    </row>
    <row r="274" spans="1:24" x14ac:dyDescent="0.25">
      <c r="A274">
        <v>8.5179947233911535E-2</v>
      </c>
      <c r="B274">
        <f t="shared" si="88"/>
        <v>166.28951682619362</v>
      </c>
      <c r="C274">
        <f t="shared" si="90"/>
        <v>166</v>
      </c>
      <c r="D274">
        <v>0.10429973701601625</v>
      </c>
      <c r="E274">
        <f t="shared" si="91"/>
        <v>166.10429973701602</v>
      </c>
      <c r="V274">
        <v>273</v>
      </c>
      <c r="W274">
        <f t="shared" si="92"/>
        <v>203.86262937748685</v>
      </c>
      <c r="X274">
        <f t="shared" si="89"/>
        <v>2.3142976457643559E-3</v>
      </c>
    </row>
    <row r="275" spans="1:24" x14ac:dyDescent="0.25">
      <c r="A275">
        <v>0.2063437391528391</v>
      </c>
      <c r="B275">
        <f t="shared" si="88"/>
        <v>171.80826581319954</v>
      </c>
      <c r="C275">
        <f t="shared" si="90"/>
        <v>172</v>
      </c>
      <c r="D275">
        <v>9.5193054350180883E-2</v>
      </c>
      <c r="E275">
        <f t="shared" si="91"/>
        <v>172.09519305435018</v>
      </c>
      <c r="V275">
        <v>274</v>
      </c>
      <c r="W275">
        <f t="shared" si="92"/>
        <v>204.07285202433829</v>
      </c>
      <c r="X275">
        <f t="shared" si="89"/>
        <v>2.2005792691281579E-3</v>
      </c>
    </row>
    <row r="276" spans="1:24" x14ac:dyDescent="0.25">
      <c r="A276">
        <v>0.79608348399899698</v>
      </c>
      <c r="B276">
        <f t="shared" si="88"/>
        <v>188.27713040776283</v>
      </c>
      <c r="C276">
        <f t="shared" si="90"/>
        <v>188</v>
      </c>
      <c r="D276">
        <v>0.23104716633193378</v>
      </c>
      <c r="E276">
        <f t="shared" si="91"/>
        <v>188.23104716633193</v>
      </c>
      <c r="V276">
        <v>275</v>
      </c>
      <c r="W276">
        <f t="shared" si="92"/>
        <v>204.28307467118972</v>
      </c>
      <c r="X276">
        <f t="shared" si="89"/>
        <v>2.0915241850963926E-3</v>
      </c>
    </row>
    <row r="277" spans="1:24" x14ac:dyDescent="0.25">
      <c r="A277">
        <v>0.91021359961525139</v>
      </c>
      <c r="B277">
        <f t="shared" si="88"/>
        <v>193.42071539753059</v>
      </c>
      <c r="C277">
        <f t="shared" si="90"/>
        <v>193</v>
      </c>
      <c r="D277">
        <v>0.18585771970374754</v>
      </c>
      <c r="E277">
        <f t="shared" si="91"/>
        <v>193.18585771970373</v>
      </c>
      <c r="V277">
        <v>276</v>
      </c>
      <c r="W277">
        <f t="shared" si="92"/>
        <v>204.49329731804116</v>
      </c>
      <c r="X277">
        <f t="shared" si="89"/>
        <v>1.9869952742518453E-3</v>
      </c>
    </row>
    <row r="278" spans="1:24" x14ac:dyDescent="0.25">
      <c r="A278">
        <v>0.90310013855705429</v>
      </c>
      <c r="B278">
        <f t="shared" si="88"/>
        <v>192.99420317213142</v>
      </c>
      <c r="C278">
        <f t="shared" si="90"/>
        <v>193</v>
      </c>
      <c r="D278">
        <v>0.20023080108364044</v>
      </c>
      <c r="E278">
        <f t="shared" si="91"/>
        <v>193.20023080108365</v>
      </c>
      <c r="V278">
        <v>277</v>
      </c>
      <c r="W278">
        <f t="shared" si="92"/>
        <v>204.70351996489259</v>
      </c>
      <c r="X278">
        <f t="shared" si="89"/>
        <v>1.8868563917780908E-3</v>
      </c>
    </row>
    <row r="279" spans="1:24" x14ac:dyDescent="0.25">
      <c r="A279">
        <v>4.0313299425909555E-2</v>
      </c>
      <c r="B279">
        <f t="shared" si="88"/>
        <v>162.52938085404315</v>
      </c>
      <c r="C279">
        <f t="shared" si="90"/>
        <v>163</v>
      </c>
      <c r="D279">
        <v>0.37111034770656426</v>
      </c>
      <c r="E279">
        <f t="shared" si="91"/>
        <v>163.37111034770658</v>
      </c>
      <c r="V279">
        <v>278</v>
      </c>
      <c r="W279">
        <f t="shared" si="92"/>
        <v>204.91374261174403</v>
      </c>
      <c r="X279">
        <f t="shared" si="89"/>
        <v>1.7909725532852059E-3</v>
      </c>
    </row>
    <row r="280" spans="1:24" x14ac:dyDescent="0.25">
      <c r="A280">
        <v>0.44284093754081388</v>
      </c>
      <c r="B280">
        <f t="shared" si="88"/>
        <v>178.56229723721489</v>
      </c>
      <c r="C280">
        <f t="shared" si="90"/>
        <v>179</v>
      </c>
      <c r="D280">
        <v>0.32028045335663524</v>
      </c>
      <c r="E280">
        <f t="shared" si="91"/>
        <v>179.32028045335665</v>
      </c>
      <c r="V280">
        <v>279</v>
      </c>
      <c r="W280">
        <f t="shared" si="92"/>
        <v>205.12396525859546</v>
      </c>
      <c r="X280">
        <f t="shared" si="89"/>
        <v>1.6992101088127976E-3</v>
      </c>
    </row>
    <row r="281" spans="1:24" x14ac:dyDescent="0.25">
      <c r="A281">
        <v>0.39813607875380885</v>
      </c>
      <c r="B281">
        <f t="shared" si="88"/>
        <v>177.41825396971106</v>
      </c>
      <c r="C281">
        <f t="shared" si="90"/>
        <v>177</v>
      </c>
      <c r="D281">
        <v>0.18497256610252377</v>
      </c>
      <c r="E281">
        <f t="shared" si="91"/>
        <v>177.18497256610252</v>
      </c>
      <c r="V281">
        <v>280</v>
      </c>
      <c r="W281">
        <f t="shared" si="92"/>
        <v>205.3341879054469</v>
      </c>
      <c r="X281">
        <f t="shared" si="89"/>
        <v>1.6114369051565991E-3</v>
      </c>
    </row>
    <row r="282" spans="1:24" x14ac:dyDescent="0.25">
      <c r="A282">
        <v>0.97680655081173295</v>
      </c>
      <c r="B282">
        <f t="shared" si="88"/>
        <v>199.91855648826456</v>
      </c>
      <c r="C282">
        <f t="shared" si="90"/>
        <v>200</v>
      </c>
      <c r="D282">
        <v>8.9678193506191883E-3</v>
      </c>
      <c r="E282">
        <f t="shared" si="91"/>
        <v>200.00896781935063</v>
      </c>
      <c r="V282">
        <v>281</v>
      </c>
      <c r="W282">
        <f t="shared" si="92"/>
        <v>205.54441055229833</v>
      </c>
      <c r="X282">
        <f t="shared" si="89"/>
        <v>1.527522436692654E-3</v>
      </c>
    </row>
    <row r="283" spans="1:24" x14ac:dyDescent="0.25">
      <c r="A283">
        <v>0.88940347660478514</v>
      </c>
      <c r="B283">
        <f t="shared" si="88"/>
        <v>192.23361874129463</v>
      </c>
      <c r="C283">
        <f t="shared" si="90"/>
        <v>192</v>
      </c>
      <c r="D283">
        <v>-0.41122051681786609</v>
      </c>
      <c r="E283">
        <f t="shared" si="91"/>
        <v>191.58877948318212</v>
      </c>
      <c r="V283">
        <v>282</v>
      </c>
      <c r="W283">
        <f t="shared" si="92"/>
        <v>205.75463319914977</v>
      </c>
      <c r="X283">
        <f t="shared" si="89"/>
        <v>1.4473379848989108E-3</v>
      </c>
    </row>
    <row r="284" spans="1:24" x14ac:dyDescent="0.25">
      <c r="A284">
        <v>0.52830921811066467</v>
      </c>
      <c r="B284">
        <f t="shared" si="88"/>
        <v>180.71020344532025</v>
      </c>
      <c r="C284">
        <f t="shared" si="90"/>
        <v>181</v>
      </c>
      <c r="D284">
        <v>-0.26025724418034168</v>
      </c>
      <c r="E284">
        <f t="shared" si="91"/>
        <v>180.73974275581966</v>
      </c>
      <c r="V284">
        <v>283</v>
      </c>
      <c r="W284">
        <f t="shared" si="92"/>
        <v>205.9648558460012</v>
      </c>
      <c r="X284">
        <f t="shared" si="89"/>
        <v>1.3707567467977765E-3</v>
      </c>
    </row>
    <row r="285" spans="1:24" x14ac:dyDescent="0.25">
      <c r="A285">
        <v>0.76278658019962464</v>
      </c>
      <c r="B285">
        <f t="shared" si="88"/>
        <v>187.15294899455154</v>
      </c>
      <c r="C285">
        <f t="shared" si="90"/>
        <v>187</v>
      </c>
      <c r="D285">
        <v>0.34133653932004038</v>
      </c>
      <c r="E285">
        <f t="shared" si="91"/>
        <v>187.34133653932005</v>
      </c>
      <c r="V285">
        <v>284</v>
      </c>
      <c r="W285">
        <f t="shared" si="92"/>
        <v>206.17507849285263</v>
      </c>
      <c r="X285">
        <f t="shared" si="89"/>
        <v>1.2976539525649743E-3</v>
      </c>
    </row>
    <row r="286" spans="1:24" x14ac:dyDescent="0.25">
      <c r="A286">
        <v>8.101847301076659E-3</v>
      </c>
      <c r="B286">
        <f t="shared" si="88"/>
        <v>155.95705070141688</v>
      </c>
      <c r="C286">
        <f t="shared" si="90"/>
        <v>156</v>
      </c>
      <c r="D286">
        <v>-4.7870198804859654E-2</v>
      </c>
      <c r="E286">
        <f t="shared" si="91"/>
        <v>155.95212980119513</v>
      </c>
      <c r="V286">
        <v>285</v>
      </c>
      <c r="W286">
        <f t="shared" si="92"/>
        <v>206.38530113970407</v>
      </c>
      <c r="X286">
        <f t="shared" si="89"/>
        <v>1.2279069725698202E-3</v>
      </c>
    </row>
    <row r="287" spans="1:24" x14ac:dyDescent="0.25">
      <c r="A287">
        <v>3.8818720650012239E-2</v>
      </c>
      <c r="B287">
        <f t="shared" si="88"/>
        <v>162.35438205788998</v>
      </c>
      <c r="C287">
        <f t="shared" si="90"/>
        <v>162</v>
      </c>
      <c r="D287">
        <v>0.48375728417893649</v>
      </c>
      <c r="E287">
        <f t="shared" si="91"/>
        <v>162.48375728417895</v>
      </c>
      <c r="V287">
        <v>286</v>
      </c>
      <c r="W287">
        <f t="shared" si="92"/>
        <v>206.5955237865555</v>
      </c>
      <c r="X287">
        <f t="shared" si="89"/>
        <v>1.1613954141298779E-3</v>
      </c>
    </row>
    <row r="288" spans="1:24" x14ac:dyDescent="0.25">
      <c r="A288">
        <v>6.5833101505133107E-2</v>
      </c>
      <c r="B288">
        <f t="shared" si="88"/>
        <v>164.92436197987135</v>
      </c>
      <c r="C288">
        <f t="shared" si="90"/>
        <v>165</v>
      </c>
      <c r="D288">
        <v>-0.20496908450783358</v>
      </c>
      <c r="E288">
        <f t="shared" si="91"/>
        <v>164.79503091549216</v>
      </c>
      <c r="V288">
        <v>287</v>
      </c>
      <c r="W288">
        <f t="shared" si="92"/>
        <v>206.80574643340694</v>
      </c>
      <c r="X288">
        <f t="shared" si="89"/>
        <v>1.0980012082788836E-3</v>
      </c>
    </row>
    <row r="289" spans="1:24" x14ac:dyDescent="0.25">
      <c r="A289">
        <v>0.62968697927888251</v>
      </c>
      <c r="B289">
        <f t="shared" si="88"/>
        <v>183.31024418009684</v>
      </c>
      <c r="C289">
        <f t="shared" si="90"/>
        <v>183</v>
      </c>
      <c r="D289">
        <v>1.3961283245037537E-2</v>
      </c>
      <c r="E289">
        <f t="shared" si="91"/>
        <v>183.01396128324504</v>
      </c>
      <c r="V289">
        <v>288</v>
      </c>
      <c r="W289">
        <f t="shared" si="92"/>
        <v>207.01596908025837</v>
      </c>
      <c r="X289">
        <f t="shared" si="89"/>
        <v>1.0376086868608546E-3</v>
      </c>
    </row>
    <row r="290" spans="1:24" x14ac:dyDescent="0.25">
      <c r="A290">
        <v>4.5733248741881449E-2</v>
      </c>
      <c r="B290">
        <f t="shared" si="88"/>
        <v>163.12287845625056</v>
      </c>
      <c r="C290">
        <f t="shared" si="90"/>
        <v>163</v>
      </c>
      <c r="D290">
        <v>-0.41897774470046423</v>
      </c>
      <c r="E290">
        <f t="shared" si="91"/>
        <v>162.58102225529953</v>
      </c>
      <c r="V290">
        <v>289</v>
      </c>
      <c r="W290">
        <f t="shared" si="92"/>
        <v>207.22619172710981</v>
      </c>
      <c r="X290">
        <f t="shared" si="89"/>
        <v>9.8010465027553576E-4</v>
      </c>
    </row>
    <row r="291" spans="1:24" x14ac:dyDescent="0.25">
      <c r="A291">
        <v>0.1381139386063962</v>
      </c>
      <c r="B291">
        <f t="shared" si="88"/>
        <v>169.11167772871127</v>
      </c>
      <c r="C291">
        <f t="shared" si="90"/>
        <v>169</v>
      </c>
      <c r="D291">
        <v>0.31662973194190902</v>
      </c>
      <c r="E291">
        <f t="shared" si="91"/>
        <v>169.3166297319419</v>
      </c>
      <c r="V291">
        <v>290</v>
      </c>
      <c r="W291">
        <f t="shared" si="92"/>
        <v>207.43641437396124</v>
      </c>
      <c r="X291">
        <f t="shared" si="89"/>
        <v>9.2537842621075856E-4</v>
      </c>
    </row>
    <row r="292" spans="1:24" x14ac:dyDescent="0.25">
      <c r="A292">
        <v>0.32902178464773046</v>
      </c>
      <c r="B292">
        <f t="shared" si="88"/>
        <v>175.57384082255348</v>
      </c>
      <c r="C292">
        <f t="shared" si="90"/>
        <v>176</v>
      </c>
      <c r="D292">
        <v>0.47391365920965922</v>
      </c>
      <c r="E292">
        <f t="shared" si="91"/>
        <v>176.47391365920967</v>
      </c>
      <c r="V292">
        <v>291</v>
      </c>
      <c r="W292">
        <f t="shared" si="92"/>
        <v>207.64663702081268</v>
      </c>
      <c r="X292">
        <f t="shared" si="89"/>
        <v>8.7332191970600486E-4</v>
      </c>
    </row>
    <row r="293" spans="1:24" x14ac:dyDescent="0.25">
      <c r="A293">
        <v>0.42789962359781297</v>
      </c>
      <c r="B293">
        <f t="shared" si="88"/>
        <v>178.18275894117619</v>
      </c>
      <c r="C293">
        <f t="shared" si="90"/>
        <v>178</v>
      </c>
      <c r="D293">
        <v>0.40952268448113649</v>
      </c>
      <c r="E293">
        <f t="shared" si="91"/>
        <v>178.40952268448115</v>
      </c>
      <c r="V293">
        <v>292</v>
      </c>
      <c r="W293">
        <f t="shared" si="92"/>
        <v>207.85685966766411</v>
      </c>
      <c r="X293">
        <f t="shared" si="89"/>
        <v>8.2382965489852147E-4</v>
      </c>
    </row>
    <row r="294" spans="1:24" x14ac:dyDescent="0.25">
      <c r="A294">
        <v>0.24270553432805764</v>
      </c>
      <c r="B294">
        <f t="shared" si="88"/>
        <v>173.02373922258019</v>
      </c>
      <c r="C294">
        <f t="shared" si="90"/>
        <v>173</v>
      </c>
      <c r="D294">
        <v>-0.29072034119238255</v>
      </c>
      <c r="E294">
        <f t="shared" si="91"/>
        <v>172.70927965880762</v>
      </c>
      <c r="V294">
        <v>293</v>
      </c>
      <c r="W294">
        <f t="shared" si="92"/>
        <v>208.06708231451555</v>
      </c>
      <c r="X294">
        <f t="shared" si="89"/>
        <v>7.7679880880878501E-4</v>
      </c>
    </row>
    <row r="295" spans="1:24" x14ac:dyDescent="0.25">
      <c r="A295">
        <v>0.48247743434079693</v>
      </c>
      <c r="B295">
        <f t="shared" si="88"/>
        <v>179.5606330942901</v>
      </c>
      <c r="C295">
        <f t="shared" si="90"/>
        <v>180</v>
      </c>
      <c r="D295">
        <v>0.37574028027826378</v>
      </c>
      <c r="E295">
        <f t="shared" si="91"/>
        <v>180.37574028027825</v>
      </c>
      <c r="V295">
        <v>294</v>
      </c>
      <c r="W295">
        <f t="shared" si="92"/>
        <v>208.27730496136698</v>
      </c>
      <c r="X295">
        <f t="shared" si="89"/>
        <v>7.3212923752603778E-4</v>
      </c>
    </row>
    <row r="296" spans="1:24" x14ac:dyDescent="0.25">
      <c r="A296">
        <v>0.24122810738617639</v>
      </c>
      <c r="B296">
        <f t="shared" si="88"/>
        <v>172.97642455275155</v>
      </c>
      <c r="C296">
        <f t="shared" si="90"/>
        <v>173</v>
      </c>
      <c r="D296">
        <v>-0.46650507009790065</v>
      </c>
      <c r="E296">
        <f t="shared" si="91"/>
        <v>172.5334949299021</v>
      </c>
      <c r="V296">
        <v>295</v>
      </c>
      <c r="W296">
        <f t="shared" si="92"/>
        <v>208.48752760821841</v>
      </c>
      <c r="X296">
        <f t="shared" si="89"/>
        <v>6.8972349515708867E-4</v>
      </c>
    </row>
    <row r="297" spans="1:24" x14ac:dyDescent="0.25">
      <c r="A297">
        <v>0.5981174346351007</v>
      </c>
      <c r="B297">
        <f t="shared" si="88"/>
        <v>182.48477300897304</v>
      </c>
      <c r="C297">
        <f t="shared" si="90"/>
        <v>182</v>
      </c>
      <c r="D297">
        <v>-2.2393907439664518E-2</v>
      </c>
      <c r="E297">
        <f t="shared" si="91"/>
        <v>181.97760609256034</v>
      </c>
      <c r="V297">
        <v>296</v>
      </c>
      <c r="W297">
        <f t="shared" si="92"/>
        <v>208.69775025506985</v>
      </c>
      <c r="X297">
        <f t="shared" si="89"/>
        <v>6.4948684590264416E-4</v>
      </c>
    </row>
    <row r="298" spans="1:24" x14ac:dyDescent="0.25">
      <c r="A298">
        <v>0.65249410516697171</v>
      </c>
      <c r="B298">
        <f t="shared" si="88"/>
        <v>183.92062831413784</v>
      </c>
      <c r="C298">
        <f t="shared" si="90"/>
        <v>184</v>
      </c>
      <c r="D298">
        <v>-5.9163706721660603E-2</v>
      </c>
      <c r="E298">
        <f t="shared" si="91"/>
        <v>183.94083629327835</v>
      </c>
      <c r="V298">
        <v>297</v>
      </c>
      <c r="W298">
        <f t="shared" si="92"/>
        <v>208.90797290192128</v>
      </c>
      <c r="X298">
        <f t="shared" si="89"/>
        <v>6.1132726962521045E-4</v>
      </c>
    </row>
    <row r="299" spans="1:24" x14ac:dyDescent="0.25">
      <c r="A299">
        <v>0.75689719486337026</v>
      </c>
      <c r="B299">
        <f t="shared" si="88"/>
        <v>186.96356480274028</v>
      </c>
      <c r="C299">
        <f t="shared" si="90"/>
        <v>187</v>
      </c>
      <c r="D299">
        <v>6.6852517265965528E-2</v>
      </c>
      <c r="E299">
        <f t="shared" si="91"/>
        <v>187.06685251726597</v>
      </c>
      <c r="V299">
        <v>298</v>
      </c>
      <c r="W299">
        <f t="shared" si="92"/>
        <v>209.11819554877272</v>
      </c>
      <c r="X299">
        <f t="shared" si="89"/>
        <v>5.751554612711319E-4</v>
      </c>
    </row>
    <row r="300" spans="1:24" x14ac:dyDescent="0.25">
      <c r="A300">
        <v>0.40342709279277478</v>
      </c>
      <c r="B300">
        <f t="shared" si="88"/>
        <v>177.55513667035751</v>
      </c>
      <c r="C300">
        <f t="shared" si="90"/>
        <v>178</v>
      </c>
      <c r="D300">
        <v>0.11200885502971603</v>
      </c>
      <c r="E300">
        <f t="shared" si="91"/>
        <v>178.11200885502973</v>
      </c>
      <c r="V300">
        <v>299</v>
      </c>
      <c r="W300">
        <f t="shared" si="92"/>
        <v>209.32841819562415</v>
      </c>
      <c r="X300">
        <f t="shared" si="89"/>
        <v>5.4088482450671295E-4</v>
      </c>
    </row>
    <row r="301" spans="1:24" x14ac:dyDescent="0.25">
      <c r="A301">
        <v>0.39485194655389011</v>
      </c>
      <c r="B301">
        <f t="shared" si="88"/>
        <v>177.33304856045032</v>
      </c>
      <c r="C301">
        <f t="shared" si="90"/>
        <v>177</v>
      </c>
      <c r="D301">
        <v>-0.2979954083084837</v>
      </c>
      <c r="E301">
        <f t="shared" si="91"/>
        <v>176.70200459169152</v>
      </c>
      <c r="V301">
        <v>300</v>
      </c>
      <c r="W301">
        <f t="shared" si="92"/>
        <v>209.53864084247559</v>
      </c>
      <c r="X301">
        <f t="shared" si="89"/>
        <v>5.084314599246556E-4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3</vt:i4>
      </vt:variant>
    </vt:vector>
  </HeadingPairs>
  <TitlesOfParts>
    <vt:vector size="5" baseType="lpstr">
      <vt:lpstr>Arkusz1</vt:lpstr>
      <vt:lpstr>Arkusz2</vt:lpstr>
      <vt:lpstr>_h</vt:lpstr>
      <vt:lpstr>_k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pracownik</dc:creator>
  <cp:lastModifiedBy>User</cp:lastModifiedBy>
  <dcterms:created xsi:type="dcterms:W3CDTF">2020-03-02T07:42:15Z</dcterms:created>
  <dcterms:modified xsi:type="dcterms:W3CDTF">2020-06-28T11:44:13Z</dcterms:modified>
</cp:coreProperties>
</file>