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raining data" sheetId="1" r:id="rId4"/>
    <sheet name="Unknown data" sheetId="2" r:id="rId5"/>
  </sheets>
</workbook>
</file>

<file path=xl/sharedStrings.xml><?xml version="1.0" encoding="utf-8"?>
<sst xmlns="http://schemas.openxmlformats.org/spreadsheetml/2006/main" uniqueCount="30">
  <si>
    <t>Training Data for Class Sand</t>
  </si>
  <si>
    <t>Training Data for Class Water</t>
  </si>
  <si>
    <t>Training Data for Class Urban</t>
  </si>
  <si>
    <t>Training Data for Class Vegetation</t>
  </si>
  <si>
    <t>B1</t>
  </si>
  <si>
    <t>B2</t>
  </si>
  <si>
    <t>B3</t>
  </si>
  <si>
    <t xml:space="preserve"> </t>
  </si>
  <si>
    <t>Mean of data</t>
  </si>
  <si>
    <t xml:space="preserve">Unknown data for classification in one of the four classes </t>
  </si>
  <si>
    <t>Data ID</t>
  </si>
  <si>
    <t xml:space="preserve">Distance - sand </t>
  </si>
  <si>
    <t>Distance - Water</t>
  </si>
  <si>
    <t>Distance - Urban</t>
  </si>
  <si>
    <t xml:space="preserve"> Distance - Vegetation</t>
  </si>
  <si>
    <t>MINIMUM</t>
  </si>
  <si>
    <t>Classification with minimum distance to mean</t>
  </si>
  <si>
    <t>sand</t>
  </si>
  <si>
    <t>water</t>
  </si>
  <si>
    <t>urban</t>
  </si>
  <si>
    <t>vegetation</t>
  </si>
  <si>
    <t>Max Value</t>
  </si>
  <si>
    <t>Classification with Max Likelyhood</t>
  </si>
  <si>
    <t>SAND</t>
  </si>
  <si>
    <t>URBAN</t>
  </si>
  <si>
    <t>VEG</t>
  </si>
  <si>
    <t>WATER</t>
  </si>
  <si>
    <t>3.8191e-321</t>
  </si>
  <si>
    <t>2.6717e-315</t>
  </si>
  <si>
    <t>1.8692e-318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</si>
</sst>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E+00"/>
    <numFmt numFmtId="60" formatCode="0.0000E+00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60" fontId="0" fillId="2" borderId="1" applyNumberFormat="1" applyFont="1" applyFill="1" applyBorder="1" applyAlignment="1" applyProtection="0">
      <alignment vertical="center"/>
    </xf>
    <xf numFmtId="11" fontId="0" fillId="2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104"/>
  <sheetViews>
    <sheetView workbookViewId="0" showGridLines="0" defaultGridColor="1"/>
  </sheetViews>
  <sheetFormatPr defaultColWidth="8.83333" defaultRowHeight="13" customHeight="1" outlineLevelRow="0" outlineLevelCol="0"/>
  <cols>
    <col min="1" max="1" width="10.8516" style="1" customWidth="1"/>
    <col min="2" max="19" width="8.85156" style="1" customWidth="1"/>
    <col min="20" max="256" width="8.85156" style="1" customWidth="1"/>
  </cols>
  <sheetData>
    <row r="1" ht="16.6" customHeight="1">
      <c r="A1" s="2"/>
      <c r="B1" t="s" s="3">
        <v>0</v>
      </c>
      <c r="C1" s="4"/>
      <c r="D1" s="4"/>
      <c r="E1" s="4"/>
      <c r="F1" t="s" s="5">
        <v>1</v>
      </c>
      <c r="G1" s="4"/>
      <c r="H1" s="4"/>
      <c r="I1" s="4"/>
      <c r="J1" s="4"/>
      <c r="K1" t="s" s="5">
        <v>2</v>
      </c>
      <c r="L1" s="4"/>
      <c r="M1" s="4"/>
      <c r="N1" s="4"/>
      <c r="O1" s="4"/>
      <c r="P1" t="s" s="5">
        <v>3</v>
      </c>
      <c r="Q1" s="4"/>
      <c r="R1" s="4"/>
      <c r="S1" s="4"/>
    </row>
    <row r="2" ht="16.6" customHeight="1">
      <c r="A2" s="6"/>
      <c r="B2" t="s" s="7">
        <v>4</v>
      </c>
      <c r="C2" t="s" s="7">
        <v>5</v>
      </c>
      <c r="D2" t="s" s="7">
        <v>6</v>
      </c>
      <c r="E2" s="6"/>
      <c r="F2" t="s" s="7">
        <v>4</v>
      </c>
      <c r="G2" t="s" s="7">
        <v>5</v>
      </c>
      <c r="H2" t="s" s="7">
        <v>6</v>
      </c>
      <c r="I2" s="6"/>
      <c r="J2" s="4"/>
      <c r="K2" t="s" s="7">
        <v>4</v>
      </c>
      <c r="L2" t="s" s="7">
        <v>5</v>
      </c>
      <c r="M2" t="s" s="7">
        <v>6</v>
      </c>
      <c r="N2" s="6"/>
      <c r="O2" s="4"/>
      <c r="P2" t="s" s="7">
        <v>4</v>
      </c>
      <c r="Q2" t="s" s="7">
        <v>5</v>
      </c>
      <c r="R2" t="s" s="7">
        <v>6</v>
      </c>
      <c r="S2" s="6"/>
    </row>
    <row r="3" ht="13.65" customHeight="1">
      <c r="A3" s="4"/>
      <c r="B3" s="8">
        <v>128</v>
      </c>
      <c r="C3" s="8">
        <v>90</v>
      </c>
      <c r="D3" s="8">
        <v>70</v>
      </c>
      <c r="E3" s="4"/>
      <c r="F3" s="8">
        <v>100</v>
      </c>
      <c r="G3" s="8">
        <v>68</v>
      </c>
      <c r="H3" s="8">
        <v>51</v>
      </c>
      <c r="I3" s="4"/>
      <c r="J3" s="4"/>
      <c r="K3" s="8">
        <v>93</v>
      </c>
      <c r="L3" s="8">
        <v>58</v>
      </c>
      <c r="M3" s="8">
        <v>63</v>
      </c>
      <c r="N3" s="4"/>
      <c r="O3" s="4"/>
      <c r="P3" s="8">
        <v>93</v>
      </c>
      <c r="Q3" s="8">
        <v>57</v>
      </c>
      <c r="R3" s="8">
        <v>91</v>
      </c>
      <c r="S3" s="4"/>
    </row>
    <row r="4" ht="13.65" customHeight="1">
      <c r="A4" s="4"/>
      <c r="B4" s="8">
        <v>132</v>
      </c>
      <c r="C4" s="8">
        <v>95</v>
      </c>
      <c r="D4" s="8">
        <v>73</v>
      </c>
      <c r="E4" s="4"/>
      <c r="F4" s="8">
        <v>99</v>
      </c>
      <c r="G4" s="8">
        <v>63</v>
      </c>
      <c r="H4" s="8">
        <v>39</v>
      </c>
      <c r="I4" s="4"/>
      <c r="J4" s="4"/>
      <c r="K4" s="8">
        <v>92</v>
      </c>
      <c r="L4" s="8">
        <v>60</v>
      </c>
      <c r="M4" s="8">
        <v>59</v>
      </c>
      <c r="N4" s="4"/>
      <c r="O4" s="4"/>
      <c r="P4" s="8">
        <v>87</v>
      </c>
      <c r="Q4" s="8">
        <v>52</v>
      </c>
      <c r="R4" s="8">
        <v>68</v>
      </c>
      <c r="S4" s="4"/>
    </row>
    <row r="5" ht="13.65" customHeight="1">
      <c r="A5" s="4"/>
      <c r="B5" s="8">
        <v>137</v>
      </c>
      <c r="C5" s="8">
        <v>98</v>
      </c>
      <c r="D5" s="8">
        <v>78</v>
      </c>
      <c r="E5" s="4"/>
      <c r="F5" s="8">
        <v>102</v>
      </c>
      <c r="G5" s="8">
        <v>68</v>
      </c>
      <c r="H5" s="8">
        <v>45</v>
      </c>
      <c r="I5" s="4"/>
      <c r="J5" s="4"/>
      <c r="K5" s="8">
        <v>91</v>
      </c>
      <c r="L5" s="8">
        <v>58</v>
      </c>
      <c r="M5" s="8">
        <v>64</v>
      </c>
      <c r="N5" s="4"/>
      <c r="O5" s="4"/>
      <c r="P5" s="8">
        <v>89</v>
      </c>
      <c r="Q5" s="8">
        <v>57</v>
      </c>
      <c r="R5" s="8">
        <v>67</v>
      </c>
      <c r="S5" s="4"/>
    </row>
    <row r="6" ht="13.65" customHeight="1">
      <c r="A6" s="4"/>
      <c r="B6" s="8">
        <v>139</v>
      </c>
      <c r="C6" s="8">
        <v>101</v>
      </c>
      <c r="D6" s="8">
        <v>79</v>
      </c>
      <c r="E6" s="4"/>
      <c r="F6" s="8">
        <v>104</v>
      </c>
      <c r="G6" s="8">
        <v>70</v>
      </c>
      <c r="H6" s="8">
        <v>46</v>
      </c>
      <c r="I6" s="4"/>
      <c r="J6" s="4"/>
      <c r="K6" s="8">
        <v>87</v>
      </c>
      <c r="L6" s="8">
        <v>55</v>
      </c>
      <c r="M6" s="8">
        <v>65</v>
      </c>
      <c r="N6" s="4"/>
      <c r="O6" s="4"/>
      <c r="P6" s="8">
        <v>88</v>
      </c>
      <c r="Q6" s="8">
        <v>55</v>
      </c>
      <c r="R6" s="8">
        <v>69</v>
      </c>
      <c r="S6" s="4"/>
    </row>
    <row r="7" ht="13.65" customHeight="1">
      <c r="A7" s="4"/>
      <c r="B7" s="8">
        <v>140</v>
      </c>
      <c r="C7" s="8">
        <v>103</v>
      </c>
      <c r="D7" s="8">
        <v>79</v>
      </c>
      <c r="E7" s="4"/>
      <c r="F7" s="8">
        <v>104</v>
      </c>
      <c r="G7" s="8">
        <v>68</v>
      </c>
      <c r="H7" s="8">
        <v>39</v>
      </c>
      <c r="I7" s="4"/>
      <c r="J7" s="4"/>
      <c r="K7" s="8">
        <v>88</v>
      </c>
      <c r="L7" s="8">
        <v>53</v>
      </c>
      <c r="M7" s="8">
        <v>66</v>
      </c>
      <c r="N7" s="4"/>
      <c r="O7" s="4"/>
      <c r="P7" s="8">
        <v>89</v>
      </c>
      <c r="Q7" s="8">
        <v>54</v>
      </c>
      <c r="R7" s="8">
        <v>67</v>
      </c>
      <c r="S7" s="4"/>
    </row>
    <row r="8" ht="13.65" customHeight="1">
      <c r="A8" s="4"/>
      <c r="B8" s="8">
        <v>146</v>
      </c>
      <c r="C8" s="8">
        <v>106</v>
      </c>
      <c r="D8" s="8">
        <v>82</v>
      </c>
      <c r="E8" s="4"/>
      <c r="F8" s="8">
        <v>104</v>
      </c>
      <c r="G8" s="8">
        <v>68</v>
      </c>
      <c r="H8" s="8">
        <v>39</v>
      </c>
      <c r="I8" s="4"/>
      <c r="J8" s="4"/>
      <c r="K8" s="8">
        <v>88</v>
      </c>
      <c r="L8" s="8">
        <v>52</v>
      </c>
      <c r="M8" s="8">
        <v>66</v>
      </c>
      <c r="N8" s="4"/>
      <c r="O8" s="4"/>
      <c r="P8" s="8">
        <v>87</v>
      </c>
      <c r="Q8" s="8">
        <v>58</v>
      </c>
      <c r="R8" s="8">
        <v>71</v>
      </c>
      <c r="S8" s="4"/>
    </row>
    <row r="9" ht="13.65" customHeight="1">
      <c r="A9" s="4"/>
      <c r="B9" s="8">
        <v>143</v>
      </c>
      <c r="C9" s="8">
        <v>105</v>
      </c>
      <c r="D9" s="8">
        <v>83</v>
      </c>
      <c r="E9" s="4"/>
      <c r="F9" s="8">
        <v>103</v>
      </c>
      <c r="G9" s="8">
        <v>69</v>
      </c>
      <c r="H9" s="8">
        <v>40</v>
      </c>
      <c r="I9" s="4"/>
      <c r="J9" s="4"/>
      <c r="K9" s="8">
        <v>86</v>
      </c>
      <c r="L9" s="8">
        <v>53</v>
      </c>
      <c r="M9" s="8">
        <v>63</v>
      </c>
      <c r="N9" s="4"/>
      <c r="O9" s="4"/>
      <c r="P9" s="8">
        <v>86</v>
      </c>
      <c r="Q9" s="8">
        <v>53</v>
      </c>
      <c r="R9" s="8">
        <v>67</v>
      </c>
      <c r="S9" s="4"/>
    </row>
    <row r="10" ht="13.65" customHeight="1">
      <c r="A10" s="4"/>
      <c r="B10" s="8">
        <v>146</v>
      </c>
      <c r="C10" s="8">
        <v>105</v>
      </c>
      <c r="D10" s="8">
        <v>80</v>
      </c>
      <c r="E10" s="4"/>
      <c r="F10" s="8">
        <v>104</v>
      </c>
      <c r="G10" s="8">
        <v>69</v>
      </c>
      <c r="H10" s="8">
        <v>38</v>
      </c>
      <c r="I10" s="4"/>
      <c r="J10" s="4"/>
      <c r="K10" s="8">
        <v>87</v>
      </c>
      <c r="L10" s="8">
        <v>53</v>
      </c>
      <c r="M10" s="8">
        <v>60</v>
      </c>
      <c r="N10" s="4"/>
      <c r="O10" s="4"/>
      <c r="P10" s="8">
        <v>86</v>
      </c>
      <c r="Q10" s="8">
        <v>50</v>
      </c>
      <c r="R10" s="8">
        <v>70</v>
      </c>
      <c r="S10" s="4"/>
    </row>
    <row r="11" ht="13.65" customHeight="1">
      <c r="A11" s="4"/>
      <c r="B11" s="8">
        <v>148</v>
      </c>
      <c r="C11" s="8">
        <v>105</v>
      </c>
      <c r="D11" s="8">
        <v>82</v>
      </c>
      <c r="E11" s="4"/>
      <c r="F11" s="8">
        <v>103</v>
      </c>
      <c r="G11" s="8">
        <v>69</v>
      </c>
      <c r="H11" s="8">
        <v>40</v>
      </c>
      <c r="I11" s="4"/>
      <c r="J11" s="4"/>
      <c r="K11" s="8">
        <v>93</v>
      </c>
      <c r="L11" s="8">
        <v>56</v>
      </c>
      <c r="M11" s="8">
        <v>63</v>
      </c>
      <c r="N11" s="4"/>
      <c r="O11" s="4"/>
      <c r="P11" s="8">
        <v>89</v>
      </c>
      <c r="Q11" s="8">
        <v>51</v>
      </c>
      <c r="R11" s="8">
        <v>67</v>
      </c>
      <c r="S11" s="4"/>
    </row>
    <row r="12" ht="13.65" customHeight="1">
      <c r="A12" s="4"/>
      <c r="B12" s="8">
        <v>141</v>
      </c>
      <c r="C12" s="8">
        <v>105</v>
      </c>
      <c r="D12" s="8">
        <v>80</v>
      </c>
      <c r="E12" s="4"/>
      <c r="F12" s="8">
        <v>103</v>
      </c>
      <c r="G12" s="8">
        <v>68</v>
      </c>
      <c r="H12" s="8">
        <v>38</v>
      </c>
      <c r="I12" s="4"/>
      <c r="J12" s="4"/>
      <c r="K12" s="8">
        <v>95</v>
      </c>
      <c r="L12" s="8">
        <v>64</v>
      </c>
      <c r="M12" s="8">
        <v>57</v>
      </c>
      <c r="N12" s="4"/>
      <c r="O12" s="4"/>
      <c r="P12" s="8">
        <v>91</v>
      </c>
      <c r="Q12" s="8">
        <v>55</v>
      </c>
      <c r="R12" s="8">
        <v>72</v>
      </c>
      <c r="S12" s="4"/>
    </row>
    <row r="13" ht="13.65" customHeight="1">
      <c r="A13" s="4"/>
      <c r="B13" s="8">
        <v>145</v>
      </c>
      <c r="C13" s="8">
        <v>105</v>
      </c>
      <c r="D13" s="8">
        <v>80</v>
      </c>
      <c r="E13" s="4"/>
      <c r="F13" s="8">
        <v>104</v>
      </c>
      <c r="G13" s="8">
        <v>68</v>
      </c>
      <c r="H13" s="8">
        <v>40</v>
      </c>
      <c r="I13" s="4"/>
      <c r="J13" s="4"/>
      <c r="K13" s="8">
        <v>91</v>
      </c>
      <c r="L13" s="8">
        <v>59</v>
      </c>
      <c r="M13" s="8">
        <v>59</v>
      </c>
      <c r="N13" s="4"/>
      <c r="O13" s="4"/>
      <c r="P13" s="8">
        <v>89</v>
      </c>
      <c r="Q13" s="8">
        <v>58</v>
      </c>
      <c r="R13" s="8">
        <v>69</v>
      </c>
      <c r="S13" s="4"/>
    </row>
    <row r="14" ht="13.65" customHeight="1">
      <c r="A14" s="4"/>
      <c r="B14" s="8">
        <v>144</v>
      </c>
      <c r="C14" s="8">
        <v>107</v>
      </c>
      <c r="D14" s="8">
        <v>83</v>
      </c>
      <c r="E14" s="4"/>
      <c r="F14" s="8">
        <v>104</v>
      </c>
      <c r="G14" s="8">
        <v>69</v>
      </c>
      <c r="H14" s="8">
        <v>39</v>
      </c>
      <c r="I14" s="4"/>
      <c r="J14" s="4"/>
      <c r="K14" s="8">
        <v>88</v>
      </c>
      <c r="L14" s="8">
        <v>60</v>
      </c>
      <c r="M14" s="8">
        <v>55</v>
      </c>
      <c r="N14" s="4"/>
      <c r="O14" s="4"/>
      <c r="P14" s="8">
        <v>90</v>
      </c>
      <c r="Q14" s="8">
        <v>57</v>
      </c>
      <c r="R14" s="8">
        <v>70</v>
      </c>
      <c r="S14" s="4"/>
    </row>
    <row r="15" ht="13.65" customHeight="1">
      <c r="A15" s="4"/>
      <c r="B15" s="8">
        <v>145</v>
      </c>
      <c r="C15" s="8">
        <v>106</v>
      </c>
      <c r="D15" s="8">
        <v>81</v>
      </c>
      <c r="E15" s="4"/>
      <c r="F15" s="8">
        <v>104</v>
      </c>
      <c r="G15" s="8">
        <v>68</v>
      </c>
      <c r="H15" s="8">
        <v>40</v>
      </c>
      <c r="I15" s="4"/>
      <c r="J15" s="4"/>
      <c r="K15" s="8">
        <v>96</v>
      </c>
      <c r="L15" s="8">
        <v>68</v>
      </c>
      <c r="M15" s="8">
        <v>54</v>
      </c>
      <c r="N15" s="4"/>
      <c r="O15" s="4"/>
      <c r="P15" s="8">
        <v>89</v>
      </c>
      <c r="Q15" s="8">
        <v>56</v>
      </c>
      <c r="R15" s="8">
        <v>70</v>
      </c>
      <c r="S15" s="4"/>
    </row>
    <row r="16" ht="13.65" customHeight="1">
      <c r="A16" s="4"/>
      <c r="B16" s="8">
        <v>143</v>
      </c>
      <c r="C16" s="8">
        <v>106</v>
      </c>
      <c r="D16" s="8">
        <v>81</v>
      </c>
      <c r="E16" s="4"/>
      <c r="F16" s="8">
        <v>103</v>
      </c>
      <c r="G16" s="8">
        <v>67</v>
      </c>
      <c r="H16" s="8">
        <v>38</v>
      </c>
      <c r="I16" s="4"/>
      <c r="J16" s="4"/>
      <c r="K16" s="8">
        <v>92</v>
      </c>
      <c r="L16" s="8">
        <v>61</v>
      </c>
      <c r="M16" s="8">
        <v>60</v>
      </c>
      <c r="N16" s="4"/>
      <c r="O16" s="4"/>
      <c r="P16" s="8">
        <v>90</v>
      </c>
      <c r="Q16" s="8">
        <v>55</v>
      </c>
      <c r="R16" s="8">
        <v>69</v>
      </c>
      <c r="S16" s="4"/>
    </row>
    <row r="17" ht="13.65" customHeight="1">
      <c r="A17" s="4"/>
      <c r="B17" s="8">
        <v>138</v>
      </c>
      <c r="C17" s="8">
        <v>103</v>
      </c>
      <c r="D17" s="8">
        <v>80</v>
      </c>
      <c r="E17" s="4"/>
      <c r="F17" s="8">
        <v>105</v>
      </c>
      <c r="G17" s="8">
        <v>67</v>
      </c>
      <c r="H17" s="8">
        <v>40</v>
      </c>
      <c r="I17" s="4"/>
      <c r="J17" s="4"/>
      <c r="K17" s="8">
        <v>91</v>
      </c>
      <c r="L17" s="8">
        <v>60</v>
      </c>
      <c r="M17" s="8">
        <v>61</v>
      </c>
      <c r="N17" s="4"/>
      <c r="O17" s="4"/>
      <c r="P17" s="8">
        <v>88</v>
      </c>
      <c r="Q17" s="8">
        <v>53</v>
      </c>
      <c r="R17" s="8">
        <v>72</v>
      </c>
      <c r="S17" s="4"/>
    </row>
    <row r="18" ht="13.65" customHeight="1">
      <c r="A18" s="4"/>
      <c r="B18" s="8">
        <v>143</v>
      </c>
      <c r="C18" s="8">
        <v>102</v>
      </c>
      <c r="D18" s="8">
        <v>79</v>
      </c>
      <c r="E18" s="4"/>
      <c r="F18" s="8">
        <v>104</v>
      </c>
      <c r="G18" s="8">
        <v>68</v>
      </c>
      <c r="H18" s="8">
        <v>38</v>
      </c>
      <c r="I18" s="4"/>
      <c r="J18" s="4"/>
      <c r="K18" s="8">
        <v>89</v>
      </c>
      <c r="L18" s="8">
        <v>62</v>
      </c>
      <c r="M18" s="8">
        <v>61</v>
      </c>
      <c r="N18" s="4"/>
      <c r="O18" s="4"/>
      <c r="P18" s="8">
        <v>89</v>
      </c>
      <c r="Q18" s="8">
        <v>53</v>
      </c>
      <c r="R18" s="8">
        <v>70</v>
      </c>
      <c r="S18" s="4"/>
    </row>
    <row r="19" ht="13.65" customHeight="1">
      <c r="A19" s="4"/>
      <c r="B19" s="8">
        <v>149</v>
      </c>
      <c r="C19" s="8">
        <v>106</v>
      </c>
      <c r="D19" s="8">
        <v>81</v>
      </c>
      <c r="E19" s="4"/>
      <c r="F19" s="8">
        <v>102</v>
      </c>
      <c r="G19" s="8">
        <v>68</v>
      </c>
      <c r="H19" s="8">
        <v>40</v>
      </c>
      <c r="I19" s="4"/>
      <c r="J19" s="4"/>
      <c r="K19" s="8">
        <v>86</v>
      </c>
      <c r="L19" s="8">
        <v>55</v>
      </c>
      <c r="M19" s="8">
        <v>60</v>
      </c>
      <c r="N19" s="4"/>
      <c r="O19" s="4"/>
      <c r="P19" s="8">
        <v>87</v>
      </c>
      <c r="Q19" s="8">
        <v>52</v>
      </c>
      <c r="R19" s="8">
        <v>69</v>
      </c>
      <c r="S19" s="4"/>
    </row>
    <row r="20" ht="13.65" customHeight="1">
      <c r="A20" s="4"/>
      <c r="B20" s="8">
        <v>148</v>
      </c>
      <c r="C20" s="8">
        <v>110</v>
      </c>
      <c r="D20" s="8">
        <v>85</v>
      </c>
      <c r="E20" s="4"/>
      <c r="F20" s="8">
        <v>104</v>
      </c>
      <c r="G20" s="8">
        <v>69</v>
      </c>
      <c r="H20" s="8">
        <v>38</v>
      </c>
      <c r="I20" s="4"/>
      <c r="J20" s="4"/>
      <c r="K20" s="8">
        <v>88</v>
      </c>
      <c r="L20" s="8">
        <v>53</v>
      </c>
      <c r="M20" s="8">
        <v>61</v>
      </c>
      <c r="N20" s="4"/>
      <c r="O20" s="4"/>
      <c r="P20" s="8">
        <v>88</v>
      </c>
      <c r="Q20" s="8">
        <v>53</v>
      </c>
      <c r="R20" s="8">
        <v>70</v>
      </c>
      <c r="S20" s="4"/>
    </row>
    <row r="21" ht="13.65" customHeight="1">
      <c r="A21" s="4"/>
      <c r="B21" s="8">
        <v>150</v>
      </c>
      <c r="C21" s="8">
        <v>108</v>
      </c>
      <c r="D21" s="8">
        <v>86</v>
      </c>
      <c r="E21" s="4"/>
      <c r="F21" s="8">
        <v>104</v>
      </c>
      <c r="G21" s="8">
        <v>69</v>
      </c>
      <c r="H21" s="8">
        <v>40</v>
      </c>
      <c r="I21" s="4"/>
      <c r="J21" s="4"/>
      <c r="K21" s="8">
        <v>90</v>
      </c>
      <c r="L21" s="8">
        <v>66</v>
      </c>
      <c r="M21" s="8">
        <v>59</v>
      </c>
      <c r="N21" s="4"/>
      <c r="O21" s="4"/>
      <c r="P21" s="8">
        <v>90</v>
      </c>
      <c r="Q21" s="8">
        <v>53</v>
      </c>
      <c r="R21" s="8">
        <v>68</v>
      </c>
      <c r="S21" s="4"/>
    </row>
    <row r="22" ht="13.65" customHeight="1">
      <c r="A22" s="4"/>
      <c r="B22" s="8">
        <v>145</v>
      </c>
      <c r="C22" s="8">
        <v>107</v>
      </c>
      <c r="D22" s="8">
        <v>83</v>
      </c>
      <c r="E22" s="4"/>
      <c r="F22" s="8">
        <v>103</v>
      </c>
      <c r="G22" s="8">
        <v>69</v>
      </c>
      <c r="H22" s="8">
        <v>38</v>
      </c>
      <c r="I22" s="4"/>
      <c r="J22" s="4"/>
      <c r="K22" s="8">
        <v>90</v>
      </c>
      <c r="L22" s="8">
        <v>59</v>
      </c>
      <c r="M22" s="8">
        <v>61</v>
      </c>
      <c r="N22" s="4"/>
      <c r="O22" s="4"/>
      <c r="P22" s="8">
        <v>89</v>
      </c>
      <c r="Q22" s="8">
        <v>56</v>
      </c>
      <c r="R22" s="8">
        <v>69</v>
      </c>
      <c r="S22" s="4"/>
    </row>
    <row r="23" ht="13.65" customHeight="1">
      <c r="A23" s="4"/>
      <c r="B23" s="8">
        <v>145</v>
      </c>
      <c r="C23" s="8">
        <v>105</v>
      </c>
      <c r="D23" s="8">
        <v>82</v>
      </c>
      <c r="E23" s="4"/>
      <c r="F23" s="8">
        <v>103</v>
      </c>
      <c r="G23" s="8">
        <v>68</v>
      </c>
      <c r="H23" s="8">
        <v>40</v>
      </c>
      <c r="I23" s="4"/>
      <c r="J23" s="4"/>
      <c r="K23" s="8">
        <v>90</v>
      </c>
      <c r="L23" s="8">
        <v>61</v>
      </c>
      <c r="M23" s="8">
        <v>64</v>
      </c>
      <c r="N23" s="4"/>
      <c r="O23" s="4"/>
      <c r="P23" s="8">
        <v>91</v>
      </c>
      <c r="Q23" s="8">
        <v>51</v>
      </c>
      <c r="R23" s="8">
        <v>67</v>
      </c>
      <c r="S23" s="4"/>
    </row>
    <row r="24" ht="13.65" customHeight="1">
      <c r="A24" s="4"/>
      <c r="B24" s="8">
        <v>139</v>
      </c>
      <c r="C24" s="8">
        <v>104</v>
      </c>
      <c r="D24" s="8">
        <v>78</v>
      </c>
      <c r="E24" s="4"/>
      <c r="F24" s="8">
        <v>103</v>
      </c>
      <c r="G24" s="8">
        <v>68</v>
      </c>
      <c r="H24" s="8">
        <v>39</v>
      </c>
      <c r="I24" s="4"/>
      <c r="J24" s="4"/>
      <c r="K24" s="8">
        <v>95</v>
      </c>
      <c r="L24" s="8">
        <v>65</v>
      </c>
      <c r="M24" s="8">
        <v>54</v>
      </c>
      <c r="N24" s="4"/>
      <c r="O24" s="4"/>
      <c r="P24" s="8">
        <v>90</v>
      </c>
      <c r="Q24" s="8">
        <v>54</v>
      </c>
      <c r="R24" s="8">
        <v>67</v>
      </c>
      <c r="S24" s="4"/>
    </row>
    <row r="25" ht="13.65" customHeight="1">
      <c r="A25" s="4"/>
      <c r="B25" s="8">
        <v>132</v>
      </c>
      <c r="C25" s="8">
        <v>98</v>
      </c>
      <c r="D25" s="8">
        <v>73</v>
      </c>
      <c r="E25" s="4"/>
      <c r="F25" s="8">
        <v>105</v>
      </c>
      <c r="G25" s="8">
        <v>68</v>
      </c>
      <c r="H25" s="8">
        <v>40</v>
      </c>
      <c r="I25" s="4"/>
      <c r="J25" s="4"/>
      <c r="K25" s="8">
        <v>94</v>
      </c>
      <c r="L25" s="8">
        <v>64</v>
      </c>
      <c r="M25" s="8">
        <v>52</v>
      </c>
      <c r="N25" s="4"/>
      <c r="O25" s="4"/>
      <c r="P25" s="8">
        <v>89</v>
      </c>
      <c r="Q25" s="8">
        <v>57</v>
      </c>
      <c r="R25" s="8">
        <v>67</v>
      </c>
      <c r="S25" s="4"/>
    </row>
    <row r="26" ht="13.65" customHeight="1">
      <c r="A26" s="4"/>
      <c r="B26" s="8">
        <v>139</v>
      </c>
      <c r="C26" s="8">
        <v>94</v>
      </c>
      <c r="D26" s="8">
        <v>74</v>
      </c>
      <c r="E26" s="4"/>
      <c r="F26" s="8">
        <v>104</v>
      </c>
      <c r="G26" s="8">
        <v>68</v>
      </c>
      <c r="H26" s="8">
        <v>39</v>
      </c>
      <c r="I26" s="4"/>
      <c r="J26" s="4"/>
      <c r="K26" s="8">
        <v>94</v>
      </c>
      <c r="L26" s="8">
        <v>65</v>
      </c>
      <c r="M26" s="8">
        <v>52</v>
      </c>
      <c r="N26" s="4"/>
      <c r="O26" s="4"/>
      <c r="P26" s="8">
        <v>88</v>
      </c>
      <c r="Q26" s="8">
        <v>56</v>
      </c>
      <c r="R26" s="8">
        <v>69</v>
      </c>
      <c r="S26" s="4"/>
    </row>
    <row r="27" ht="13.65" customHeight="1">
      <c r="A27" s="4"/>
      <c r="B27" s="8">
        <v>142</v>
      </c>
      <c r="C27" s="8">
        <v>102</v>
      </c>
      <c r="D27" s="8">
        <v>79</v>
      </c>
      <c r="E27" s="4"/>
      <c r="F27" s="8">
        <v>104</v>
      </c>
      <c r="G27" s="8">
        <v>68</v>
      </c>
      <c r="H27" s="8">
        <v>40</v>
      </c>
      <c r="I27" s="4"/>
      <c r="J27" s="4"/>
      <c r="K27" s="8">
        <v>98</v>
      </c>
      <c r="L27" s="8">
        <v>65</v>
      </c>
      <c r="M27" s="8">
        <v>53</v>
      </c>
      <c r="N27" s="4"/>
      <c r="O27" s="4"/>
      <c r="P27" s="8">
        <v>89</v>
      </c>
      <c r="Q27" s="8">
        <v>55</v>
      </c>
      <c r="R27" s="8">
        <v>69</v>
      </c>
      <c r="S27" s="4"/>
    </row>
    <row r="28" ht="13.65" customHeight="1">
      <c r="A28" s="4"/>
      <c r="B28" s="8">
        <v>143</v>
      </c>
      <c r="C28" s="8">
        <v>107</v>
      </c>
      <c r="D28" s="8">
        <v>82</v>
      </c>
      <c r="E28" s="4"/>
      <c r="F28" s="8">
        <v>106</v>
      </c>
      <c r="G28" s="8">
        <v>68</v>
      </c>
      <c r="H28" s="8">
        <v>39</v>
      </c>
      <c r="I28" s="4"/>
      <c r="J28" s="4"/>
      <c r="K28" s="8">
        <v>98</v>
      </c>
      <c r="L28" s="8">
        <v>66</v>
      </c>
      <c r="M28" s="8">
        <v>54</v>
      </c>
      <c r="N28" s="4"/>
      <c r="O28" s="4"/>
      <c r="P28" s="8">
        <v>89</v>
      </c>
      <c r="Q28" s="8">
        <v>55</v>
      </c>
      <c r="R28" s="8">
        <v>70</v>
      </c>
      <c r="S28" s="4"/>
    </row>
    <row r="29" ht="13.65" customHeight="1">
      <c r="A29" s="4"/>
      <c r="B29" s="8">
        <v>143</v>
      </c>
      <c r="C29" s="8">
        <v>105</v>
      </c>
      <c r="D29" s="8">
        <v>79</v>
      </c>
      <c r="E29" s="4"/>
      <c r="F29" s="8">
        <v>103</v>
      </c>
      <c r="G29" s="8">
        <v>68</v>
      </c>
      <c r="H29" s="8">
        <v>39</v>
      </c>
      <c r="I29" s="4"/>
      <c r="J29" s="4"/>
      <c r="K29" s="8">
        <v>97</v>
      </c>
      <c r="L29" s="8">
        <v>66</v>
      </c>
      <c r="M29" s="8">
        <v>51</v>
      </c>
      <c r="N29" s="4"/>
      <c r="O29" s="4"/>
      <c r="P29" s="8">
        <v>90</v>
      </c>
      <c r="Q29" s="8">
        <v>56</v>
      </c>
      <c r="R29" s="8">
        <v>72</v>
      </c>
      <c r="S29" s="4"/>
    </row>
    <row r="30" ht="13.65" customHeight="1">
      <c r="A30" s="4"/>
      <c r="B30" s="8">
        <v>144</v>
      </c>
      <c r="C30" s="8">
        <v>105</v>
      </c>
      <c r="D30" s="8">
        <v>82</v>
      </c>
      <c r="E30" s="4"/>
      <c r="F30" s="8">
        <v>104</v>
      </c>
      <c r="G30" s="8">
        <v>69</v>
      </c>
      <c r="H30" s="8">
        <v>39</v>
      </c>
      <c r="I30" s="4"/>
      <c r="J30" s="4"/>
      <c r="K30" s="8">
        <v>98</v>
      </c>
      <c r="L30" s="8">
        <v>67</v>
      </c>
      <c r="M30" s="8">
        <v>52</v>
      </c>
      <c r="N30" s="4"/>
      <c r="O30" s="4"/>
      <c r="P30" s="8">
        <v>87</v>
      </c>
      <c r="Q30" s="8">
        <v>50</v>
      </c>
      <c r="R30" s="8">
        <v>70</v>
      </c>
      <c r="S30" s="4"/>
    </row>
    <row r="31" ht="13.65" customHeight="1">
      <c r="A31" s="4"/>
      <c r="B31" s="8">
        <v>142</v>
      </c>
      <c r="C31" s="8">
        <v>104</v>
      </c>
      <c r="D31" s="8">
        <v>83</v>
      </c>
      <c r="E31" s="4"/>
      <c r="F31" s="8">
        <v>103</v>
      </c>
      <c r="G31" s="8">
        <v>67</v>
      </c>
      <c r="H31" s="8">
        <v>39</v>
      </c>
      <c r="I31" s="4"/>
      <c r="J31" s="4"/>
      <c r="K31" s="8">
        <v>96</v>
      </c>
      <c r="L31" s="8">
        <v>64</v>
      </c>
      <c r="M31" s="8">
        <v>55</v>
      </c>
      <c r="N31" s="4"/>
      <c r="O31" s="4"/>
      <c r="P31" s="8">
        <v>85</v>
      </c>
      <c r="Q31" s="8">
        <v>49</v>
      </c>
      <c r="R31" s="8">
        <v>67</v>
      </c>
      <c r="S31" s="4"/>
    </row>
    <row r="32" ht="13.65" customHeight="1">
      <c r="A32" s="4"/>
      <c r="B32" s="8">
        <v>142</v>
      </c>
      <c r="C32" s="8">
        <v>102</v>
      </c>
      <c r="D32" s="8">
        <v>83</v>
      </c>
      <c r="E32" s="4"/>
      <c r="F32" s="8">
        <v>104</v>
      </c>
      <c r="G32" s="8">
        <v>68</v>
      </c>
      <c r="H32" s="8">
        <v>38</v>
      </c>
      <c r="I32" s="4"/>
      <c r="J32" s="4"/>
      <c r="K32" s="8">
        <v>91</v>
      </c>
      <c r="L32" s="8">
        <v>60</v>
      </c>
      <c r="M32" s="8">
        <v>63</v>
      </c>
      <c r="N32" s="4"/>
      <c r="O32" s="4"/>
      <c r="P32" s="8">
        <v>86</v>
      </c>
      <c r="Q32" s="8">
        <v>50</v>
      </c>
      <c r="R32" s="8">
        <v>69</v>
      </c>
      <c r="S32" s="4"/>
    </row>
    <row r="33" ht="13.65" customHeight="1">
      <c r="A33" s="4"/>
      <c r="B33" s="8">
        <v>126</v>
      </c>
      <c r="C33" s="8">
        <v>90</v>
      </c>
      <c r="D33" s="8">
        <v>73</v>
      </c>
      <c r="E33" s="4"/>
      <c r="F33" s="8">
        <v>107</v>
      </c>
      <c r="G33" s="8">
        <v>68</v>
      </c>
      <c r="H33" s="8">
        <v>39</v>
      </c>
      <c r="I33" s="4"/>
      <c r="J33" s="4"/>
      <c r="K33" s="8">
        <v>96</v>
      </c>
      <c r="L33" s="8">
        <v>63</v>
      </c>
      <c r="M33" s="8">
        <v>57</v>
      </c>
      <c r="N33" s="4"/>
      <c r="O33" s="4"/>
      <c r="P33" s="8">
        <v>87</v>
      </c>
      <c r="Q33" s="8">
        <v>50</v>
      </c>
      <c r="R33" s="8">
        <v>68</v>
      </c>
      <c r="S33" s="4"/>
    </row>
    <row r="34" ht="13.65" customHeight="1">
      <c r="A34" s="4"/>
      <c r="B34" s="8">
        <v>127</v>
      </c>
      <c r="C34" s="8">
        <v>94</v>
      </c>
      <c r="D34" s="8">
        <v>69</v>
      </c>
      <c r="E34" s="4"/>
      <c r="F34" s="8">
        <v>105</v>
      </c>
      <c r="G34" s="8">
        <v>69</v>
      </c>
      <c r="H34" s="8">
        <v>39</v>
      </c>
      <c r="I34" s="4"/>
      <c r="J34" s="4"/>
      <c r="K34" s="8">
        <v>96</v>
      </c>
      <c r="L34" s="8">
        <v>60</v>
      </c>
      <c r="M34" s="8">
        <v>54</v>
      </c>
      <c r="N34" s="4"/>
      <c r="O34" s="4"/>
      <c r="P34" s="8">
        <v>90</v>
      </c>
      <c r="Q34" s="8">
        <v>51</v>
      </c>
      <c r="R34" s="8">
        <v>67</v>
      </c>
      <c r="S34" s="4"/>
    </row>
    <row r="35" ht="13.65" customHeight="1">
      <c r="A35" s="4"/>
      <c r="B35" s="8">
        <v>136</v>
      </c>
      <c r="C35" s="8">
        <v>100</v>
      </c>
      <c r="D35" s="8">
        <v>77</v>
      </c>
      <c r="E35" s="4"/>
      <c r="F35" s="8">
        <v>103</v>
      </c>
      <c r="G35" s="8">
        <v>68</v>
      </c>
      <c r="H35" s="8">
        <v>41</v>
      </c>
      <c r="I35" s="4"/>
      <c r="J35" s="4"/>
      <c r="K35" s="8">
        <v>95</v>
      </c>
      <c r="L35" s="8">
        <v>58</v>
      </c>
      <c r="M35" s="8">
        <v>56</v>
      </c>
      <c r="N35" s="4"/>
      <c r="O35" s="4"/>
      <c r="P35" s="8">
        <v>91</v>
      </c>
      <c r="Q35" s="8">
        <v>53</v>
      </c>
      <c r="R35" s="8">
        <v>73</v>
      </c>
      <c r="S35" s="4"/>
    </row>
    <row r="36" ht="13.65" customHeight="1">
      <c r="A36" s="4"/>
      <c r="B36" s="8">
        <v>142</v>
      </c>
      <c r="C36" s="8">
        <v>101</v>
      </c>
      <c r="D36" s="8">
        <v>81</v>
      </c>
      <c r="E36" s="4"/>
      <c r="F36" s="8">
        <v>105</v>
      </c>
      <c r="G36" s="8">
        <v>68</v>
      </c>
      <c r="H36" s="8">
        <v>41</v>
      </c>
      <c r="I36" s="4"/>
      <c r="J36" s="4"/>
      <c r="K36" s="8">
        <v>90</v>
      </c>
      <c r="L36" s="8">
        <v>55</v>
      </c>
      <c r="M36" s="8">
        <v>61</v>
      </c>
      <c r="N36" s="4"/>
      <c r="O36" s="4"/>
      <c r="P36" s="8">
        <v>91</v>
      </c>
      <c r="Q36" s="8">
        <v>53</v>
      </c>
      <c r="R36" s="8">
        <v>69</v>
      </c>
      <c r="S36" s="4"/>
    </row>
    <row r="37" ht="13.65" customHeight="1">
      <c r="A37" s="4"/>
      <c r="B37" s="8">
        <v>140</v>
      </c>
      <c r="C37" s="8">
        <v>103</v>
      </c>
      <c r="D37" s="8">
        <v>81</v>
      </c>
      <c r="E37" s="4"/>
      <c r="F37" s="8">
        <v>103</v>
      </c>
      <c r="G37" s="8">
        <v>69</v>
      </c>
      <c r="H37" s="8">
        <v>43</v>
      </c>
      <c r="I37" s="4"/>
      <c r="J37" s="4"/>
      <c r="K37" s="8">
        <v>90</v>
      </c>
      <c r="L37" s="8">
        <v>54</v>
      </c>
      <c r="M37" s="8">
        <v>65</v>
      </c>
      <c r="N37" s="4"/>
      <c r="O37" s="4"/>
      <c r="P37" s="8">
        <v>91</v>
      </c>
      <c r="Q37" s="8">
        <v>54</v>
      </c>
      <c r="R37" s="8">
        <v>71</v>
      </c>
      <c r="S37" s="4"/>
    </row>
    <row r="38" ht="13.65" customHeight="1">
      <c r="A38" s="4"/>
      <c r="B38" s="8">
        <v>142</v>
      </c>
      <c r="C38" s="8">
        <v>102</v>
      </c>
      <c r="D38" s="8">
        <v>79</v>
      </c>
      <c r="E38" s="4"/>
      <c r="F38" s="8">
        <v>105</v>
      </c>
      <c r="G38" s="8">
        <v>70</v>
      </c>
      <c r="H38" s="8">
        <v>45</v>
      </c>
      <c r="I38" s="4"/>
      <c r="J38" s="4"/>
      <c r="K38" s="8">
        <v>91</v>
      </c>
      <c r="L38" s="8">
        <v>55</v>
      </c>
      <c r="M38" s="8">
        <v>61</v>
      </c>
      <c r="N38" s="4"/>
      <c r="O38" s="4"/>
      <c r="P38" s="8">
        <v>87</v>
      </c>
      <c r="Q38" s="8">
        <v>53</v>
      </c>
      <c r="R38" s="8">
        <v>67</v>
      </c>
      <c r="S38" s="4"/>
    </row>
    <row r="39" ht="13.65" customHeight="1">
      <c r="A39" s="4"/>
      <c r="B39" s="8">
        <v>141</v>
      </c>
      <c r="C39" s="8">
        <v>102</v>
      </c>
      <c r="D39" s="8">
        <v>79</v>
      </c>
      <c r="E39" s="4"/>
      <c r="F39" s="8">
        <v>105</v>
      </c>
      <c r="G39" s="8">
        <v>71</v>
      </c>
      <c r="H39" s="8">
        <v>47</v>
      </c>
      <c r="I39" s="4"/>
      <c r="J39" s="4"/>
      <c r="K39" s="8">
        <v>88</v>
      </c>
      <c r="L39" s="8">
        <v>57</v>
      </c>
      <c r="M39" s="8">
        <v>61</v>
      </c>
      <c r="N39" s="4"/>
      <c r="O39" s="4"/>
      <c r="P39" s="8">
        <v>90</v>
      </c>
      <c r="Q39" s="8">
        <v>54</v>
      </c>
      <c r="R39" s="8">
        <v>67</v>
      </c>
      <c r="S39" s="4"/>
    </row>
    <row r="40" ht="13.65" customHeight="1">
      <c r="A40" s="4"/>
      <c r="B40" s="8">
        <v>144</v>
      </c>
      <c r="C40" s="8">
        <v>103</v>
      </c>
      <c r="D40" s="8">
        <v>81</v>
      </c>
      <c r="E40" s="4"/>
      <c r="F40" s="8">
        <v>106</v>
      </c>
      <c r="G40" s="8">
        <v>72</v>
      </c>
      <c r="H40" s="8">
        <v>50</v>
      </c>
      <c r="I40" s="4"/>
      <c r="J40" s="4"/>
      <c r="K40" s="8">
        <v>93</v>
      </c>
      <c r="L40" s="8">
        <v>60</v>
      </c>
      <c r="M40" s="8">
        <v>60</v>
      </c>
      <c r="N40" s="4"/>
      <c r="O40" s="4"/>
      <c r="P40" s="8">
        <v>89</v>
      </c>
      <c r="Q40" s="8">
        <v>53</v>
      </c>
      <c r="R40" s="8">
        <v>71</v>
      </c>
      <c r="S40" s="4"/>
    </row>
    <row r="41" ht="13.65" customHeight="1">
      <c r="A41" s="4"/>
      <c r="B41" s="8">
        <v>144</v>
      </c>
      <c r="C41" s="8">
        <v>105</v>
      </c>
      <c r="D41" s="8">
        <v>81</v>
      </c>
      <c r="E41" s="4"/>
      <c r="F41" s="8">
        <v>106</v>
      </c>
      <c r="G41" s="8">
        <v>70</v>
      </c>
      <c r="H41" s="8">
        <v>49</v>
      </c>
      <c r="I41" s="4"/>
      <c r="J41" s="4"/>
      <c r="K41" s="8">
        <v>96</v>
      </c>
      <c r="L41" s="8">
        <v>62</v>
      </c>
      <c r="M41" s="8">
        <v>55</v>
      </c>
      <c r="N41" s="4"/>
      <c r="O41" s="4"/>
      <c r="P41" s="8">
        <v>89</v>
      </c>
      <c r="Q41" s="8">
        <v>59</v>
      </c>
      <c r="R41" s="8">
        <v>68</v>
      </c>
      <c r="S41" s="4"/>
    </row>
    <row r="42" ht="13.65" customHeight="1">
      <c r="A42" s="4"/>
      <c r="B42" s="8">
        <v>146</v>
      </c>
      <c r="C42" s="8">
        <v>106</v>
      </c>
      <c r="D42" s="8">
        <v>83</v>
      </c>
      <c r="E42" s="4"/>
      <c r="F42" s="8">
        <v>106</v>
      </c>
      <c r="G42" s="8">
        <v>69</v>
      </c>
      <c r="H42" s="8">
        <v>46</v>
      </c>
      <c r="I42" s="4"/>
      <c r="J42" s="4"/>
      <c r="K42" s="8">
        <v>90</v>
      </c>
      <c r="L42" s="8">
        <v>59</v>
      </c>
      <c r="M42" s="8">
        <v>62</v>
      </c>
      <c r="N42" s="4"/>
      <c r="O42" s="4"/>
      <c r="P42" s="8">
        <v>89</v>
      </c>
      <c r="Q42" s="8">
        <v>56</v>
      </c>
      <c r="R42" s="8">
        <v>69</v>
      </c>
      <c r="S42" s="4"/>
    </row>
    <row r="43" ht="13.65" customHeight="1">
      <c r="A43" s="4"/>
      <c r="B43" s="8">
        <v>145</v>
      </c>
      <c r="C43" s="8">
        <v>107</v>
      </c>
      <c r="D43" s="8">
        <v>85</v>
      </c>
      <c r="E43" s="4"/>
      <c r="F43" s="8">
        <v>104</v>
      </c>
      <c r="G43" s="8">
        <v>68</v>
      </c>
      <c r="H43" s="8">
        <v>45</v>
      </c>
      <c r="I43" s="4"/>
      <c r="J43" s="4"/>
      <c r="K43" s="8">
        <v>89</v>
      </c>
      <c r="L43" s="8">
        <v>54</v>
      </c>
      <c r="M43" s="8">
        <v>65</v>
      </c>
      <c r="N43" s="4"/>
      <c r="O43" s="4"/>
      <c r="P43" s="8">
        <v>87</v>
      </c>
      <c r="Q43" s="8">
        <v>53</v>
      </c>
      <c r="R43" s="8">
        <v>71</v>
      </c>
      <c r="S43" s="4"/>
    </row>
    <row r="44" ht="13.65" customHeight="1">
      <c r="A44" s="4"/>
      <c r="B44" s="8">
        <v>147</v>
      </c>
      <c r="C44" s="8">
        <v>105</v>
      </c>
      <c r="D44" s="8">
        <v>82</v>
      </c>
      <c r="E44" s="4"/>
      <c r="F44" s="8">
        <v>103</v>
      </c>
      <c r="G44" s="8">
        <v>69</v>
      </c>
      <c r="H44" s="8">
        <v>43</v>
      </c>
      <c r="I44" s="4"/>
      <c r="J44" s="4"/>
      <c r="K44" s="8">
        <v>91</v>
      </c>
      <c r="L44" s="8">
        <v>57</v>
      </c>
      <c r="M44" s="8">
        <v>62</v>
      </c>
      <c r="N44" s="4"/>
      <c r="O44" s="4"/>
      <c r="P44" s="8">
        <v>88</v>
      </c>
      <c r="Q44" s="8">
        <v>53</v>
      </c>
      <c r="R44" s="8">
        <v>72</v>
      </c>
      <c r="S44" s="4"/>
    </row>
    <row r="45" ht="13.65" customHeight="1">
      <c r="A45" s="4"/>
      <c r="B45" s="8">
        <v>140</v>
      </c>
      <c r="C45" s="8">
        <v>104</v>
      </c>
      <c r="D45" s="8">
        <v>80</v>
      </c>
      <c r="E45" s="4"/>
      <c r="F45" s="8">
        <v>106</v>
      </c>
      <c r="G45" s="8">
        <v>67</v>
      </c>
      <c r="H45" s="8">
        <v>43</v>
      </c>
      <c r="I45" s="4"/>
      <c r="J45" s="4"/>
      <c r="K45" s="8">
        <v>85</v>
      </c>
      <c r="L45" s="8">
        <v>49</v>
      </c>
      <c r="M45" s="8">
        <v>65</v>
      </c>
      <c r="N45" s="4"/>
      <c r="O45" s="4"/>
      <c r="P45" s="8">
        <v>90</v>
      </c>
      <c r="Q45" s="8">
        <v>52</v>
      </c>
      <c r="R45" s="8">
        <v>69</v>
      </c>
      <c r="S45" s="4"/>
    </row>
    <row r="46" ht="13.65" customHeight="1">
      <c r="A46" s="4"/>
      <c r="B46" s="8">
        <v>145</v>
      </c>
      <c r="C46" s="8">
        <v>104</v>
      </c>
      <c r="D46" s="8">
        <v>80</v>
      </c>
      <c r="E46" s="4"/>
      <c r="F46" s="8">
        <v>103</v>
      </c>
      <c r="G46" s="8">
        <v>68</v>
      </c>
      <c r="H46" s="8">
        <v>43</v>
      </c>
      <c r="I46" s="4"/>
      <c r="J46" s="4"/>
      <c r="K46" s="8">
        <v>84</v>
      </c>
      <c r="L46" s="8">
        <v>50</v>
      </c>
      <c r="M46" s="8">
        <v>65</v>
      </c>
      <c r="N46" s="4"/>
      <c r="O46" s="4"/>
      <c r="P46" s="8">
        <v>90</v>
      </c>
      <c r="Q46" s="8">
        <v>53</v>
      </c>
      <c r="R46" s="8">
        <v>71</v>
      </c>
      <c r="S46" s="4"/>
    </row>
    <row r="47" ht="13.65" customHeight="1">
      <c r="A47" s="4"/>
      <c r="B47" s="8">
        <v>143</v>
      </c>
      <c r="C47" s="8">
        <v>104</v>
      </c>
      <c r="D47" s="8">
        <v>82</v>
      </c>
      <c r="E47" s="4"/>
      <c r="F47" s="8">
        <v>104</v>
      </c>
      <c r="G47" s="8">
        <v>67</v>
      </c>
      <c r="H47" s="8">
        <v>43</v>
      </c>
      <c r="I47" s="4"/>
      <c r="J47" s="4"/>
      <c r="K47" s="8">
        <v>85</v>
      </c>
      <c r="L47" s="8">
        <v>50</v>
      </c>
      <c r="M47" s="8">
        <v>64</v>
      </c>
      <c r="N47" s="4"/>
      <c r="O47" s="4"/>
      <c r="P47" s="8">
        <v>91</v>
      </c>
      <c r="Q47" s="8">
        <v>55</v>
      </c>
      <c r="R47" s="8">
        <v>81</v>
      </c>
      <c r="S47" s="4"/>
    </row>
    <row r="48" ht="13.65" customHeight="1">
      <c r="A48" s="4"/>
      <c r="B48" s="8">
        <v>140</v>
      </c>
      <c r="C48" s="8">
        <v>105</v>
      </c>
      <c r="D48" s="8">
        <v>78</v>
      </c>
      <c r="E48" s="4"/>
      <c r="F48" s="8">
        <v>103</v>
      </c>
      <c r="G48" s="8">
        <v>69</v>
      </c>
      <c r="H48" s="8">
        <v>42</v>
      </c>
      <c r="I48" s="4"/>
      <c r="J48" s="4"/>
      <c r="K48" s="8">
        <v>96</v>
      </c>
      <c r="L48" s="8">
        <v>59</v>
      </c>
      <c r="M48" s="8">
        <v>60</v>
      </c>
      <c r="N48" s="4"/>
      <c r="O48" s="4"/>
      <c r="P48" s="8">
        <v>91</v>
      </c>
      <c r="Q48" s="8">
        <v>55</v>
      </c>
      <c r="R48" s="8">
        <v>80</v>
      </c>
      <c r="S48" s="4"/>
    </row>
    <row r="49" ht="13.65" customHeight="1">
      <c r="A49" s="4"/>
      <c r="B49" s="8">
        <v>149</v>
      </c>
      <c r="C49" s="8">
        <v>106</v>
      </c>
      <c r="D49" s="8">
        <v>79</v>
      </c>
      <c r="E49" s="4"/>
      <c r="F49" s="8">
        <v>103</v>
      </c>
      <c r="G49" s="8">
        <v>67</v>
      </c>
      <c r="H49" s="8">
        <v>42</v>
      </c>
      <c r="I49" s="4"/>
      <c r="J49" s="4"/>
      <c r="K49" s="8">
        <v>97</v>
      </c>
      <c r="L49" s="8">
        <v>62</v>
      </c>
      <c r="M49" s="8">
        <v>58</v>
      </c>
      <c r="N49" s="4"/>
      <c r="O49" s="4"/>
      <c r="P49" s="8">
        <v>91</v>
      </c>
      <c r="Q49" s="8">
        <v>55</v>
      </c>
      <c r="R49" s="8">
        <v>82</v>
      </c>
      <c r="S49" s="4"/>
    </row>
    <row r="50" ht="13.65" customHeight="1">
      <c r="A50" s="4"/>
      <c r="B50" s="8">
        <v>151</v>
      </c>
      <c r="C50" s="8">
        <v>107</v>
      </c>
      <c r="D50" s="8">
        <v>83</v>
      </c>
      <c r="E50" s="4"/>
      <c r="F50" s="8">
        <v>105</v>
      </c>
      <c r="G50" s="8">
        <v>68</v>
      </c>
      <c r="H50" s="8">
        <v>42</v>
      </c>
      <c r="I50" s="4"/>
      <c r="J50" s="4"/>
      <c r="K50" s="8">
        <v>98</v>
      </c>
      <c r="L50" s="8">
        <v>60</v>
      </c>
      <c r="M50" s="8">
        <v>56</v>
      </c>
      <c r="N50" s="4"/>
      <c r="O50" s="4"/>
      <c r="P50" s="8">
        <v>90</v>
      </c>
      <c r="Q50" s="8">
        <v>54</v>
      </c>
      <c r="R50" s="8">
        <v>71</v>
      </c>
      <c r="S50" s="4"/>
    </row>
    <row r="51" ht="13.65" customHeight="1">
      <c r="A51" s="4"/>
      <c r="B51" s="8">
        <v>148</v>
      </c>
      <c r="C51" s="8">
        <v>110</v>
      </c>
      <c r="D51" s="8">
        <v>85</v>
      </c>
      <c r="E51" s="4"/>
      <c r="F51" s="8">
        <v>102</v>
      </c>
      <c r="G51" s="8">
        <v>66</v>
      </c>
      <c r="H51" s="8">
        <v>39</v>
      </c>
      <c r="I51" s="4"/>
      <c r="J51" s="4"/>
      <c r="K51" s="8">
        <v>88</v>
      </c>
      <c r="L51" s="8">
        <v>52</v>
      </c>
      <c r="M51" s="8">
        <v>65</v>
      </c>
      <c r="N51" s="4"/>
      <c r="O51" s="4"/>
      <c r="P51" s="8">
        <v>89</v>
      </c>
      <c r="Q51" s="8">
        <v>53</v>
      </c>
      <c r="R51" s="8">
        <v>75</v>
      </c>
      <c r="S51" s="4"/>
    </row>
    <row r="52" ht="13.65" customHeight="1">
      <c r="A52" s="4"/>
      <c r="B52" s="8">
        <v>152</v>
      </c>
      <c r="C52" s="8">
        <v>109</v>
      </c>
      <c r="D52" s="8">
        <v>87</v>
      </c>
      <c r="E52" s="4"/>
      <c r="F52" s="8">
        <v>101</v>
      </c>
      <c r="G52" s="8">
        <v>67</v>
      </c>
      <c r="H52" s="8">
        <v>39</v>
      </c>
      <c r="I52" s="4"/>
      <c r="J52" s="4"/>
      <c r="K52" s="8">
        <v>88</v>
      </c>
      <c r="L52" s="8">
        <v>52</v>
      </c>
      <c r="M52" s="8">
        <v>60</v>
      </c>
      <c r="N52" s="4"/>
      <c r="O52" s="4"/>
      <c r="P52" s="8">
        <v>90</v>
      </c>
      <c r="Q52" s="8">
        <v>58</v>
      </c>
      <c r="R52" s="8">
        <v>73</v>
      </c>
      <c r="S52" s="4"/>
    </row>
    <row r="53" ht="13.65" customHeight="1">
      <c r="A53" s="4"/>
      <c r="B53" s="8">
        <v>147</v>
      </c>
      <c r="C53" s="8">
        <v>109</v>
      </c>
      <c r="D53" s="8">
        <v>86</v>
      </c>
      <c r="E53" s="4"/>
      <c r="F53" s="8">
        <v>102</v>
      </c>
      <c r="G53" s="8">
        <v>65</v>
      </c>
      <c r="H53" s="8">
        <v>47</v>
      </c>
      <c r="I53" s="4"/>
      <c r="J53" s="4"/>
      <c r="K53" s="8">
        <v>91</v>
      </c>
      <c r="L53" s="8">
        <v>53</v>
      </c>
      <c r="M53" s="8">
        <v>60</v>
      </c>
      <c r="N53" s="4"/>
      <c r="O53" s="4"/>
      <c r="P53" s="8">
        <v>88</v>
      </c>
      <c r="Q53" s="8">
        <v>53</v>
      </c>
      <c r="R53" s="8">
        <v>78</v>
      </c>
      <c r="S53" s="4"/>
    </row>
    <row r="54" ht="13.65" customHeight="1">
      <c r="A54" s="4"/>
      <c r="B54" s="8">
        <v>148</v>
      </c>
      <c r="C54" s="8">
        <v>108</v>
      </c>
      <c r="D54" s="8">
        <v>86</v>
      </c>
      <c r="E54" s="4"/>
      <c r="F54" s="8">
        <v>98</v>
      </c>
      <c r="G54" s="8">
        <v>63</v>
      </c>
      <c r="H54" s="8">
        <v>42</v>
      </c>
      <c r="I54" s="4"/>
      <c r="J54" s="4"/>
      <c r="K54" s="8">
        <v>91</v>
      </c>
      <c r="L54" s="8">
        <v>58</v>
      </c>
      <c r="M54" s="8">
        <v>63</v>
      </c>
      <c r="N54" s="4"/>
      <c r="O54" s="4"/>
      <c r="P54" s="8">
        <v>89</v>
      </c>
      <c r="Q54" s="8">
        <v>54</v>
      </c>
      <c r="R54" s="8">
        <v>71</v>
      </c>
      <c r="S54" s="4"/>
    </row>
    <row r="55" ht="13.65" customHeight="1">
      <c r="A55" s="4"/>
      <c r="B55" s="8">
        <v>145</v>
      </c>
      <c r="C55" s="8">
        <v>108</v>
      </c>
      <c r="D55" s="8">
        <v>84</v>
      </c>
      <c r="E55" s="4"/>
      <c r="F55" s="8">
        <v>106</v>
      </c>
      <c r="G55" s="8">
        <v>69</v>
      </c>
      <c r="H55" s="8">
        <v>51</v>
      </c>
      <c r="I55" s="4"/>
      <c r="J55" s="4"/>
      <c r="K55" s="8">
        <v>94</v>
      </c>
      <c r="L55" s="8">
        <v>55</v>
      </c>
      <c r="M55" s="8">
        <v>62</v>
      </c>
      <c r="N55" s="4"/>
      <c r="O55" s="4"/>
      <c r="P55" s="8">
        <v>89</v>
      </c>
      <c r="Q55" s="8">
        <v>56</v>
      </c>
      <c r="R55" s="8">
        <v>71</v>
      </c>
      <c r="S55" s="4"/>
    </row>
    <row r="56" ht="13.65" customHeight="1">
      <c r="A56" s="4"/>
      <c r="B56" s="8">
        <v>138</v>
      </c>
      <c r="C56" s="8">
        <v>101</v>
      </c>
      <c r="D56" s="8">
        <v>79</v>
      </c>
      <c r="E56" s="4"/>
      <c r="F56" s="8">
        <v>105</v>
      </c>
      <c r="G56" s="8">
        <v>70</v>
      </c>
      <c r="H56" s="8">
        <v>47</v>
      </c>
      <c r="I56" s="4"/>
      <c r="J56" s="4"/>
      <c r="K56" s="8">
        <v>92</v>
      </c>
      <c r="L56" s="8">
        <v>56</v>
      </c>
      <c r="M56" s="8">
        <v>63</v>
      </c>
      <c r="N56" s="4"/>
      <c r="O56" s="4"/>
      <c r="P56" s="8">
        <v>89</v>
      </c>
      <c r="Q56" s="8">
        <v>53</v>
      </c>
      <c r="R56" s="8">
        <v>69</v>
      </c>
      <c r="S56" s="4"/>
    </row>
    <row r="57" ht="13.65" customHeight="1">
      <c r="A57" s="4"/>
      <c r="B57" s="8">
        <v>131</v>
      </c>
      <c r="C57" s="8">
        <v>97</v>
      </c>
      <c r="D57" s="8">
        <v>70</v>
      </c>
      <c r="E57" s="4"/>
      <c r="F57" s="8">
        <v>104</v>
      </c>
      <c r="G57" s="8">
        <v>68</v>
      </c>
      <c r="H57" s="8">
        <v>40</v>
      </c>
      <c r="I57" s="4"/>
      <c r="J57" s="4"/>
      <c r="K57" s="8">
        <v>94</v>
      </c>
      <c r="L57" s="8">
        <v>58</v>
      </c>
      <c r="M57" s="8">
        <v>60</v>
      </c>
      <c r="N57" s="4"/>
      <c r="O57" s="4"/>
      <c r="P57" s="8">
        <v>90</v>
      </c>
      <c r="Q57" s="8">
        <v>51</v>
      </c>
      <c r="R57" s="8">
        <v>73</v>
      </c>
      <c r="S57" s="4"/>
    </row>
    <row r="58" ht="13.65" customHeight="1">
      <c r="A58" s="4"/>
      <c r="B58" s="8">
        <v>132</v>
      </c>
      <c r="C58" s="8">
        <v>95</v>
      </c>
      <c r="D58" s="8">
        <v>71</v>
      </c>
      <c r="E58" s="4"/>
      <c r="F58" s="8">
        <v>104</v>
      </c>
      <c r="G58" s="8">
        <v>68</v>
      </c>
      <c r="H58" s="8">
        <v>38</v>
      </c>
      <c r="I58" s="4"/>
      <c r="J58" s="4"/>
      <c r="K58" s="8">
        <v>92</v>
      </c>
      <c r="L58" s="8">
        <v>56</v>
      </c>
      <c r="M58" s="8">
        <v>62</v>
      </c>
      <c r="N58" s="4"/>
      <c r="O58" s="4"/>
      <c r="P58" s="8">
        <v>88</v>
      </c>
      <c r="Q58" s="8">
        <v>51</v>
      </c>
      <c r="R58" s="8">
        <v>70</v>
      </c>
      <c r="S58" s="4"/>
    </row>
    <row r="59" ht="13.65" customHeight="1">
      <c r="A59" s="4"/>
      <c r="B59" s="8">
        <v>138</v>
      </c>
      <c r="C59" s="8">
        <v>96</v>
      </c>
      <c r="D59" s="8">
        <v>77</v>
      </c>
      <c r="E59" s="4"/>
      <c r="F59" s="8">
        <v>103</v>
      </c>
      <c r="G59" s="8">
        <v>68</v>
      </c>
      <c r="H59" s="8">
        <v>39</v>
      </c>
      <c r="I59" s="4"/>
      <c r="J59" s="4"/>
      <c r="K59" s="8">
        <v>92</v>
      </c>
      <c r="L59" s="8">
        <v>55</v>
      </c>
      <c r="M59" s="8">
        <v>66</v>
      </c>
      <c r="N59" s="4"/>
      <c r="O59" s="4"/>
      <c r="P59" s="8">
        <v>89</v>
      </c>
      <c r="Q59" s="8">
        <v>52</v>
      </c>
      <c r="R59" s="8">
        <v>67</v>
      </c>
      <c r="S59" s="4"/>
    </row>
    <row r="60" ht="13.65" customHeight="1">
      <c r="A60" s="4"/>
      <c r="B60" s="8">
        <v>142</v>
      </c>
      <c r="C60" s="8">
        <v>101</v>
      </c>
      <c r="D60" s="8">
        <v>80</v>
      </c>
      <c r="E60" s="4"/>
      <c r="F60" s="8">
        <v>104</v>
      </c>
      <c r="G60" s="8">
        <v>69</v>
      </c>
      <c r="H60" s="8">
        <v>39</v>
      </c>
      <c r="I60" s="4"/>
      <c r="J60" s="4"/>
      <c r="K60" s="8">
        <v>88</v>
      </c>
      <c r="L60" s="8">
        <v>54</v>
      </c>
      <c r="M60" s="8">
        <v>66</v>
      </c>
      <c r="N60" s="4"/>
      <c r="O60" s="4"/>
      <c r="P60" s="8">
        <v>91</v>
      </c>
      <c r="Q60" s="8">
        <v>53</v>
      </c>
      <c r="R60" s="8">
        <v>69</v>
      </c>
      <c r="S60" s="4"/>
    </row>
    <row r="61" ht="13.65" customHeight="1">
      <c r="A61" s="4"/>
      <c r="B61" s="8">
        <v>141</v>
      </c>
      <c r="C61" s="8">
        <v>104</v>
      </c>
      <c r="D61" s="8">
        <v>81</v>
      </c>
      <c r="E61" s="4"/>
      <c r="F61" s="8">
        <v>104</v>
      </c>
      <c r="G61" s="8">
        <v>69</v>
      </c>
      <c r="H61" s="8">
        <v>40</v>
      </c>
      <c r="I61" s="4"/>
      <c r="J61" s="4"/>
      <c r="K61" s="8">
        <v>90</v>
      </c>
      <c r="L61" s="8">
        <v>52</v>
      </c>
      <c r="M61" s="8">
        <v>61</v>
      </c>
      <c r="N61" s="4"/>
      <c r="O61" s="4"/>
      <c r="P61" s="8">
        <v>89</v>
      </c>
      <c r="Q61" s="8">
        <v>54</v>
      </c>
      <c r="R61" s="8">
        <v>72</v>
      </c>
      <c r="S61" s="4"/>
    </row>
    <row r="62" ht="13.65" customHeight="1">
      <c r="A62" s="4"/>
      <c r="B62" s="8">
        <v>137</v>
      </c>
      <c r="C62" s="8">
        <v>102</v>
      </c>
      <c r="D62" s="8">
        <v>79</v>
      </c>
      <c r="E62" s="4"/>
      <c r="F62" s="8">
        <v>103</v>
      </c>
      <c r="G62" s="8">
        <v>68</v>
      </c>
      <c r="H62" s="8">
        <v>38</v>
      </c>
      <c r="I62" s="4"/>
      <c r="J62" s="4"/>
      <c r="K62" s="8">
        <v>96</v>
      </c>
      <c r="L62" s="8">
        <v>58</v>
      </c>
      <c r="M62" s="8">
        <v>54</v>
      </c>
      <c r="N62" s="4"/>
      <c r="O62" s="4"/>
      <c r="P62" s="8">
        <v>88</v>
      </c>
      <c r="Q62" s="8">
        <v>55</v>
      </c>
      <c r="R62" s="8">
        <v>68</v>
      </c>
      <c r="S62" s="4"/>
    </row>
    <row r="63" ht="13.65" customHeight="1">
      <c r="A63" s="4"/>
      <c r="B63" s="8">
        <v>139</v>
      </c>
      <c r="C63" s="8">
        <v>100</v>
      </c>
      <c r="D63" s="8">
        <v>79</v>
      </c>
      <c r="E63" s="4"/>
      <c r="F63" s="8">
        <v>104</v>
      </c>
      <c r="G63" s="8">
        <v>68</v>
      </c>
      <c r="H63" s="8">
        <v>40</v>
      </c>
      <c r="I63" s="4"/>
      <c r="J63" s="4"/>
      <c r="K63" s="8">
        <v>99</v>
      </c>
      <c r="L63" s="8">
        <v>62</v>
      </c>
      <c r="M63" s="8">
        <v>55</v>
      </c>
      <c r="N63" s="4"/>
      <c r="O63" s="4"/>
      <c r="P63" s="8">
        <v>91</v>
      </c>
      <c r="Q63" s="8">
        <v>55</v>
      </c>
      <c r="R63" s="8">
        <v>82</v>
      </c>
      <c r="S63" s="4"/>
    </row>
    <row r="64" ht="13.65" customHeight="1">
      <c r="A64" s="4"/>
      <c r="B64" s="8">
        <v>132</v>
      </c>
      <c r="C64" s="8">
        <v>94</v>
      </c>
      <c r="D64" s="8">
        <v>79</v>
      </c>
      <c r="E64" s="4"/>
      <c r="F64" s="8">
        <v>105</v>
      </c>
      <c r="G64" s="8">
        <v>69</v>
      </c>
      <c r="H64" s="8">
        <v>39</v>
      </c>
      <c r="I64" s="4"/>
      <c r="J64" s="4"/>
      <c r="K64" s="8">
        <v>88</v>
      </c>
      <c r="L64" s="8">
        <v>55</v>
      </c>
      <c r="M64" s="8">
        <v>66</v>
      </c>
      <c r="N64" s="4"/>
      <c r="O64" s="4"/>
      <c r="P64" s="8">
        <v>89</v>
      </c>
      <c r="Q64" s="8">
        <v>58</v>
      </c>
      <c r="R64" s="8">
        <v>68</v>
      </c>
      <c r="S64" s="4"/>
    </row>
    <row r="65" ht="13.65" customHeight="1">
      <c r="A65" s="4"/>
      <c r="B65" s="8">
        <v>126</v>
      </c>
      <c r="C65" s="8">
        <v>88</v>
      </c>
      <c r="D65" s="8">
        <v>84</v>
      </c>
      <c r="E65" s="4"/>
      <c r="F65" s="8">
        <v>104</v>
      </c>
      <c r="G65" s="8">
        <v>68</v>
      </c>
      <c r="H65" s="8">
        <v>40</v>
      </c>
      <c r="I65" s="4"/>
      <c r="J65" s="4"/>
      <c r="K65" s="8">
        <v>92</v>
      </c>
      <c r="L65" s="8">
        <v>58</v>
      </c>
      <c r="M65" s="8">
        <v>58</v>
      </c>
      <c r="N65" s="4"/>
      <c r="O65" s="4"/>
      <c r="P65" s="8">
        <v>88</v>
      </c>
      <c r="Q65" s="8">
        <v>55</v>
      </c>
      <c r="R65" s="8">
        <v>72</v>
      </c>
      <c r="S65" s="4"/>
    </row>
    <row r="66" ht="13.65" customHeight="1">
      <c r="A66" s="4"/>
      <c r="B66" s="8">
        <v>121</v>
      </c>
      <c r="C66" s="8">
        <v>92</v>
      </c>
      <c r="D66" s="8">
        <v>85</v>
      </c>
      <c r="E66" s="4"/>
      <c r="F66" s="8">
        <v>103</v>
      </c>
      <c r="G66" s="8">
        <v>67</v>
      </c>
      <c r="H66" s="8">
        <v>38</v>
      </c>
      <c r="I66" s="4"/>
      <c r="J66" s="4"/>
      <c r="K66" s="8">
        <v>90</v>
      </c>
      <c r="L66" s="8">
        <v>54</v>
      </c>
      <c r="M66" s="8">
        <v>58</v>
      </c>
      <c r="N66" s="4"/>
      <c r="O66" s="4"/>
      <c r="P66" s="8">
        <v>91</v>
      </c>
      <c r="Q66" s="8">
        <v>54</v>
      </c>
      <c r="R66" s="8">
        <v>70</v>
      </c>
      <c r="S66" s="4"/>
    </row>
    <row r="67" ht="13.65" customHeight="1">
      <c r="A67" s="4"/>
      <c r="B67" s="8">
        <v>132</v>
      </c>
      <c r="C67" s="8">
        <v>93</v>
      </c>
      <c r="D67" s="8">
        <v>72</v>
      </c>
      <c r="E67" s="4"/>
      <c r="F67" s="8">
        <v>105</v>
      </c>
      <c r="G67" s="8">
        <v>67</v>
      </c>
      <c r="H67" s="8">
        <v>40</v>
      </c>
      <c r="I67" s="4"/>
      <c r="J67" s="4"/>
      <c r="K67" s="8">
        <v>90</v>
      </c>
      <c r="L67" s="8">
        <v>53</v>
      </c>
      <c r="M67" s="8">
        <v>56</v>
      </c>
      <c r="N67" s="4"/>
      <c r="O67" s="4"/>
      <c r="P67" s="8">
        <v>89</v>
      </c>
      <c r="Q67" s="8">
        <v>58</v>
      </c>
      <c r="R67" s="8">
        <v>72</v>
      </c>
      <c r="S67" s="4"/>
    </row>
    <row r="68" ht="13.65" customHeight="1">
      <c r="A68" s="4"/>
      <c r="B68" s="8">
        <v>130</v>
      </c>
      <c r="C68" s="8">
        <v>95</v>
      </c>
      <c r="D68" s="8">
        <v>75</v>
      </c>
      <c r="E68" s="4"/>
      <c r="F68" s="8">
        <v>105</v>
      </c>
      <c r="G68" s="8">
        <v>68</v>
      </c>
      <c r="H68" s="8">
        <v>38</v>
      </c>
      <c r="I68" s="4"/>
      <c r="J68" s="4"/>
      <c r="K68" s="8">
        <v>93</v>
      </c>
      <c r="L68" s="8">
        <v>55</v>
      </c>
      <c r="M68" s="8">
        <v>55</v>
      </c>
      <c r="N68" s="4"/>
      <c r="O68" s="4"/>
      <c r="P68" s="8">
        <v>89</v>
      </c>
      <c r="Q68" s="8">
        <v>55</v>
      </c>
      <c r="R68" s="8">
        <v>72</v>
      </c>
      <c r="S68" s="4"/>
    </row>
    <row r="69" ht="13.65" customHeight="1">
      <c r="A69" s="4"/>
      <c r="B69" s="8">
        <v>138</v>
      </c>
      <c r="C69" s="8">
        <v>100</v>
      </c>
      <c r="D69" s="8">
        <v>80</v>
      </c>
      <c r="E69" s="4"/>
      <c r="F69" s="8">
        <v>103</v>
      </c>
      <c r="G69" s="8">
        <v>68</v>
      </c>
      <c r="H69" s="8">
        <v>40</v>
      </c>
      <c r="I69" s="4"/>
      <c r="J69" s="4"/>
      <c r="K69" s="8">
        <v>94</v>
      </c>
      <c r="L69" s="8">
        <v>57</v>
      </c>
      <c r="M69" s="8">
        <v>52</v>
      </c>
      <c r="N69" s="4"/>
      <c r="O69" s="4"/>
      <c r="P69" s="8">
        <v>90</v>
      </c>
      <c r="Q69" s="8">
        <v>53</v>
      </c>
      <c r="R69" s="8">
        <v>71</v>
      </c>
      <c r="S69" s="4"/>
    </row>
    <row r="70" ht="13.65" customHeight="1">
      <c r="A70" s="4"/>
      <c r="B70" s="8">
        <v>140</v>
      </c>
      <c r="C70" s="8">
        <v>101</v>
      </c>
      <c r="D70" s="8">
        <v>83</v>
      </c>
      <c r="E70" s="4"/>
      <c r="F70" s="8">
        <v>104</v>
      </c>
      <c r="G70" s="8">
        <v>69</v>
      </c>
      <c r="H70" s="8">
        <v>38</v>
      </c>
      <c r="I70" s="4"/>
      <c r="J70" s="4"/>
      <c r="K70" s="8">
        <v>93</v>
      </c>
      <c r="L70" s="8">
        <v>58</v>
      </c>
      <c r="M70" s="8">
        <v>46</v>
      </c>
      <c r="N70" s="4"/>
      <c r="O70" s="4"/>
      <c r="P70" s="8">
        <v>90</v>
      </c>
      <c r="Q70" s="8">
        <v>53</v>
      </c>
      <c r="R70" s="8">
        <v>70</v>
      </c>
      <c r="S70" s="4"/>
    </row>
    <row r="71" ht="13.65" customHeight="1">
      <c r="A71" s="4"/>
      <c r="B71" s="8">
        <v>138</v>
      </c>
      <c r="C71" s="8">
        <v>103</v>
      </c>
      <c r="D71" s="8">
        <v>82</v>
      </c>
      <c r="E71" s="4"/>
      <c r="F71" s="8">
        <v>105</v>
      </c>
      <c r="G71" s="8">
        <v>69</v>
      </c>
      <c r="H71" s="8">
        <v>40</v>
      </c>
      <c r="I71" s="4"/>
      <c r="J71" s="4"/>
      <c r="K71" s="8">
        <v>94</v>
      </c>
      <c r="L71" s="8">
        <v>60</v>
      </c>
      <c r="M71" s="8">
        <v>48</v>
      </c>
      <c r="N71" s="4"/>
      <c r="O71" s="4"/>
      <c r="P71" s="8">
        <v>90</v>
      </c>
      <c r="Q71" s="8">
        <v>53</v>
      </c>
      <c r="R71" s="8">
        <v>67</v>
      </c>
      <c r="S71" s="4"/>
    </row>
    <row r="72" ht="13.65" customHeight="1">
      <c r="A72" s="4"/>
      <c r="B72" s="8">
        <v>140</v>
      </c>
      <c r="C72" s="8">
        <v>102</v>
      </c>
      <c r="D72" s="8">
        <v>81</v>
      </c>
      <c r="E72" s="4"/>
      <c r="F72" s="8">
        <v>104</v>
      </c>
      <c r="G72" s="8">
        <v>67</v>
      </c>
      <c r="H72" s="8">
        <v>38</v>
      </c>
      <c r="I72" s="4"/>
      <c r="J72" s="4"/>
      <c r="K72" s="8">
        <v>97</v>
      </c>
      <c r="L72" s="8">
        <v>61</v>
      </c>
      <c r="M72" s="8">
        <v>50</v>
      </c>
      <c r="N72" s="4"/>
      <c r="O72" s="4"/>
      <c r="P72" s="8">
        <v>91</v>
      </c>
      <c r="Q72" s="8">
        <v>55</v>
      </c>
      <c r="R72" s="8">
        <v>89</v>
      </c>
      <c r="S72" s="4"/>
    </row>
    <row r="73" ht="13.65" customHeight="1">
      <c r="A73" s="4"/>
      <c r="B73" s="8">
        <v>140</v>
      </c>
      <c r="C73" s="8">
        <v>102</v>
      </c>
      <c r="D73" s="8">
        <v>79</v>
      </c>
      <c r="E73" s="4"/>
      <c r="F73" s="8">
        <v>103</v>
      </c>
      <c r="G73" s="8">
        <v>67</v>
      </c>
      <c r="H73" s="8">
        <v>40</v>
      </c>
      <c r="I73" s="4"/>
      <c r="J73" s="4"/>
      <c r="K73" s="8">
        <v>96</v>
      </c>
      <c r="L73" s="8">
        <v>62</v>
      </c>
      <c r="M73" s="8">
        <v>48</v>
      </c>
      <c r="N73" s="4"/>
      <c r="O73" s="4"/>
      <c r="P73" s="8">
        <v>92</v>
      </c>
      <c r="Q73" s="8">
        <v>56</v>
      </c>
      <c r="R73" s="8">
        <v>82</v>
      </c>
      <c r="S73" s="4"/>
    </row>
    <row r="74" ht="13.65" customHeight="1">
      <c r="A74" s="4"/>
      <c r="B74" s="8">
        <v>141</v>
      </c>
      <c r="C74" s="8">
        <v>102</v>
      </c>
      <c r="D74" s="8">
        <v>79</v>
      </c>
      <c r="E74" s="4"/>
      <c r="F74" s="8">
        <v>102</v>
      </c>
      <c r="G74" s="8">
        <v>68</v>
      </c>
      <c r="H74" s="8">
        <v>39</v>
      </c>
      <c r="I74" s="4"/>
      <c r="J74" s="4"/>
      <c r="K74" s="8">
        <v>90</v>
      </c>
      <c r="L74" s="8">
        <v>59</v>
      </c>
      <c r="M74" s="8">
        <v>45</v>
      </c>
      <c r="N74" s="4"/>
      <c r="O74" s="4"/>
      <c r="P74" s="8">
        <v>92</v>
      </c>
      <c r="Q74" s="8">
        <v>55</v>
      </c>
      <c r="R74" s="8">
        <v>86</v>
      </c>
      <c r="S74" s="4"/>
    </row>
    <row r="75" ht="13.65" customHeight="1">
      <c r="A75" s="4"/>
      <c r="B75" s="8">
        <v>143</v>
      </c>
      <c r="C75" s="8">
        <v>103</v>
      </c>
      <c r="D75" s="8">
        <v>81</v>
      </c>
      <c r="E75" s="4"/>
      <c r="F75" s="8">
        <v>104</v>
      </c>
      <c r="G75" s="8">
        <v>68</v>
      </c>
      <c r="H75" s="8">
        <v>40</v>
      </c>
      <c r="I75" s="4"/>
      <c r="J75" s="4"/>
      <c r="K75" s="8">
        <v>90</v>
      </c>
      <c r="L75" s="8">
        <v>57</v>
      </c>
      <c r="M75" s="8">
        <v>49</v>
      </c>
      <c r="N75" s="4"/>
      <c r="O75" s="4"/>
      <c r="P75" s="8">
        <v>93</v>
      </c>
      <c r="Q75" s="8">
        <v>60</v>
      </c>
      <c r="R75" s="8">
        <v>90</v>
      </c>
      <c r="S75" s="4"/>
    </row>
    <row r="76" ht="13.65" customHeight="1">
      <c r="A76" s="4"/>
      <c r="B76" s="8">
        <v>148</v>
      </c>
      <c r="C76" s="8">
        <v>105</v>
      </c>
      <c r="D76" s="8">
        <v>84</v>
      </c>
      <c r="E76" s="4"/>
      <c r="F76" s="8">
        <v>105</v>
      </c>
      <c r="G76" s="8">
        <v>68</v>
      </c>
      <c r="H76" s="8">
        <v>39</v>
      </c>
      <c r="I76" s="4"/>
      <c r="J76" s="4"/>
      <c r="K76" s="8">
        <v>91</v>
      </c>
      <c r="L76" s="8">
        <v>56</v>
      </c>
      <c r="M76" s="8">
        <v>52</v>
      </c>
      <c r="N76" s="4"/>
      <c r="O76" s="4"/>
      <c r="P76" s="8">
        <v>90</v>
      </c>
      <c r="Q76" s="8">
        <v>58</v>
      </c>
      <c r="R76" s="8">
        <v>75</v>
      </c>
      <c r="S76" s="4"/>
    </row>
    <row r="77" ht="13.65" customHeight="1">
      <c r="A77" s="4"/>
      <c r="B77" s="8">
        <v>144</v>
      </c>
      <c r="C77" s="8">
        <v>107</v>
      </c>
      <c r="D77" s="8">
        <v>85</v>
      </c>
      <c r="E77" s="4"/>
      <c r="F77" s="8">
        <v>104</v>
      </c>
      <c r="G77" s="8">
        <v>68</v>
      </c>
      <c r="H77" s="8">
        <v>40</v>
      </c>
      <c r="I77" s="4"/>
      <c r="J77" s="4"/>
      <c r="K77" s="8">
        <v>90</v>
      </c>
      <c r="L77" s="8">
        <v>55</v>
      </c>
      <c r="M77" s="8">
        <v>54</v>
      </c>
      <c r="N77" s="4"/>
      <c r="O77" s="4"/>
      <c r="P77" s="8">
        <v>89</v>
      </c>
      <c r="Q77" s="8">
        <v>54</v>
      </c>
      <c r="R77" s="8">
        <v>82</v>
      </c>
      <c r="S77" s="4"/>
    </row>
    <row r="78" ht="13.65" customHeight="1">
      <c r="A78" s="4"/>
      <c r="B78" s="8">
        <v>147</v>
      </c>
      <c r="C78" s="8">
        <v>105</v>
      </c>
      <c r="D78" s="8">
        <v>83</v>
      </c>
      <c r="E78" s="4"/>
      <c r="F78" s="8">
        <v>104</v>
      </c>
      <c r="G78" s="8">
        <v>68</v>
      </c>
      <c r="H78" s="8">
        <v>39</v>
      </c>
      <c r="I78" s="4"/>
      <c r="J78" s="4"/>
      <c r="K78" s="8">
        <v>89</v>
      </c>
      <c r="L78" s="8">
        <v>55</v>
      </c>
      <c r="M78" s="8">
        <v>52</v>
      </c>
      <c r="N78" s="4"/>
      <c r="O78" s="4"/>
      <c r="P78" s="8">
        <v>88</v>
      </c>
      <c r="Q78" s="8">
        <v>53</v>
      </c>
      <c r="R78" s="8">
        <v>81</v>
      </c>
      <c r="S78" s="4"/>
    </row>
    <row r="79" ht="13.65" customHeight="1">
      <c r="A79" s="4"/>
      <c r="B79" s="8">
        <v>142</v>
      </c>
      <c r="C79" s="8">
        <v>104</v>
      </c>
      <c r="D79" s="8">
        <v>81</v>
      </c>
      <c r="E79" s="4"/>
      <c r="F79" s="8">
        <v>103</v>
      </c>
      <c r="G79" s="8">
        <v>68</v>
      </c>
      <c r="H79" s="8">
        <v>39</v>
      </c>
      <c r="I79" s="4"/>
      <c r="J79" s="4"/>
      <c r="K79" s="8">
        <v>89</v>
      </c>
      <c r="L79" s="8">
        <v>55</v>
      </c>
      <c r="M79" s="8">
        <v>51</v>
      </c>
      <c r="N79" s="4"/>
      <c r="O79" s="4"/>
      <c r="P79" s="8">
        <v>89</v>
      </c>
      <c r="Q79" s="8">
        <v>55</v>
      </c>
      <c r="R79" s="8">
        <v>71</v>
      </c>
      <c r="S79" s="4"/>
    </row>
    <row r="80" ht="13.65" customHeight="1">
      <c r="A80" s="4"/>
      <c r="B80" s="8">
        <v>145</v>
      </c>
      <c r="C80" s="8">
        <v>104</v>
      </c>
      <c r="D80" s="8">
        <v>79</v>
      </c>
      <c r="E80" s="4"/>
      <c r="F80" s="8">
        <v>104</v>
      </c>
      <c r="G80" s="8">
        <v>69</v>
      </c>
      <c r="H80" s="8">
        <v>39</v>
      </c>
      <c r="I80" s="4"/>
      <c r="J80" s="4"/>
      <c r="K80" s="8">
        <v>92</v>
      </c>
      <c r="L80" s="8">
        <v>57</v>
      </c>
      <c r="M80" s="8">
        <v>51</v>
      </c>
      <c r="N80" s="4"/>
      <c r="O80" s="4"/>
      <c r="P80" s="8">
        <v>90</v>
      </c>
      <c r="Q80" s="8">
        <v>55</v>
      </c>
      <c r="R80" s="8">
        <v>75</v>
      </c>
      <c r="S80" s="4"/>
    </row>
    <row r="81" ht="13.65" customHeight="1">
      <c r="A81" s="4"/>
      <c r="B81" s="8">
        <v>142</v>
      </c>
      <c r="C81" s="8">
        <v>104</v>
      </c>
      <c r="D81" s="8">
        <v>81</v>
      </c>
      <c r="E81" s="4"/>
      <c r="F81" s="8">
        <v>102</v>
      </c>
      <c r="G81" s="8">
        <v>67</v>
      </c>
      <c r="H81" s="8">
        <v>39</v>
      </c>
      <c r="I81" s="4"/>
      <c r="J81" s="4"/>
      <c r="K81" s="8">
        <v>94</v>
      </c>
      <c r="L81" s="8">
        <v>57</v>
      </c>
      <c r="M81" s="8">
        <v>49</v>
      </c>
      <c r="N81" s="4"/>
      <c r="O81" s="4"/>
      <c r="P81" s="8">
        <v>88</v>
      </c>
      <c r="Q81" s="8">
        <v>54</v>
      </c>
      <c r="R81" s="8">
        <v>68</v>
      </c>
      <c r="S81" s="4"/>
    </row>
    <row r="82" ht="13.65" customHeight="1">
      <c r="A82" s="4"/>
      <c r="B82" s="8">
        <v>146</v>
      </c>
      <c r="C82" s="8">
        <v>105</v>
      </c>
      <c r="D82" s="8">
        <v>81</v>
      </c>
      <c r="E82" s="4"/>
      <c r="F82" s="8">
        <v>105</v>
      </c>
      <c r="G82" s="8">
        <v>68</v>
      </c>
      <c r="H82" s="8">
        <v>38</v>
      </c>
      <c r="I82" s="4"/>
      <c r="J82" s="4"/>
      <c r="K82" s="8">
        <v>92</v>
      </c>
      <c r="L82" s="8">
        <v>58</v>
      </c>
      <c r="M82" s="8">
        <v>49</v>
      </c>
      <c r="N82" s="4"/>
      <c r="O82" s="4"/>
      <c r="P82" s="8">
        <v>89</v>
      </c>
      <c r="Q82" s="8">
        <v>53</v>
      </c>
      <c r="R82" s="8">
        <v>68</v>
      </c>
      <c r="S82" s="4"/>
    </row>
    <row r="83" ht="13.65" customHeight="1">
      <c r="A83" s="4"/>
      <c r="B83" s="8">
        <v>149</v>
      </c>
      <c r="C83" s="8">
        <v>106</v>
      </c>
      <c r="D83" s="8">
        <v>82</v>
      </c>
      <c r="E83" s="4"/>
      <c r="F83" s="8">
        <v>107</v>
      </c>
      <c r="G83" s="8">
        <v>68</v>
      </c>
      <c r="H83" s="8">
        <v>39</v>
      </c>
      <c r="I83" s="4"/>
      <c r="J83" s="4"/>
      <c r="K83" s="8">
        <v>90</v>
      </c>
      <c r="L83" s="8">
        <v>58</v>
      </c>
      <c r="M83" s="8">
        <v>50</v>
      </c>
      <c r="N83" s="4"/>
      <c r="O83" s="4"/>
      <c r="P83" s="8">
        <v>87</v>
      </c>
      <c r="Q83" s="8">
        <v>51</v>
      </c>
      <c r="R83" s="8">
        <v>72</v>
      </c>
      <c r="S83" s="4"/>
    </row>
    <row r="84" ht="13.65" customHeight="1">
      <c r="A84" s="4"/>
      <c r="B84" s="8">
        <v>153</v>
      </c>
      <c r="C84" s="8">
        <v>109</v>
      </c>
      <c r="D84" s="8">
        <v>83</v>
      </c>
      <c r="E84" s="4"/>
      <c r="F84" s="8">
        <v>105</v>
      </c>
      <c r="G84" s="8">
        <v>69</v>
      </c>
      <c r="H84" s="8">
        <v>39</v>
      </c>
      <c r="I84" s="4"/>
      <c r="J84" s="4"/>
      <c r="K84" s="8">
        <v>89</v>
      </c>
      <c r="L84" s="8">
        <v>56</v>
      </c>
      <c r="M84" s="8">
        <v>49</v>
      </c>
      <c r="N84" s="4"/>
      <c r="O84" s="4"/>
      <c r="P84" s="8">
        <v>88</v>
      </c>
      <c r="Q84" s="8">
        <v>54</v>
      </c>
      <c r="R84" s="8">
        <v>67</v>
      </c>
      <c r="S84" s="4"/>
    </row>
    <row r="85" ht="13.65" customHeight="1">
      <c r="A85" s="4"/>
      <c r="B85" s="8">
        <v>150</v>
      </c>
      <c r="C85" s="8">
        <v>112</v>
      </c>
      <c r="D85" s="8">
        <v>87</v>
      </c>
      <c r="E85" s="4"/>
      <c r="F85" s="8">
        <v>102</v>
      </c>
      <c r="G85" s="8">
        <v>68</v>
      </c>
      <c r="H85" s="8">
        <v>40</v>
      </c>
      <c r="I85" s="4"/>
      <c r="J85" s="4"/>
      <c r="K85" s="8">
        <v>91</v>
      </c>
      <c r="L85" s="8">
        <v>56</v>
      </c>
      <c r="M85" s="8">
        <v>55</v>
      </c>
      <c r="N85" s="4"/>
      <c r="O85" s="4"/>
      <c r="P85" s="8">
        <v>88</v>
      </c>
      <c r="Q85" s="8">
        <v>55</v>
      </c>
      <c r="R85" s="8">
        <v>67</v>
      </c>
      <c r="S85" s="4"/>
    </row>
    <row r="86" ht="13.65" customHeight="1">
      <c r="A86" s="4"/>
      <c r="B86" s="8">
        <v>150</v>
      </c>
      <c r="C86" s="8">
        <v>110</v>
      </c>
      <c r="D86" s="8">
        <v>86</v>
      </c>
      <c r="E86" s="4"/>
      <c r="F86" s="8">
        <v>106</v>
      </c>
      <c r="G86" s="8">
        <v>68</v>
      </c>
      <c r="H86" s="8">
        <v>39</v>
      </c>
      <c r="I86" s="4"/>
      <c r="J86" s="4"/>
      <c r="K86" s="8">
        <v>92</v>
      </c>
      <c r="L86" s="8">
        <v>57</v>
      </c>
      <c r="M86" s="8">
        <v>58</v>
      </c>
      <c r="N86" s="4"/>
      <c r="O86" s="4"/>
      <c r="P86" s="8">
        <v>89</v>
      </c>
      <c r="Q86" s="8">
        <v>53</v>
      </c>
      <c r="R86" s="8">
        <v>72</v>
      </c>
      <c r="S86" s="4"/>
    </row>
    <row r="87" ht="13.65" customHeight="1">
      <c r="A87" s="4"/>
      <c r="B87" s="8">
        <v>148</v>
      </c>
      <c r="C87" s="8">
        <v>109</v>
      </c>
      <c r="D87" s="8">
        <v>85</v>
      </c>
      <c r="E87" s="4"/>
      <c r="F87" s="8">
        <v>104</v>
      </c>
      <c r="G87" s="8">
        <v>69</v>
      </c>
      <c r="H87" s="8">
        <v>41</v>
      </c>
      <c r="I87" s="4"/>
      <c r="J87" s="4"/>
      <c r="K87" s="8">
        <v>91</v>
      </c>
      <c r="L87" s="8">
        <v>57</v>
      </c>
      <c r="M87" s="8">
        <v>56</v>
      </c>
      <c r="N87" s="4"/>
      <c r="O87" s="4"/>
      <c r="P87" s="8">
        <v>88</v>
      </c>
      <c r="Q87" s="8">
        <v>51</v>
      </c>
      <c r="R87" s="8">
        <v>71</v>
      </c>
      <c r="S87" s="4"/>
    </row>
    <row r="88" ht="13.65" customHeight="1">
      <c r="A88" s="4"/>
      <c r="B88" s="8">
        <v>148</v>
      </c>
      <c r="C88" s="8">
        <v>108</v>
      </c>
      <c r="D88" s="8">
        <v>83</v>
      </c>
      <c r="E88" s="4"/>
      <c r="F88" s="8">
        <v>106</v>
      </c>
      <c r="G88" s="8">
        <v>70</v>
      </c>
      <c r="H88" s="8">
        <v>48</v>
      </c>
      <c r="I88" s="4"/>
      <c r="J88" s="4"/>
      <c r="K88" s="8">
        <v>91</v>
      </c>
      <c r="L88" s="8">
        <v>56</v>
      </c>
      <c r="M88" s="8">
        <v>55</v>
      </c>
      <c r="N88" s="4"/>
      <c r="O88" s="4"/>
      <c r="P88" s="8">
        <v>89</v>
      </c>
      <c r="Q88" s="8">
        <v>52</v>
      </c>
      <c r="R88" s="8">
        <v>67</v>
      </c>
      <c r="S88" s="4"/>
    </row>
    <row r="89" ht="13.65" customHeight="1">
      <c r="A89" s="4"/>
      <c r="B89" s="8">
        <v>148</v>
      </c>
      <c r="C89" s="8">
        <v>107</v>
      </c>
      <c r="D89" s="8">
        <v>84</v>
      </c>
      <c r="E89" s="4"/>
      <c r="F89" s="8">
        <v>106</v>
      </c>
      <c r="G89" s="8">
        <v>70</v>
      </c>
      <c r="H89" s="8">
        <v>48</v>
      </c>
      <c r="I89" s="4"/>
      <c r="J89" s="4"/>
      <c r="K89" s="8">
        <v>90</v>
      </c>
      <c r="L89" s="8">
        <v>56</v>
      </c>
      <c r="M89" s="8">
        <v>55</v>
      </c>
      <c r="N89" s="4"/>
      <c r="O89" s="4"/>
      <c r="P89" s="8">
        <v>89</v>
      </c>
      <c r="Q89" s="8">
        <v>51</v>
      </c>
      <c r="R89" s="8">
        <v>68</v>
      </c>
      <c r="S89" s="4"/>
    </row>
    <row r="90" ht="13.65" customHeight="1">
      <c r="A90" s="4"/>
      <c r="B90" s="8">
        <v>143</v>
      </c>
      <c r="C90" s="8">
        <v>101</v>
      </c>
      <c r="D90" s="8">
        <v>83</v>
      </c>
      <c r="E90" s="4"/>
      <c r="F90" s="8">
        <v>107</v>
      </c>
      <c r="G90" s="8">
        <v>69</v>
      </c>
      <c r="H90" s="8">
        <v>46</v>
      </c>
      <c r="I90" s="4"/>
      <c r="J90" s="4"/>
      <c r="K90" s="8">
        <v>89</v>
      </c>
      <c r="L90" s="8">
        <v>57</v>
      </c>
      <c r="M90" s="8">
        <v>55</v>
      </c>
      <c r="N90" s="4"/>
      <c r="O90" s="4"/>
      <c r="P90" s="8">
        <v>90</v>
      </c>
      <c r="Q90" s="8">
        <v>56</v>
      </c>
      <c r="R90" s="8">
        <v>70</v>
      </c>
      <c r="S90" s="4"/>
    </row>
    <row r="91" ht="13.65" customHeight="1">
      <c r="A91" s="4"/>
      <c r="B91" s="8">
        <v>136</v>
      </c>
      <c r="C91" s="8">
        <v>96</v>
      </c>
      <c r="D91" s="8">
        <v>77</v>
      </c>
      <c r="E91" s="4"/>
      <c r="F91" s="8">
        <v>102</v>
      </c>
      <c r="G91" s="8">
        <v>68</v>
      </c>
      <c r="H91" s="8">
        <v>47</v>
      </c>
      <c r="I91" s="4"/>
      <c r="J91" s="4"/>
      <c r="K91" s="8">
        <v>90</v>
      </c>
      <c r="L91" s="8">
        <v>56</v>
      </c>
      <c r="M91" s="8">
        <v>57</v>
      </c>
      <c r="N91" s="4"/>
      <c r="O91" s="4"/>
      <c r="P91" s="8">
        <v>90</v>
      </c>
      <c r="Q91" s="8">
        <v>52</v>
      </c>
      <c r="R91" s="8">
        <v>73</v>
      </c>
      <c r="S91" s="4"/>
    </row>
    <row r="92" ht="13.65" customHeight="1">
      <c r="A92" s="4"/>
      <c r="B92" s="8">
        <v>129</v>
      </c>
      <c r="C92" s="8">
        <v>91</v>
      </c>
      <c r="D92" s="8">
        <v>70</v>
      </c>
      <c r="E92" s="4"/>
      <c r="F92" s="8">
        <v>103</v>
      </c>
      <c r="G92" s="8">
        <v>69</v>
      </c>
      <c r="H92" s="8">
        <v>47</v>
      </c>
      <c r="I92" s="4"/>
      <c r="J92" s="4"/>
      <c r="K92" s="8">
        <v>90</v>
      </c>
      <c r="L92" s="8">
        <v>56</v>
      </c>
      <c r="M92" s="8">
        <v>58</v>
      </c>
      <c r="N92" s="4"/>
      <c r="O92" s="4"/>
      <c r="P92" s="8">
        <v>88</v>
      </c>
      <c r="Q92" s="8">
        <v>51</v>
      </c>
      <c r="R92" s="8">
        <v>73</v>
      </c>
      <c r="S92" s="4"/>
    </row>
    <row r="93" ht="13.65" customHeight="1">
      <c r="A93" s="4"/>
      <c r="B93" s="8">
        <v>136</v>
      </c>
      <c r="C93" s="8">
        <v>98</v>
      </c>
      <c r="D93" s="8">
        <v>75</v>
      </c>
      <c r="E93" s="4"/>
      <c r="F93" s="8">
        <v>106</v>
      </c>
      <c r="G93" s="8">
        <v>68</v>
      </c>
      <c r="H93" s="8">
        <v>47</v>
      </c>
      <c r="I93" s="4"/>
      <c r="J93" s="4"/>
      <c r="K93" s="8">
        <v>90</v>
      </c>
      <c r="L93" s="8">
        <v>57</v>
      </c>
      <c r="M93" s="8">
        <v>61</v>
      </c>
      <c r="N93" s="4"/>
      <c r="O93" s="4"/>
      <c r="P93" s="8">
        <v>88</v>
      </c>
      <c r="Q93" s="8">
        <v>53</v>
      </c>
      <c r="R93" s="8">
        <v>72</v>
      </c>
      <c r="S93" s="4"/>
    </row>
    <row r="94" ht="13.65" customHeight="1">
      <c r="A94" s="4"/>
      <c r="B94" s="8">
        <v>140</v>
      </c>
      <c r="C94" s="8">
        <v>102</v>
      </c>
      <c r="D94" s="8">
        <v>81</v>
      </c>
      <c r="E94" s="4"/>
      <c r="F94" s="8">
        <v>104</v>
      </c>
      <c r="G94" s="8">
        <v>70</v>
      </c>
      <c r="H94" s="8">
        <v>48</v>
      </c>
      <c r="I94" s="4"/>
      <c r="J94" s="4"/>
      <c r="K94" s="8">
        <v>93</v>
      </c>
      <c r="L94" s="8">
        <v>58</v>
      </c>
      <c r="M94" s="8">
        <v>64</v>
      </c>
      <c r="N94" s="4"/>
      <c r="O94" s="4"/>
      <c r="P94" s="8">
        <v>89</v>
      </c>
      <c r="Q94" s="8">
        <v>53</v>
      </c>
      <c r="R94" s="8">
        <v>70</v>
      </c>
      <c r="S94" s="4"/>
    </row>
    <row r="95" ht="13.65" customHeight="1">
      <c r="A95" s="4"/>
      <c r="B95" s="8">
        <v>136</v>
      </c>
      <c r="C95" s="8">
        <v>100</v>
      </c>
      <c r="D95" s="8">
        <v>79</v>
      </c>
      <c r="E95" s="4"/>
      <c r="F95" s="8">
        <v>105</v>
      </c>
      <c r="G95" s="8">
        <v>69</v>
      </c>
      <c r="H95" s="8">
        <v>49</v>
      </c>
      <c r="I95" s="4"/>
      <c r="J95" s="4"/>
      <c r="K95" s="8">
        <v>93</v>
      </c>
      <c r="L95" s="8">
        <v>54</v>
      </c>
      <c r="M95" s="8">
        <v>65</v>
      </c>
      <c r="N95" s="4"/>
      <c r="O95" s="4"/>
      <c r="P95" s="8">
        <v>88</v>
      </c>
      <c r="Q95" s="8">
        <v>56</v>
      </c>
      <c r="R95" s="8">
        <v>68</v>
      </c>
      <c r="S95" s="4"/>
    </row>
    <row r="96" ht="13.65" customHeight="1">
      <c r="A96" s="4"/>
      <c r="B96" s="8">
        <v>135</v>
      </c>
      <c r="C96" s="8">
        <v>97</v>
      </c>
      <c r="D96" s="8">
        <v>76</v>
      </c>
      <c r="E96" s="4"/>
      <c r="F96" s="8">
        <v>106</v>
      </c>
      <c r="G96" s="8">
        <v>71</v>
      </c>
      <c r="H96" s="8">
        <v>50</v>
      </c>
      <c r="I96" s="4"/>
      <c r="J96" s="4"/>
      <c r="K96" s="8">
        <v>96</v>
      </c>
      <c r="L96" s="8">
        <v>59</v>
      </c>
      <c r="M96" s="8">
        <v>61</v>
      </c>
      <c r="N96" s="4"/>
      <c r="O96" s="4"/>
      <c r="P96" s="8">
        <v>89</v>
      </c>
      <c r="Q96" s="8">
        <v>53</v>
      </c>
      <c r="R96" s="8">
        <v>67</v>
      </c>
      <c r="S96" s="4"/>
    </row>
    <row r="97" ht="13.65" customHeight="1">
      <c r="A97" s="4"/>
      <c r="B97" s="8">
        <v>128</v>
      </c>
      <c r="C97" s="8">
        <v>91</v>
      </c>
      <c r="D97" s="8">
        <v>87</v>
      </c>
      <c r="E97" s="4"/>
      <c r="F97" s="8">
        <v>104</v>
      </c>
      <c r="G97" s="8">
        <v>69</v>
      </c>
      <c r="H97" s="8">
        <v>49</v>
      </c>
      <c r="I97" s="4"/>
      <c r="J97" s="4"/>
      <c r="K97" s="8">
        <v>99</v>
      </c>
      <c r="L97" s="8">
        <v>61</v>
      </c>
      <c r="M97" s="8">
        <v>57</v>
      </c>
      <c r="N97" s="4"/>
      <c r="O97" s="4"/>
      <c r="P97" s="8">
        <v>91</v>
      </c>
      <c r="Q97" s="8">
        <v>55</v>
      </c>
      <c r="R97" s="8">
        <v>80</v>
      </c>
      <c r="S97" s="4"/>
    </row>
    <row r="98" ht="13.65" customHeight="1">
      <c r="A98" s="4"/>
      <c r="B98" s="8">
        <v>130</v>
      </c>
      <c r="C98" s="8">
        <v>89</v>
      </c>
      <c r="D98" s="8">
        <v>73</v>
      </c>
      <c r="E98" s="4"/>
      <c r="F98" s="8">
        <v>107</v>
      </c>
      <c r="G98" s="8">
        <v>70</v>
      </c>
      <c r="H98" s="8">
        <v>48</v>
      </c>
      <c r="I98" s="4"/>
      <c r="J98" s="4"/>
      <c r="K98" s="8">
        <v>97</v>
      </c>
      <c r="L98" s="8">
        <v>63</v>
      </c>
      <c r="M98" s="8">
        <v>54</v>
      </c>
      <c r="N98" s="4"/>
      <c r="O98" s="4"/>
      <c r="P98" s="8">
        <v>92</v>
      </c>
      <c r="Q98" s="8">
        <v>57</v>
      </c>
      <c r="R98" s="8">
        <v>90</v>
      </c>
      <c r="S98" s="4"/>
    </row>
    <row r="99" ht="13.65" customHeight="1">
      <c r="A99" s="4"/>
      <c r="B99" s="8">
        <v>134</v>
      </c>
      <c r="C99" s="8">
        <v>96</v>
      </c>
      <c r="D99" s="8">
        <v>77</v>
      </c>
      <c r="E99" s="4"/>
      <c r="F99" s="8">
        <v>102</v>
      </c>
      <c r="G99" s="8">
        <v>67</v>
      </c>
      <c r="H99" s="8">
        <v>44</v>
      </c>
      <c r="I99" s="4"/>
      <c r="J99" s="4"/>
      <c r="K99" s="8">
        <v>94</v>
      </c>
      <c r="L99" s="8">
        <v>62</v>
      </c>
      <c r="M99" s="8">
        <v>56</v>
      </c>
      <c r="N99" s="4"/>
      <c r="O99" s="4"/>
      <c r="P99" s="8">
        <v>88</v>
      </c>
      <c r="Q99" s="8">
        <v>51</v>
      </c>
      <c r="R99" s="8">
        <v>70</v>
      </c>
      <c r="S99" s="4"/>
    </row>
    <row r="100" ht="13.65" customHeight="1">
      <c r="A100" s="4"/>
      <c r="B100" s="8">
        <v>139</v>
      </c>
      <c r="C100" s="8">
        <v>100</v>
      </c>
      <c r="D100" s="8">
        <v>81</v>
      </c>
      <c r="E100" s="4"/>
      <c r="F100" s="8">
        <v>101</v>
      </c>
      <c r="G100" s="8">
        <v>67</v>
      </c>
      <c r="H100" s="8">
        <v>41</v>
      </c>
      <c r="I100" s="4"/>
      <c r="J100" s="4"/>
      <c r="K100" s="8">
        <v>96</v>
      </c>
      <c r="L100" s="8">
        <v>60</v>
      </c>
      <c r="M100" s="8">
        <v>54</v>
      </c>
      <c r="N100" s="4"/>
      <c r="O100" s="4"/>
      <c r="P100" s="8">
        <v>91</v>
      </c>
      <c r="Q100" s="8">
        <v>56</v>
      </c>
      <c r="R100" s="8">
        <v>78</v>
      </c>
      <c r="S100" s="4"/>
    </row>
    <row r="101" ht="13.65" customHeight="1">
      <c r="A101" s="4"/>
      <c r="B101" s="8">
        <v>140</v>
      </c>
      <c r="C101" s="8">
        <v>103</v>
      </c>
      <c r="D101" s="8">
        <v>82</v>
      </c>
      <c r="E101" s="4"/>
      <c r="F101" s="8">
        <v>100</v>
      </c>
      <c r="G101" s="8">
        <v>65</v>
      </c>
      <c r="H101" s="8">
        <v>42</v>
      </c>
      <c r="I101" s="4"/>
      <c r="J101" s="4"/>
      <c r="K101" s="8">
        <v>95</v>
      </c>
      <c r="L101" s="8">
        <v>60</v>
      </c>
      <c r="M101" s="8">
        <v>52</v>
      </c>
      <c r="N101" s="4"/>
      <c r="O101" s="4"/>
      <c r="P101" s="8">
        <v>89</v>
      </c>
      <c r="Q101" s="8">
        <v>56</v>
      </c>
      <c r="R101" s="8">
        <v>70</v>
      </c>
      <c r="S101" s="4"/>
    </row>
    <row r="102" ht="13.65" customHeight="1">
      <c r="A102" s="4"/>
      <c r="B102" s="8">
        <v>141</v>
      </c>
      <c r="C102" s="8">
        <v>102</v>
      </c>
      <c r="D102" s="8">
        <v>81</v>
      </c>
      <c r="E102" s="4"/>
      <c r="F102" s="8">
        <v>97</v>
      </c>
      <c r="G102" s="8">
        <v>68</v>
      </c>
      <c r="H102" s="8">
        <v>43</v>
      </c>
      <c r="I102" s="4"/>
      <c r="J102" s="4"/>
      <c r="K102" s="8">
        <v>95</v>
      </c>
      <c r="L102" s="8">
        <v>60</v>
      </c>
      <c r="M102" s="8">
        <v>58</v>
      </c>
      <c r="N102" s="4"/>
      <c r="O102" s="4"/>
      <c r="P102" s="8">
        <v>89</v>
      </c>
      <c r="Q102" s="8">
        <v>54</v>
      </c>
      <c r="R102" s="8">
        <v>76</v>
      </c>
      <c r="S102" s="4"/>
    </row>
    <row r="103" ht="13.65" customHeight="1">
      <c r="A103" s="4"/>
      <c r="B103" t="s" s="9">
        <v>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13.65" customHeight="1">
      <c r="A104" t="s" s="9">
        <v>8</v>
      </c>
      <c r="B104" s="8">
        <f>AVERAGE(B3:B102)</f>
        <v>140.95</v>
      </c>
      <c r="C104" s="8">
        <f>AVERAGE(C3:C102)</f>
        <v>102.23</v>
      </c>
      <c r="D104" s="8">
        <f>AVERAGE(D3:D102)</f>
        <v>80.23</v>
      </c>
      <c r="E104" s="4"/>
      <c r="F104" s="8">
        <f>AVERAGE(F3:F102)</f>
        <v>103.78</v>
      </c>
      <c r="G104" s="8">
        <f>AVERAGE(G3:G102)</f>
        <v>68.2</v>
      </c>
      <c r="H104" s="8">
        <f>AVERAGE(H3:H102)</f>
        <v>41.58</v>
      </c>
      <c r="I104" s="4"/>
      <c r="J104" s="4"/>
      <c r="K104" s="8">
        <f>AVERAGE(K3:K102)</f>
        <v>91.92</v>
      </c>
      <c r="L104" s="8">
        <f>AVERAGE(L3:L102)</f>
        <v>57.94</v>
      </c>
      <c r="M104" s="8">
        <f>AVERAGE(M3:M102)</f>
        <v>57.7</v>
      </c>
      <c r="N104" s="4"/>
      <c r="O104" s="4"/>
      <c r="P104" s="8">
        <f>AVERAGE(P3:P102)</f>
        <v>89.17</v>
      </c>
      <c r="Q104" s="8">
        <f>AVERAGE(Q3:Q102)</f>
        <v>54.02</v>
      </c>
      <c r="R104" s="8">
        <f>AVERAGE(R3:R102)</f>
        <v>71.87</v>
      </c>
      <c r="S104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402"/>
  <sheetViews>
    <sheetView workbookViewId="0" showGridLines="0" defaultGridColor="1"/>
  </sheetViews>
  <sheetFormatPr defaultColWidth="8.83333" defaultRowHeight="13" customHeight="1" outlineLevelRow="0" outlineLevelCol="0"/>
  <cols>
    <col min="1" max="4" width="8.85156" style="10" customWidth="1"/>
    <col min="5" max="5" width="23.3516" style="10" customWidth="1"/>
    <col min="6" max="6" width="26.3516" style="10" customWidth="1"/>
    <col min="7" max="7" width="26.1719" style="10" customWidth="1"/>
    <col min="8" max="8" width="26.3516" style="10" customWidth="1"/>
    <col min="9" max="9" width="12.75" style="10" customWidth="1"/>
    <col min="10" max="10" width="8.85156" style="10" customWidth="1"/>
    <col min="11" max="11" width="11.8516" style="10" customWidth="1"/>
    <col min="12" max="15" width="8.85156" style="10" customWidth="1"/>
    <col min="16" max="16" width="10.5" style="10" customWidth="1"/>
    <col min="17" max="17" width="8.85156" style="10" customWidth="1"/>
    <col min="18" max="18" width="33" style="10" customWidth="1"/>
    <col min="19" max="256" width="8.85156" style="10" customWidth="1"/>
  </cols>
  <sheetData>
    <row r="1" ht="13.65" customHeight="1">
      <c r="A1" t="s" s="11">
        <v>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ht="13.65" customHeight="1">
      <c r="A2" t="s" s="11">
        <v>10</v>
      </c>
      <c r="B2" t="s" s="11">
        <v>4</v>
      </c>
      <c r="C2" t="s" s="11">
        <v>5</v>
      </c>
      <c r="D2" t="s" s="11">
        <v>6</v>
      </c>
      <c r="E2" t="s" s="11">
        <v>11</v>
      </c>
      <c r="F2" t="s" s="11">
        <v>12</v>
      </c>
      <c r="G2" t="s" s="11">
        <v>13</v>
      </c>
      <c r="H2" t="s" s="11">
        <v>14</v>
      </c>
      <c r="I2" t="s" s="11">
        <v>15</v>
      </c>
      <c r="J2" t="s" s="11">
        <v>7</v>
      </c>
      <c r="K2" t="s" s="11">
        <v>16</v>
      </c>
      <c r="L2" s="12"/>
      <c r="M2" t="s" s="11">
        <v>17</v>
      </c>
      <c r="N2" t="s" s="11">
        <v>18</v>
      </c>
      <c r="O2" t="s" s="11">
        <v>19</v>
      </c>
      <c r="P2" t="s" s="11">
        <v>20</v>
      </c>
      <c r="Q2" t="s" s="11">
        <v>21</v>
      </c>
      <c r="R2" t="s" s="11">
        <v>22</v>
      </c>
    </row>
    <row r="3" ht="13.65" customHeight="1">
      <c r="A3" s="13">
        <v>1</v>
      </c>
      <c r="B3" s="13">
        <v>144</v>
      </c>
      <c r="C3" s="13">
        <v>107</v>
      </c>
      <c r="D3" s="13">
        <v>83</v>
      </c>
      <c r="E3" s="13">
        <f>SQRT((B3-140.95)^2+(C3-102.23)^2+(D3-80.23)^2)</f>
        <v>6.303038949586145</v>
      </c>
      <c r="F3" s="13">
        <f>SQRT((B3-103.78)^2+(C3-68.2)^2+(D3-41.58)^2)</f>
        <v>69.56079930535589</v>
      </c>
      <c r="G3" s="13">
        <f>SQRT((B3-91.92)^2+(C3-57.94)^2+(D3-57.7)^2)</f>
        <v>75.89005204900047</v>
      </c>
      <c r="H3" s="13">
        <f>SQRT((B3-89.17)^2+(C3-54.02)^2+(D3-71.87)^2)</f>
        <v>77.05248990136529</v>
      </c>
      <c r="I3" s="13">
        <f>MIN(E3,F3,G3,H3)</f>
        <v>6.303038949586145</v>
      </c>
      <c r="J3" s="12"/>
      <c r="K3" t="s" s="11">
        <f>IF(I3=E3,"SAND",IF(I3=F3,"WATER",IF(I3=G3,"URBAN",IF(I3=H3,"VEG"))))</f>
        <v>23</v>
      </c>
      <c r="L3" s="12"/>
      <c r="M3" s="13">
        <v>0.00012441</v>
      </c>
      <c r="N3" s="14">
        <v>2.688e-200</v>
      </c>
      <c r="O3" s="15">
        <v>1.7874e-95</v>
      </c>
      <c r="P3" s="13">
        <v>0</v>
      </c>
      <c r="Q3" s="16">
        <f>MAX(M3,N3,O3,P3)</f>
        <v>0.00012441</v>
      </c>
      <c r="R3" t="s" s="11">
        <f>IF(Q3=M3,"SAND",IF(Q3=N3,"WATER",IF(Q3=O3,"URBAN",IF(Q3=P3,"VEG"))))</f>
        <v>23</v>
      </c>
    </row>
    <row r="4" ht="13.65" customHeight="1">
      <c r="A4" s="13">
        <v>2</v>
      </c>
      <c r="B4" s="13">
        <v>152</v>
      </c>
      <c r="C4" s="13">
        <v>109</v>
      </c>
      <c r="D4" s="13">
        <v>84</v>
      </c>
      <c r="E4" s="13">
        <f>SQRT((B4-140.95)^2+(C4-102.23)^2+(D4-80.23)^2)</f>
        <v>13.49623280771342</v>
      </c>
      <c r="F4" s="13">
        <f>SQRT((B4-103.78)^2+(C4-68.2)^2+(D4-41.58)^2)</f>
        <v>76.08721837470469</v>
      </c>
      <c r="G4" s="13">
        <f>SQRT((B4-91.92)^2+(C4-57.94)^2+(D4-57.7)^2)</f>
        <v>83.11690562093851</v>
      </c>
      <c r="H4" s="13">
        <f>SQRT((B4-89.17)^2+(C4-54.02)^2+(D4-71.87)^2)</f>
        <v>84.36555102647051</v>
      </c>
      <c r="I4" s="13">
        <f>MIN(E4,F4,G4,H4)</f>
        <v>13.49623280771342</v>
      </c>
      <c r="J4" s="12"/>
      <c r="K4" t="s" s="11">
        <f>IF(I4=E4,"SAND",IF(I4=F4,"WATER",IF(I4=G4,"URBAN",IF(I4=H4,"VEG"))))</f>
        <v>23</v>
      </c>
      <c r="L4" s="12"/>
      <c r="M4" s="15">
        <v>5.4201e-05</v>
      </c>
      <c r="N4" s="15">
        <v>8.571300000000001e-238</v>
      </c>
      <c r="O4" s="15">
        <v>3.4574e-118</v>
      </c>
      <c r="P4" s="13">
        <v>0</v>
      </c>
      <c r="Q4" s="16">
        <f>MAX(M4,N4,O4,P4)</f>
        <v>5.4201e-05</v>
      </c>
      <c r="R4" t="s" s="11">
        <f>IF(Q4=M4,"SAND",IF(Q4=N4,"WATER",IF(Q4=O4,"URBAN",IF(Q4=P4,"VEG"))))</f>
        <v>23</v>
      </c>
    </row>
    <row r="5" ht="13.65" customHeight="1">
      <c r="A5" s="13">
        <v>3</v>
      </c>
      <c r="B5" s="13">
        <v>94</v>
      </c>
      <c r="C5" s="13">
        <v>59</v>
      </c>
      <c r="D5" s="13">
        <v>54</v>
      </c>
      <c r="E5" s="13">
        <f>SQRT((B5-140.95)^2+(C5-102.23)^2+(D5-80.23)^2)</f>
        <v>69.00107462931282</v>
      </c>
      <c r="F5" s="13">
        <f>SQRT((B5-103.78)^2+(C5-68.2)^2+(D5-41.58)^2)</f>
        <v>18.29056587424239</v>
      </c>
      <c r="G5" s="13">
        <f>SQRT((B5-91.92)^2+(C5-57.94)^2+(D5-57.7)^2)</f>
        <v>4.374928570845474</v>
      </c>
      <c r="H5" s="13">
        <f>SQRT((B5-89.17)^2+(C5-54.02)^2+(D5-71.87)^2)</f>
        <v>19.1694079199124</v>
      </c>
      <c r="I5" s="13">
        <f>MIN(E5,F5,G5,H5)</f>
        <v>4.374928570845474</v>
      </c>
      <c r="J5" s="12"/>
      <c r="K5" t="s" s="11">
        <f>IF(I5=E5,"SAND",IF(I5=F5,"WATER",IF(I5=G5,"URBAN",IF(I5=H5,"VEG"))))</f>
        <v>24</v>
      </c>
      <c r="L5" s="12"/>
      <c r="M5" s="15">
        <v>1.7824e-19</v>
      </c>
      <c r="N5" s="15">
        <v>2.0596e-24</v>
      </c>
      <c r="O5" s="13">
        <v>0.00020542</v>
      </c>
      <c r="P5" s="15">
        <v>5.4786e-15</v>
      </c>
      <c r="Q5" s="16">
        <f>MAX(M5,N5,O5,P5)</f>
        <v>0.00020542</v>
      </c>
      <c r="R5" t="s" s="11">
        <f>IF(Q5=M5,"SAND",IF(Q5=N5,"WATER",IF(Q5=O5,"URBAN",IF(Q5=P5,"VEG"))))</f>
        <v>24</v>
      </c>
    </row>
    <row r="6" ht="13.65" customHeight="1">
      <c r="A6" s="13">
        <v>4</v>
      </c>
      <c r="B6" s="13">
        <v>94</v>
      </c>
      <c r="C6" s="13">
        <v>59</v>
      </c>
      <c r="D6" s="13">
        <v>54</v>
      </c>
      <c r="E6" s="13">
        <f>SQRT((B6-140.95)^2+(C6-102.23)^2+(D6-80.23)^2)</f>
        <v>69.00107462931282</v>
      </c>
      <c r="F6" s="13">
        <f>SQRT((B6-103.78)^2+(C6-68.2)^2+(D6-41.58)^2)</f>
        <v>18.29056587424239</v>
      </c>
      <c r="G6" s="13">
        <f>SQRT((B6-91.92)^2+(C6-57.94)^2+(D6-57.7)^2)</f>
        <v>4.374928570845474</v>
      </c>
      <c r="H6" s="13">
        <f>SQRT((B6-89.17)^2+(C6-54.02)^2+(D6-71.87)^2)</f>
        <v>19.1694079199124</v>
      </c>
      <c r="I6" s="13">
        <f>MIN(E6,F6,G6,H6)</f>
        <v>4.374928570845474</v>
      </c>
      <c r="J6" s="12"/>
      <c r="K6" t="s" s="11">
        <f>IF(I6=E6,"SAND",IF(I6=F6,"WATER",IF(I6=G6,"URBAN",IF(I6=H6,"VEG"))))</f>
        <v>24</v>
      </c>
      <c r="L6" s="12"/>
      <c r="M6" s="15">
        <v>1.7824e-19</v>
      </c>
      <c r="N6" s="15">
        <v>2.0596e-24</v>
      </c>
      <c r="O6" s="13">
        <v>0.00020542</v>
      </c>
      <c r="P6" s="15">
        <v>5.4786e-15</v>
      </c>
      <c r="Q6" s="16">
        <f>MAX(M6,N6,O6,P6)</f>
        <v>0.00020542</v>
      </c>
      <c r="R6" t="s" s="11">
        <f>IF(Q6=M6,"SAND",IF(Q6=N6,"WATER",IF(Q6=O6,"URBAN",IF(Q6=P6,"VEG"))))</f>
        <v>24</v>
      </c>
    </row>
    <row r="7" ht="13.65" customHeight="1">
      <c r="A7" s="13">
        <v>5</v>
      </c>
      <c r="B7" s="13">
        <v>88</v>
      </c>
      <c r="C7" s="13">
        <v>54</v>
      </c>
      <c r="D7" s="13">
        <v>67</v>
      </c>
      <c r="E7" s="13">
        <f>SQRT((B7-140.95)^2+(C7-102.23)^2+(D7-80.23)^2)</f>
        <v>72.83452683995414</v>
      </c>
      <c r="F7" s="13">
        <f>SQRT((B7-103.78)^2+(C7-68.2)^2+(D7-41.58)^2)</f>
        <v>33.11834536929646</v>
      </c>
      <c r="G7" s="13">
        <f>SQRT((B7-91.92)^2+(C7-57.94)^2+(D7-57.7)^2)</f>
        <v>10.83420509312981</v>
      </c>
      <c r="H7" s="13">
        <f>SQRT((B7-89.17)^2+(C7-54.02)^2+(D7-71.87)^2)</f>
        <v>5.008612582342544</v>
      </c>
      <c r="I7" s="13">
        <f>MIN(E7,F7,G7,H7)</f>
        <v>5.008612582342544</v>
      </c>
      <c r="J7" s="12"/>
      <c r="K7" t="s" s="11">
        <f>IF(I7=E7,"SAND",IF(I7=F7,"WATER",IF(I7=G7,"URBAN",IF(I7=H7,"VEG"))))</f>
        <v>25</v>
      </c>
      <c r="L7" s="12"/>
      <c r="M7" s="15">
        <v>1.1891e-26</v>
      </c>
      <c r="N7" s="15">
        <v>2.6563e-61</v>
      </c>
      <c r="O7" s="15">
        <v>5.8048e-05</v>
      </c>
      <c r="P7" s="13">
        <v>0.00017547</v>
      </c>
      <c r="Q7" s="16">
        <f>MAX(M7,N7,O7,P7)</f>
        <v>0.00017547</v>
      </c>
      <c r="R7" t="s" s="11">
        <f>IF(Q7=M7,"SAND",IF(Q7=N7,"WATER",IF(Q7=O7,"URBAN",IF(Q7=P7,"VEG"))))</f>
        <v>25</v>
      </c>
    </row>
    <row r="8" ht="13.65" customHeight="1">
      <c r="A8" s="13">
        <v>6</v>
      </c>
      <c r="B8" s="13">
        <v>87</v>
      </c>
      <c r="C8" s="13">
        <v>52</v>
      </c>
      <c r="D8" s="13">
        <v>68</v>
      </c>
      <c r="E8" s="13">
        <f>SQRT((B8-140.95)^2+(C8-102.23)^2+(D8-80.23)^2)</f>
        <v>74.72100307142564</v>
      </c>
      <c r="F8" s="13">
        <f>SQRT((B8-103.78)^2+(C8-68.2)^2+(D8-41.58)^2)</f>
        <v>35.24237222435516</v>
      </c>
      <c r="G8" s="13">
        <f>SQRT((B8-91.92)^2+(C8-57.94)^2+(D8-57.7)^2)</f>
        <v>12.86778924291193</v>
      </c>
      <c r="H8" s="13">
        <f>SQRT((B8-89.17)^2+(C8-54.02)^2+(D8-71.87)^2)</f>
        <v>4.875058974002269</v>
      </c>
      <c r="I8" s="13">
        <f>MIN(E8,F8,G8,H8)</f>
        <v>4.875058974002269</v>
      </c>
      <c r="J8" s="12"/>
      <c r="K8" t="s" s="11">
        <f>IF(I8=E8,"SAND",IF(I8=F8,"WATER",IF(I8=G8,"URBAN",IF(I8=H8,"VEG"))))</f>
        <v>25</v>
      </c>
      <c r="L8" s="12"/>
      <c r="M8" s="15">
        <v>8.221500000000001e-30</v>
      </c>
      <c r="N8" s="15">
        <v>2.3691e-73</v>
      </c>
      <c r="O8" s="14">
        <v>3.453e-05</v>
      </c>
      <c r="P8" s="15">
        <v>9.9326e-05</v>
      </c>
      <c r="Q8" s="16">
        <f>MAX(M8,N8,O8,P8)</f>
        <v>9.9326e-05</v>
      </c>
      <c r="R8" t="s" s="11">
        <f>IF(Q8=M8,"SAND",IF(Q8=N8,"WATER",IF(Q8=O8,"URBAN",IF(Q8=P8,"VEG"))))</f>
        <v>25</v>
      </c>
    </row>
    <row r="9" ht="13.65" customHeight="1">
      <c r="A9" s="13">
        <v>7</v>
      </c>
      <c r="B9" s="13">
        <v>95</v>
      </c>
      <c r="C9" s="13">
        <v>60</v>
      </c>
      <c r="D9" s="13">
        <v>60</v>
      </c>
      <c r="E9" s="13">
        <f>SQRT((B9-140.95)^2+(C9-102.23)^2+(D9-80.23)^2)</f>
        <v>65.605093552254</v>
      </c>
      <c r="F9" s="13">
        <f>SQRT((B9-103.78)^2+(C9-68.2)^2+(D9-41.58)^2)</f>
        <v>21.99147107403232</v>
      </c>
      <c r="G9" s="13">
        <f>SQRT((B9-91.92)^2+(C9-57.94)^2+(D9-57.7)^2)</f>
        <v>4.361192497471303</v>
      </c>
      <c r="H9" s="13">
        <f>SQRT((B9-89.17)^2+(C9-54.02)^2+(D9-71.87)^2)</f>
        <v>14.51365563874243</v>
      </c>
      <c r="I9" s="13">
        <f>MIN(E9,F9,G9,H9)</f>
        <v>4.361192497471303</v>
      </c>
      <c r="J9" s="12"/>
      <c r="K9" t="s" s="11">
        <f>IF(I9=E9,"SAND",IF(I9=F9,"WATER",IF(I9=G9,"URBAN",IF(I9=H9,"VEG"))))</f>
        <v>24</v>
      </c>
      <c r="L9" s="12"/>
      <c r="M9" s="15">
        <v>1.4085e-18</v>
      </c>
      <c r="N9" s="15">
        <v>1.0687e-26</v>
      </c>
      <c r="O9" s="13">
        <v>0.00012784</v>
      </c>
      <c r="P9" s="15">
        <v>5.4215e-14</v>
      </c>
      <c r="Q9" s="16">
        <f>MAX(M9,N9,O9,P9)</f>
        <v>0.00012784</v>
      </c>
      <c r="R9" t="s" s="11">
        <f>IF(Q9=M9,"SAND",IF(Q9=N9,"WATER",IF(Q9=O9,"URBAN",IF(Q9=P9,"VEG"))))</f>
        <v>24</v>
      </c>
    </row>
    <row r="10" ht="13.65" customHeight="1">
      <c r="A10" s="13">
        <v>8</v>
      </c>
      <c r="B10" s="13">
        <v>103</v>
      </c>
      <c r="C10" s="13">
        <v>68</v>
      </c>
      <c r="D10" s="13">
        <v>40</v>
      </c>
      <c r="E10" s="13">
        <f>SQRT((B10-140.95)^2+(C10-102.23)^2+(D10-80.23)^2)</f>
        <v>65.04112775775032</v>
      </c>
      <c r="F10" s="13">
        <f>SQRT((B10-103.78)^2+(C10-68.2)^2+(D10-41.58)^2)</f>
        <v>1.77335839581287</v>
      </c>
      <c r="G10" s="13">
        <f>SQRT((B10-91.92)^2+(C10-57.94)^2+(D10-57.7)^2)</f>
        <v>23.17886968771342</v>
      </c>
      <c r="H10" s="13">
        <f>SQRT((B10-89.17)^2+(C10-54.02)^2+(D10-71.87)^2)</f>
        <v>37.44871426364329</v>
      </c>
      <c r="I10" s="13">
        <f>MIN(E10,F10,G10,H10)</f>
        <v>1.77335839581287</v>
      </c>
      <c r="J10" s="12"/>
      <c r="K10" t="s" s="11">
        <f>IF(I10=E10,"SAND",IF(I10=F10,"WATER",IF(I10=G10,"URBAN",IF(I10=H10,"VEG"))))</f>
        <v>26</v>
      </c>
      <c r="L10" s="12"/>
      <c r="M10" s="14">
        <v>2.204e-26</v>
      </c>
      <c r="N10" s="13">
        <v>0.00024642</v>
      </c>
      <c r="O10" s="15">
        <v>1.5056e-07</v>
      </c>
      <c r="P10" s="15">
        <v>1.6984e-63</v>
      </c>
      <c r="Q10" s="16">
        <f>MAX(M10,N10,O10,P10)</f>
        <v>0.00024642</v>
      </c>
      <c r="R10" t="s" s="11">
        <f>IF(Q10=M10,"SAND",IF(Q10=N10,"WATER",IF(Q10=O10,"URBAN",IF(Q10=P10,"VEG"))))</f>
        <v>26</v>
      </c>
    </row>
    <row r="11" ht="13.65" customHeight="1">
      <c r="A11" s="13">
        <v>9</v>
      </c>
      <c r="B11" s="13">
        <v>88</v>
      </c>
      <c r="C11" s="13">
        <v>56</v>
      </c>
      <c r="D11" s="13">
        <v>66</v>
      </c>
      <c r="E11" s="13">
        <f>SQRT((B11-140.95)^2+(C11-102.23)^2+(D11-80.23)^2)</f>
        <v>71.71755921669393</v>
      </c>
      <c r="F11" s="13">
        <f>SQRT((B11-103.78)^2+(C11-68.2)^2+(D11-41.58)^2)</f>
        <v>31.53069615469979</v>
      </c>
      <c r="G11" s="13">
        <f>SQRT((B11-91.92)^2+(C11-57.94)^2+(D11-57.7)^2)</f>
        <v>9.381897462667132</v>
      </c>
      <c r="H11" s="13">
        <f>SQRT((B11-89.17)^2+(C11-54.02)^2+(D11-71.87)^2)</f>
        <v>6.304458739654027</v>
      </c>
      <c r="I11" s="13">
        <f>MIN(E11,F11,G11,H11)</f>
        <v>6.304458739654027</v>
      </c>
      <c r="J11" s="12"/>
      <c r="K11" t="s" s="11">
        <f>IF(I11=E11,"SAND",IF(I11=F11,"WATER",IF(I11=G11,"URBAN",IF(I11=H11,"VEG"))))</f>
        <v>25</v>
      </c>
      <c r="L11" s="12"/>
      <c r="M11" s="15">
        <v>6.8804e-24</v>
      </c>
      <c r="N11" s="14">
        <v>1.166e-51</v>
      </c>
      <c r="O11" s="15">
        <v>5.5164e-05</v>
      </c>
      <c r="P11" s="15">
        <v>5.8218e-05</v>
      </c>
      <c r="Q11" s="16">
        <f>MAX(M11,N11,O11,P11)</f>
        <v>5.8218e-05</v>
      </c>
      <c r="R11" t="s" s="11">
        <f>IF(Q11=M11,"SAND",IF(Q11=N11,"WATER",IF(Q11=O11,"URBAN",IF(Q11=P11,"VEG"))))</f>
        <v>25</v>
      </c>
    </row>
    <row r="12" ht="13.65" customHeight="1">
      <c r="A12" s="13">
        <v>10</v>
      </c>
      <c r="B12" s="13">
        <v>105</v>
      </c>
      <c r="C12" s="13">
        <v>68</v>
      </c>
      <c r="D12" s="13">
        <v>40</v>
      </c>
      <c r="E12" s="13">
        <f>SQRT((B12-140.95)^2+(C12-102.23)^2+(D12-80.23)^2)</f>
        <v>63.89482216893634</v>
      </c>
      <c r="F12" s="13">
        <f>SQRT((B12-103.78)^2+(C12-68.2)^2+(D12-41.58)^2)</f>
        <v>2.006190419676057</v>
      </c>
      <c r="G12" s="13">
        <f>SQRT((B12-91.92)^2+(C12-57.94)^2+(D12-57.7)^2)</f>
        <v>24.19876029882523</v>
      </c>
      <c r="H12" s="13">
        <f>SQRT((B12-89.17)^2+(C12-54.02)^2+(D12-71.87)^2)</f>
        <v>38.23252803569233</v>
      </c>
      <c r="I12" s="13">
        <f>MIN(E12,F12,G12,H12)</f>
        <v>2.006190419676057</v>
      </c>
      <c r="J12" s="12"/>
      <c r="K12" t="s" s="11">
        <f>IF(I12=E12,"SAND",IF(I12=F12,"WATER",IF(I12=G12,"URBAN",IF(I12=H12,"VEG"))))</f>
        <v>26</v>
      </c>
      <c r="L12" s="12"/>
      <c r="M12" s="15">
        <v>7.6661e-27</v>
      </c>
      <c r="N12" s="13">
        <v>0.00017343</v>
      </c>
      <c r="O12" s="15">
        <v>2.3398e-08</v>
      </c>
      <c r="P12" s="15">
        <v>1.2882e-73</v>
      </c>
      <c r="Q12" s="16">
        <f>MAX(M12,N12,O12,P12)</f>
        <v>0.00017343</v>
      </c>
      <c r="R12" t="s" s="11">
        <f>IF(Q12=M12,"SAND",IF(Q12=N12,"WATER",IF(Q12=O12,"URBAN",IF(Q12=P12,"VEG"))))</f>
        <v>26</v>
      </c>
    </row>
    <row r="13" ht="13.65" customHeight="1">
      <c r="A13" s="13">
        <v>11</v>
      </c>
      <c r="B13" s="13">
        <v>103</v>
      </c>
      <c r="C13" s="13">
        <v>67</v>
      </c>
      <c r="D13" s="13">
        <v>40</v>
      </c>
      <c r="E13" s="13">
        <f>SQRT((B13-140.95)^2+(C13-102.23)^2+(D13-80.23)^2)</f>
        <v>65.57292352793186</v>
      </c>
      <c r="F13" s="13">
        <f>SQRT((B13-103.78)^2+(C13-68.2)^2+(D13-41.58)^2)</f>
        <v>2.131853653513769</v>
      </c>
      <c r="G13" s="13">
        <f>SQRT((B13-91.92)^2+(C13-57.94)^2+(D13-57.7)^2)</f>
        <v>22.76268876912392</v>
      </c>
      <c r="H13" s="13">
        <f>SQRT((B13-89.17)^2+(C13-54.02)^2+(D13-71.87)^2)</f>
        <v>37.08700850702305</v>
      </c>
      <c r="I13" s="13">
        <f>MIN(E13,F13,G13,H13)</f>
        <v>2.131853653513769</v>
      </c>
      <c r="J13" s="12"/>
      <c r="K13" t="s" s="11">
        <f>IF(I13=E13,"SAND",IF(I13=F13,"WATER",IF(I13=G13,"URBAN",IF(I13=H13,"VEG"))))</f>
        <v>26</v>
      </c>
      <c r="L13" s="12"/>
      <c r="M13" s="15">
        <v>1.5157e-26</v>
      </c>
      <c r="N13" s="13">
        <v>0.00019245</v>
      </c>
      <c r="O13" s="15">
        <v>1.2519e-07</v>
      </c>
      <c r="P13" s="15">
        <v>1.0992e-62</v>
      </c>
      <c r="Q13" s="16">
        <f>MAX(M13,N13,O13,P13)</f>
        <v>0.00019245</v>
      </c>
      <c r="R13" t="s" s="11">
        <f>IF(Q13=M13,"SAND",IF(Q13=N13,"WATER",IF(Q13=O13,"URBAN",IF(Q13=P13,"VEG"))))</f>
        <v>26</v>
      </c>
    </row>
    <row r="14" ht="13.65" customHeight="1">
      <c r="A14" s="13">
        <v>12</v>
      </c>
      <c r="B14" s="13">
        <v>90</v>
      </c>
      <c r="C14" s="13">
        <v>56</v>
      </c>
      <c r="D14" s="13">
        <v>68</v>
      </c>
      <c r="E14" s="13">
        <f>SQRT((B14-140.95)^2+(C14-102.23)^2+(D14-80.23)^2)</f>
        <v>69.87623558836007</v>
      </c>
      <c r="F14" s="13">
        <f>SQRT((B14-103.78)^2+(C14-68.2)^2+(D14-41.58)^2)</f>
        <v>32.19852170519635</v>
      </c>
      <c r="G14" s="13">
        <f>SQRT((B14-91.92)^2+(C14-57.94)^2+(D14-57.7)^2)</f>
        <v>10.65551500397799</v>
      </c>
      <c r="H14" s="13">
        <f>SQRT((B14-89.17)^2+(C14-54.02)^2+(D14-71.87)^2)</f>
        <v>4.425629898669795</v>
      </c>
      <c r="I14" s="13">
        <f>MIN(E14,F14,G14,H14)</f>
        <v>4.425629898669795</v>
      </c>
      <c r="J14" s="12"/>
      <c r="K14" t="s" s="11">
        <f>IF(I14=E14,"SAND",IF(I14=F14,"WATER",IF(I14=G14,"URBAN",IF(I14=H14,"VEG"))))</f>
        <v>25</v>
      </c>
      <c r="L14" s="12"/>
      <c r="M14" s="15">
        <v>4.2447e-25</v>
      </c>
      <c r="N14" s="15">
        <v>8.3402e-53</v>
      </c>
      <c r="O14" s="15">
        <v>4.0155e-05</v>
      </c>
      <c r="P14" s="15">
        <v>8.528499999999999e-05</v>
      </c>
      <c r="Q14" s="16">
        <f>MAX(M14,N14,O14,P14)</f>
        <v>8.528499999999999e-05</v>
      </c>
      <c r="R14" t="s" s="11">
        <f>IF(Q14=M14,"SAND",IF(Q14=N14,"WATER",IF(Q14=O14,"URBAN",IF(Q14=P14,"VEG"))))</f>
        <v>25</v>
      </c>
    </row>
    <row r="15" ht="13.65" customHeight="1">
      <c r="A15" s="13">
        <v>13</v>
      </c>
      <c r="B15" s="13">
        <v>85</v>
      </c>
      <c r="C15" s="13">
        <v>53</v>
      </c>
      <c r="D15" s="13">
        <v>68</v>
      </c>
      <c r="E15" s="13">
        <f>SQRT((B15-140.95)^2+(C15-102.23)^2+(D15-80.23)^2)</f>
        <v>75.52197229945733</v>
      </c>
      <c r="F15" s="13">
        <f>SQRT((B15-103.78)^2+(C15-68.2)^2+(D15-41.58)^2)</f>
        <v>35.80146365723056</v>
      </c>
      <c r="G15" s="13">
        <f>SQRT((B15-91.92)^2+(C15-57.94)^2+(D15-57.7)^2)</f>
        <v>13.35589757373124</v>
      </c>
      <c r="H15" s="13">
        <f>SQRT((B15-89.17)^2+(C15-54.02)^2+(D15-71.87)^2)</f>
        <v>5.779809685448134</v>
      </c>
      <c r="I15" s="13">
        <f>MIN(E15,F15,G15,H15)</f>
        <v>5.779809685448134</v>
      </c>
      <c r="J15" s="12"/>
      <c r="K15" t="s" s="11">
        <f>IF(I15=E15,"SAND",IF(I15=F15,"WATER",IF(I15=G15,"URBAN",IF(I15=H15,"VEG"))))</f>
        <v>25</v>
      </c>
      <c r="L15" s="12"/>
      <c r="M15" s="15">
        <v>2.0611e-28</v>
      </c>
      <c r="N15" s="15">
        <v>3.5804e-70</v>
      </c>
      <c r="O15" s="15">
        <v>1.5437e-05</v>
      </c>
      <c r="P15" s="15">
        <v>2.8848e-06</v>
      </c>
      <c r="Q15" s="16">
        <f>MAX(M15,N15,O15,P15)</f>
        <v>1.5437e-05</v>
      </c>
      <c r="R15" t="s" s="11">
        <f>IF(Q15=M15,"SAND",IF(Q15=N15,"WATER",IF(Q15=O15,"URBAN",IF(Q15=P15,"VEG"))))</f>
        <v>24</v>
      </c>
    </row>
    <row r="16" ht="13.65" customHeight="1">
      <c r="A16" s="13">
        <v>14</v>
      </c>
      <c r="B16" s="13">
        <v>93</v>
      </c>
      <c r="C16" s="13">
        <v>59</v>
      </c>
      <c r="D16" s="13">
        <v>53</v>
      </c>
      <c r="E16" s="13">
        <f>SQRT((B16-140.95)^2+(C16-102.23)^2+(D16-80.23)^2)</f>
        <v>70.06788351306182</v>
      </c>
      <c r="F16" s="13">
        <f>SQRT((B16-103.78)^2+(C16-68.2)^2+(D16-41.58)^2)</f>
        <v>18.20068130592919</v>
      </c>
      <c r="G16" s="13">
        <f>SQRT((B16-91.92)^2+(C16-57.94)^2+(D16-57.7)^2)</f>
        <v>4.937610758251407</v>
      </c>
      <c r="H16" s="13">
        <f>SQRT((B16-89.17)^2+(C16-54.02)^2+(D16-71.87)^2)</f>
        <v>19.8883433196433</v>
      </c>
      <c r="I16" s="13">
        <f>MIN(E16,F16,G16,H16)</f>
        <v>4.937610758251407</v>
      </c>
      <c r="J16" s="12"/>
      <c r="K16" t="s" s="11">
        <f>IF(I16=E16,"SAND",IF(I16=F16,"WATER",IF(I16=G16,"URBAN",IF(I16=H16,"VEG"))))</f>
        <v>24</v>
      </c>
      <c r="L16" s="12"/>
      <c r="M16" s="15">
        <v>1.5503e-19</v>
      </c>
      <c r="N16" s="15">
        <v>4.1143e-24</v>
      </c>
      <c r="O16" s="13">
        <v>0.00019869</v>
      </c>
      <c r="P16" s="15">
        <v>8.7958e-14</v>
      </c>
      <c r="Q16" s="16">
        <f>MAX(M16,N16,O16,P16)</f>
        <v>0.00019869</v>
      </c>
      <c r="R16" t="s" s="11">
        <f>IF(Q16=M16,"SAND",IF(Q16=N16,"WATER",IF(Q16=O16,"URBAN",IF(Q16=P16,"VEG"))))</f>
        <v>24</v>
      </c>
    </row>
    <row r="17" ht="13.65" customHeight="1">
      <c r="A17" s="13">
        <v>15</v>
      </c>
      <c r="B17" s="13">
        <v>91</v>
      </c>
      <c r="C17" s="13">
        <v>57</v>
      </c>
      <c r="D17" s="13">
        <v>59</v>
      </c>
      <c r="E17" s="13">
        <f>SQRT((B17-140.95)^2+(C17-102.23)^2+(D17-80.23)^2)</f>
        <v>70.65032413230671</v>
      </c>
      <c r="F17" s="13">
        <f>SQRT((B17-103.78)^2+(C17-68.2)^2+(D17-41.58)^2)</f>
        <v>24.33566929426845</v>
      </c>
      <c r="G17" s="13">
        <f>SQRT((B17-91.92)^2+(C17-57.94)^2+(D17-57.7)^2)</f>
        <v>1.849324200890691</v>
      </c>
      <c r="H17" s="13">
        <f>SQRT((B17-89.17)^2+(C17-54.02)^2+(D17-71.87)^2)</f>
        <v>13.33664875446602</v>
      </c>
      <c r="I17" s="13">
        <f>MIN(E17,F17,G17,H17)</f>
        <v>1.849324200890691</v>
      </c>
      <c r="J17" s="12"/>
      <c r="K17" t="s" s="11">
        <f>IF(I17=E17,"SAND",IF(I17=F17,"WATER",IF(I17=G17,"URBAN",IF(I17=H17,"VEG"))))</f>
        <v>24</v>
      </c>
      <c r="L17" s="12"/>
      <c r="M17" s="15">
        <v>1.2067e-20</v>
      </c>
      <c r="N17" s="15">
        <v>5.4463e-37</v>
      </c>
      <c r="O17" s="13">
        <v>0.00028553</v>
      </c>
      <c r="P17" s="15">
        <v>8.948199999999999e-08</v>
      </c>
      <c r="Q17" s="16">
        <f>MAX(M17,N17,O17,P17)</f>
        <v>0.00028553</v>
      </c>
      <c r="R17" t="s" s="11">
        <f>IF(Q17=M17,"SAND",IF(Q17=N17,"WATER",IF(Q17=O17,"URBAN",IF(Q17=P17,"VEG"))))</f>
        <v>24</v>
      </c>
    </row>
    <row r="18" ht="13.65" customHeight="1">
      <c r="A18" s="13">
        <v>16</v>
      </c>
      <c r="B18" s="13">
        <v>146</v>
      </c>
      <c r="C18" s="13">
        <v>108</v>
      </c>
      <c r="D18" s="13">
        <v>84</v>
      </c>
      <c r="E18" s="13">
        <f>SQRT((B18-140.95)^2+(C18-102.23)^2+(D18-80.23)^2)</f>
        <v>8.544489452272737</v>
      </c>
      <c r="F18" s="13">
        <f>SQRT((B18-103.78)^2+(C18-68.2)^2+(D18-41.58)^2)</f>
        <v>71.87506382605862</v>
      </c>
      <c r="G18" s="13">
        <f>SQRT((B18-91.92)^2+(C18-57.94)^2+(D18-57.7)^2)</f>
        <v>78.24538325038736</v>
      </c>
      <c r="H18" s="13">
        <f>SQRT((B18-89.17)^2+(C18-54.02)^2+(D18-71.87)^2)</f>
        <v>79.31346796099638</v>
      </c>
      <c r="I18" s="13">
        <f>MIN(E18,F18,G18,H18)</f>
        <v>8.544489452272737</v>
      </c>
      <c r="J18" s="12"/>
      <c r="K18" t="s" s="11">
        <f>IF(I18=E18,"SAND",IF(I18=F18,"WATER",IF(I18=G18,"URBAN",IF(I18=H18,"VEG"))))</f>
        <v>23</v>
      </c>
      <c r="L18" s="12"/>
      <c r="M18" s="13">
        <v>0.00013033</v>
      </c>
      <c r="N18" s="15">
        <v>1.0365e-212</v>
      </c>
      <c r="O18" s="14">
        <v>4.768e-102</v>
      </c>
      <c r="P18" s="13">
        <v>0</v>
      </c>
      <c r="Q18" s="16">
        <f>MAX(M18,N18,O18,P18)</f>
        <v>0.00013033</v>
      </c>
      <c r="R18" t="s" s="11">
        <f>IF(Q18=M18,"SAND",IF(Q18=N18,"WATER",IF(Q18=O18,"URBAN",IF(Q18=P18,"VEG"))))</f>
        <v>23</v>
      </c>
    </row>
    <row r="19" ht="13.65" customHeight="1">
      <c r="A19" s="13">
        <v>17</v>
      </c>
      <c r="B19" s="13">
        <v>90</v>
      </c>
      <c r="C19" s="13">
        <v>57</v>
      </c>
      <c r="D19" s="13">
        <v>57</v>
      </c>
      <c r="E19" s="13">
        <f>SQRT((B19-140.95)^2+(C19-102.23)^2+(D19-80.23)^2)</f>
        <v>71.98116628674475</v>
      </c>
      <c r="F19" s="13">
        <f>SQRT((B19-103.78)^2+(C19-68.2)^2+(D19-41.58)^2)</f>
        <v>23.51818020170779</v>
      </c>
      <c r="G19" s="13">
        <f>SQRT((B19-91.92)^2+(C19-57.94)^2+(D19-57.7)^2)</f>
        <v>2.2494443758404</v>
      </c>
      <c r="H19" s="13">
        <f>SQRT((B19-89.17)^2+(C19-54.02)^2+(D19-71.87)^2)</f>
        <v>15.18835738320639</v>
      </c>
      <c r="I19" s="13">
        <f>MIN(E19,F19,G19,H19)</f>
        <v>2.2494443758404</v>
      </c>
      <c r="J19" s="12"/>
      <c r="K19" t="s" s="11">
        <f>IF(I19=E19,"SAND",IF(I19=F19,"WATER",IF(I19=G19,"URBAN",IF(I19=H19,"VEG"))))</f>
        <v>24</v>
      </c>
      <c r="L19" s="12"/>
      <c r="M19" s="15">
        <v>2.1624e-20</v>
      </c>
      <c r="N19" s="15">
        <v>1.1381e-35</v>
      </c>
      <c r="O19" s="13">
        <v>0.00022868</v>
      </c>
      <c r="P19" s="15">
        <v>1.0682e-07</v>
      </c>
      <c r="Q19" s="16">
        <f>MAX(M19,N19,O19,P19)</f>
        <v>0.00022868</v>
      </c>
      <c r="R19" t="s" s="11">
        <f>IF(Q19=M19,"SAND",IF(Q19=N19,"WATER",IF(Q19=O19,"URBAN",IF(Q19=P19,"VEG"))))</f>
        <v>24</v>
      </c>
    </row>
    <row r="20" ht="13.65" customHeight="1">
      <c r="A20" s="13">
        <v>18</v>
      </c>
      <c r="B20" s="13">
        <v>92</v>
      </c>
      <c r="C20" s="13">
        <v>57</v>
      </c>
      <c r="D20" s="13">
        <v>64</v>
      </c>
      <c r="E20" s="13">
        <f>SQRT((B20-140.95)^2+(C20-102.23)^2+(D20-80.23)^2)</f>
        <v>68.59495826954048</v>
      </c>
      <c r="F20" s="13">
        <f>SQRT((B20-103.78)^2+(C20-68.2)^2+(D20-41.58)^2)</f>
        <v>27.69232384614914</v>
      </c>
      <c r="G20" s="13">
        <f>SQRT((B20-91.92)^2+(C20-57.94)^2+(D20-57.7)^2)</f>
        <v>6.370243323453191</v>
      </c>
      <c r="H20" s="13">
        <f>SQRT((B20-89.17)^2+(C20-54.02)^2+(D20-71.87)^2)</f>
        <v>8.878412020175682</v>
      </c>
      <c r="I20" s="13">
        <f>MIN(E20,F20,G20,H20)</f>
        <v>6.370243323453191</v>
      </c>
      <c r="J20" s="12"/>
      <c r="K20" t="s" s="11">
        <f>IF(I20=E20,"SAND",IF(I20=F20,"WATER",IF(I20=G20,"URBAN",IF(I20=H20,"VEG"))))</f>
        <v>24</v>
      </c>
      <c r="L20" s="12"/>
      <c r="M20" s="15">
        <v>4.0077e-22</v>
      </c>
      <c r="N20" s="15">
        <v>2.3141e-42</v>
      </c>
      <c r="O20" s="13">
        <v>0.00012042</v>
      </c>
      <c r="P20" s="15">
        <v>3.9895e-07</v>
      </c>
      <c r="Q20" s="16">
        <f>MAX(M20,N20,O20,P20)</f>
        <v>0.00012042</v>
      </c>
      <c r="R20" t="s" s="11">
        <f>IF(Q20=M20,"SAND",IF(Q20=N20,"WATER",IF(Q20=O20,"URBAN",IF(Q20=P20,"VEG"))))</f>
        <v>24</v>
      </c>
    </row>
    <row r="21" ht="13.65" customHeight="1">
      <c r="A21" s="13">
        <v>19</v>
      </c>
      <c r="B21" s="13">
        <v>90</v>
      </c>
      <c r="C21" s="13">
        <v>59</v>
      </c>
      <c r="D21" s="13">
        <v>73</v>
      </c>
      <c r="E21" s="13">
        <f>SQRT((B21-140.95)^2+(C21-102.23)^2+(D21-80.23)^2)</f>
        <v>67.20869214618001</v>
      </c>
      <c r="F21" s="13">
        <f>SQRT((B21-103.78)^2+(C21-68.2)^2+(D21-41.58)^2)</f>
        <v>35.52104728185812</v>
      </c>
      <c r="G21" s="13">
        <f>SQRT((B21-91.92)^2+(C21-57.94)^2+(D21-57.7)^2)</f>
        <v>15.45639026422405</v>
      </c>
      <c r="H21" s="13">
        <f>SQRT((B21-89.17)^2+(C21-54.02)^2+(D21-71.87)^2)</f>
        <v>5.173606092465869</v>
      </c>
      <c r="I21" s="13">
        <f>MIN(E21,F21,G21,H21)</f>
        <v>5.173606092465869</v>
      </c>
      <c r="J21" s="12"/>
      <c r="K21" t="s" s="11">
        <f>IF(I21=E21,"SAND",IF(I21=F21,"WATER",IF(I21=G21,"URBAN",IF(I21=H21,"VEG"))))</f>
        <v>25</v>
      </c>
      <c r="L21" s="12"/>
      <c r="M21" s="15">
        <v>1.1881e-25</v>
      </c>
      <c r="N21" s="15">
        <v>1.4538e-49</v>
      </c>
      <c r="O21" s="15">
        <v>8.042800000000001e-07</v>
      </c>
      <c r="P21" s="15">
        <v>2.0625e-05</v>
      </c>
      <c r="Q21" s="16">
        <f>MAX(M21,N21,O21,P21)</f>
        <v>2.0625e-05</v>
      </c>
      <c r="R21" t="s" s="11">
        <f>IF(Q21=M21,"SAND",IF(Q21=N21,"WATER",IF(Q21=O21,"URBAN",IF(Q21=P21,"VEG"))))</f>
        <v>25</v>
      </c>
    </row>
    <row r="22" ht="13.65" customHeight="1">
      <c r="A22" s="13">
        <v>20</v>
      </c>
      <c r="B22" s="13">
        <v>146</v>
      </c>
      <c r="C22" s="13">
        <v>107</v>
      </c>
      <c r="D22" s="13">
        <v>82</v>
      </c>
      <c r="E22" s="13">
        <f>SQRT((B22-140.95)^2+(C22-102.23)^2+(D22-80.23)^2)</f>
        <v>7.168563314918831</v>
      </c>
      <c r="F22" s="13">
        <f>SQRT((B22-103.78)^2+(C22-68.2)^2+(D22-41.58)^2)</f>
        <v>70.15514806484269</v>
      </c>
      <c r="G22" s="13">
        <f>SQRT((B22-91.92)^2+(C22-57.94)^2+(D22-57.7)^2)</f>
        <v>76.95466197703684</v>
      </c>
      <c r="H22" s="13">
        <f>SQRT((B22-89.17)^2+(C22-54.02)^2+(D22-71.87)^2)</f>
        <v>78.3527038461341</v>
      </c>
      <c r="I22" s="13">
        <f>MIN(E22,F22,G22,H22)</f>
        <v>7.168563314918831</v>
      </c>
      <c r="J22" s="12"/>
      <c r="K22" t="s" s="11">
        <f>IF(I22=E22,"SAND",IF(I22=F22,"WATER",IF(I22=G22,"URBAN",IF(I22=H22,"VEG"))))</f>
        <v>23</v>
      </c>
      <c r="L22" s="12"/>
      <c r="M22" s="13">
        <v>0.00018931</v>
      </c>
      <c r="N22" s="14">
        <v>7.309e-205</v>
      </c>
      <c r="O22" s="15">
        <v>7.6865e-99</v>
      </c>
      <c r="P22" s="13">
        <v>0</v>
      </c>
      <c r="Q22" s="16">
        <f>MAX(M22,N22,O22,P22)</f>
        <v>0.00018931</v>
      </c>
      <c r="R22" t="s" s="11">
        <f>IF(Q22=M22,"SAND",IF(Q22=N22,"WATER",IF(Q22=O22,"URBAN",IF(Q22=P22,"VEG"))))</f>
        <v>23</v>
      </c>
    </row>
    <row r="23" ht="13.65" customHeight="1">
      <c r="A23" s="13">
        <v>21</v>
      </c>
      <c r="B23" s="13">
        <v>148</v>
      </c>
      <c r="C23" s="13">
        <v>109</v>
      </c>
      <c r="D23" s="13">
        <v>83</v>
      </c>
      <c r="E23" s="13">
        <f>SQRT((B23-140.95)^2+(C23-102.23)^2+(D23-80.23)^2)</f>
        <v>10.15914858637278</v>
      </c>
      <c r="F23" s="13">
        <f>SQRT((B23-103.78)^2+(C23-68.2)^2+(D23-41.58)^2)</f>
        <v>73.04563505097344</v>
      </c>
      <c r="G23" s="13">
        <f>SQRT((B23-91.92)^2+(C23-57.94)^2+(D23-57.7)^2)</f>
        <v>79.95111006108671</v>
      </c>
      <c r="H23" s="13">
        <f>SQRT((B23-89.17)^2+(C23-54.02)^2+(D23-71.87)^2)</f>
        <v>81.28742953249291</v>
      </c>
      <c r="I23" s="13">
        <f>MIN(E23,F23,G23,H23)</f>
        <v>10.15914858637278</v>
      </c>
      <c r="J23" s="12"/>
      <c r="K23" t="s" s="11">
        <f>IF(I23=E23,"SAND",IF(I23=F23,"WATER",IF(I23=G23,"URBAN",IF(I23=H23,"VEG"))))</f>
        <v>23</v>
      </c>
      <c r="L23" s="12"/>
      <c r="M23" s="13">
        <v>0.00012115</v>
      </c>
      <c r="N23" s="15">
        <v>1.3615e-225</v>
      </c>
      <c r="O23" s="15">
        <v>3.2634e-106</v>
      </c>
      <c r="P23" s="13">
        <v>0</v>
      </c>
      <c r="Q23" s="16">
        <f>MAX(M23,N23,O23,P23)</f>
        <v>0.00012115</v>
      </c>
      <c r="R23" t="s" s="11">
        <f>IF(Q23=M23,"SAND",IF(Q23=N23,"WATER",IF(Q23=O23,"URBAN",IF(Q23=P23,"VEG"))))</f>
        <v>23</v>
      </c>
    </row>
    <row r="24" ht="13.65" customHeight="1">
      <c r="A24" s="13">
        <v>22</v>
      </c>
      <c r="B24" s="13">
        <v>89</v>
      </c>
      <c r="C24" s="13">
        <v>53</v>
      </c>
      <c r="D24" s="13">
        <v>74</v>
      </c>
      <c r="E24" s="13">
        <f>SQRT((B24-140.95)^2+(C24-102.23)^2+(D24-80.23)^2)</f>
        <v>71.84154995544013</v>
      </c>
      <c r="F24" s="13">
        <f>SQRT((B24-103.78)^2+(C24-68.2)^2+(D24-41.58)^2)</f>
        <v>38.73686616131976</v>
      </c>
      <c r="G24" s="13">
        <f>SQRT((B24-91.92)^2+(C24-57.94)^2+(D24-57.7)^2)</f>
        <v>17.2806249886976</v>
      </c>
      <c r="H24" s="13">
        <f>SQRT((B24-89.17)^2+(C24-54.02)^2+(D24-71.87)^2)</f>
        <v>2.367741539948984</v>
      </c>
      <c r="I24" s="13">
        <f>MIN(E24,F24,G24,H24)</f>
        <v>2.367741539948984</v>
      </c>
      <c r="J24" s="12"/>
      <c r="K24" t="s" s="11">
        <f>IF(I24=E24,"SAND",IF(I24=F24,"WATER",IF(I24=G24,"URBAN",IF(I24=H24,"VEG"))))</f>
        <v>25</v>
      </c>
      <c r="L24" s="12"/>
      <c r="M24" s="15">
        <v>4.6882e-34</v>
      </c>
      <c r="N24" s="15">
        <v>1.9438e-77</v>
      </c>
      <c r="O24" s="15">
        <v>2.0746e-06</v>
      </c>
      <c r="P24" s="13">
        <v>0.00022515</v>
      </c>
      <c r="Q24" s="16">
        <f>MAX(M24,N24,O24,P24)</f>
        <v>0.00022515</v>
      </c>
      <c r="R24" t="s" s="11">
        <f>IF(Q24=M24,"SAND",IF(Q24=N24,"WATER",IF(Q24=O24,"URBAN",IF(Q24=P24,"VEG"))))</f>
        <v>25</v>
      </c>
    </row>
    <row r="25" ht="13.65" customHeight="1">
      <c r="A25" s="13">
        <v>23</v>
      </c>
      <c r="B25" s="13">
        <v>141</v>
      </c>
      <c r="C25" s="13">
        <v>104</v>
      </c>
      <c r="D25" s="13">
        <v>83</v>
      </c>
      <c r="E25" s="13">
        <f>SQRT((B25-140.95)^2+(C25-102.23)^2+(D25-80.23)^2)</f>
        <v>3.28759790728732</v>
      </c>
      <c r="F25" s="13">
        <f>SQRT((B25-103.78)^2+(C25-68.2)^2+(D25-41.58)^2)</f>
        <v>66.20109364655542</v>
      </c>
      <c r="G25" s="13">
        <f>SQRT((B25-91.92)^2+(C25-57.94)^2+(D25-57.7)^2)</f>
        <v>71.90591074452782</v>
      </c>
      <c r="H25" s="13">
        <f>SQRT((B25-89.17)^2+(C25-54.02)^2+(D25-71.87)^2)</f>
        <v>72.85757476062459</v>
      </c>
      <c r="I25" s="13">
        <f>MIN(E25,F25,G25,H25)</f>
        <v>3.28759790728732</v>
      </c>
      <c r="J25" s="12"/>
      <c r="K25" t="s" s="11">
        <f>IF(I25=E25,"SAND",IF(I25=F25,"WATER",IF(I25=G25,"URBAN",IF(I25=H25,"VEG"))))</f>
        <v>23</v>
      </c>
      <c r="L25" s="12"/>
      <c r="M25" s="13">
        <v>0.00016422</v>
      </c>
      <c r="N25" s="15">
        <v>9.2102e-172</v>
      </c>
      <c r="O25" s="15">
        <v>6.2898e-87</v>
      </c>
      <c r="P25" s="13">
        <v>0</v>
      </c>
      <c r="Q25" s="16">
        <f>MAX(M25,N25,O25,P25)</f>
        <v>0.00016422</v>
      </c>
      <c r="R25" t="s" s="11">
        <f>IF(Q25=M25,"SAND",IF(Q25=N25,"WATER",IF(Q25=O25,"URBAN",IF(Q25=P25,"VEG"))))</f>
        <v>23</v>
      </c>
    </row>
    <row r="26" ht="13.65" customHeight="1">
      <c r="A26" s="13">
        <v>24</v>
      </c>
      <c r="B26" s="13">
        <v>143</v>
      </c>
      <c r="C26" s="13">
        <v>103</v>
      </c>
      <c r="D26" s="13">
        <v>83</v>
      </c>
      <c r="E26" s="13">
        <f>SQRT((B26-140.95)^2+(C26-102.23)^2+(D26-80.23)^2)</f>
        <v>3.531048003072178</v>
      </c>
      <c r="F26" s="13">
        <f>SQRT((B26-103.78)^2+(C26-68.2)^2+(D26-41.58)^2)</f>
        <v>66.81964381826648</v>
      </c>
      <c r="G26" s="13">
        <f>SQRT((B26-91.92)^2+(C26-57.94)^2+(D26-57.7)^2)</f>
        <v>72.66126891267452</v>
      </c>
      <c r="H26" s="13">
        <f>SQRT((B26-89.17)^2+(C26-54.02)^2+(D26-71.87)^2)</f>
        <v>73.6246303895646</v>
      </c>
      <c r="I26" s="13">
        <f>MIN(E26,F26,G26,H26)</f>
        <v>3.531048003072178</v>
      </c>
      <c r="J26" s="12"/>
      <c r="K26" t="s" s="11">
        <f>IF(I26=E26,"SAND",IF(I26=F26,"WATER",IF(I26=G26,"URBAN",IF(I26=H26,"VEG"))))</f>
        <v>23</v>
      </c>
      <c r="L26" s="12"/>
      <c r="M26" s="13">
        <v>0.00019399</v>
      </c>
      <c r="N26" s="15">
        <v>1.1914e-169</v>
      </c>
      <c r="O26" s="15">
        <v>7.6892e-91</v>
      </c>
      <c r="P26" s="13">
        <v>0</v>
      </c>
      <c r="Q26" s="16">
        <f>MAX(M26,N26,O26,P26)</f>
        <v>0.00019399</v>
      </c>
      <c r="R26" t="s" s="11">
        <f>IF(Q26=M26,"SAND",IF(Q26=N26,"WATER",IF(Q26=O26,"URBAN",IF(Q26=P26,"VEG"))))</f>
        <v>23</v>
      </c>
    </row>
    <row r="27" ht="13.65" customHeight="1">
      <c r="A27" s="13">
        <v>25</v>
      </c>
      <c r="B27" s="13">
        <v>140</v>
      </c>
      <c r="C27" s="13">
        <v>101</v>
      </c>
      <c r="D27" s="13">
        <v>79</v>
      </c>
      <c r="E27" s="13">
        <f>SQRT((B27-140.95)^2+(C27-102.23)^2+(D27-80.23)^2)</f>
        <v>1.981993945500338</v>
      </c>
      <c r="F27" s="13">
        <f>SQRT((B27-103.78)^2+(C27-68.2)^2+(D27-41.58)^2)</f>
        <v>61.54660673018456</v>
      </c>
      <c r="G27" s="13">
        <f>SQRT((B27-91.92)^2+(C27-57.94)^2+(D27-57.7)^2)</f>
        <v>67.96719797078588</v>
      </c>
      <c r="H27" s="13">
        <f>SQRT((B27-89.17)^2+(C27-54.02)^2+(D27-71.87)^2)</f>
        <v>69.58193874849995</v>
      </c>
      <c r="I27" s="13">
        <f>MIN(E27,F27,G27,H27)</f>
        <v>1.981993945500338</v>
      </c>
      <c r="J27" s="12"/>
      <c r="K27" t="s" s="11">
        <f>IF(I27=E27,"SAND",IF(I27=F27,"WATER",IF(I27=G27,"URBAN",IF(I27=H27,"VEG"))))</f>
        <v>23</v>
      </c>
      <c r="L27" s="12"/>
      <c r="M27" s="13">
        <v>0.00027999</v>
      </c>
      <c r="N27" s="15">
        <v>4.3142e-149</v>
      </c>
      <c r="O27" s="15">
        <v>2.1319e-78</v>
      </c>
      <c r="P27" s="13">
        <v>0</v>
      </c>
      <c r="Q27" s="16">
        <f>MAX(M27,N27,O27,P27)</f>
        <v>0.00027999</v>
      </c>
      <c r="R27" t="s" s="11">
        <f>IF(Q27=M27,"SAND",IF(Q27=N27,"WATER",IF(Q27=O27,"URBAN",IF(Q27=P27,"VEG"))))</f>
        <v>23</v>
      </c>
    </row>
    <row r="28" ht="13.65" customHeight="1">
      <c r="A28" s="13">
        <v>26</v>
      </c>
      <c r="B28" s="13">
        <v>106</v>
      </c>
      <c r="C28" s="13">
        <v>68</v>
      </c>
      <c r="D28" s="13">
        <v>39</v>
      </c>
      <c r="E28" s="13">
        <f>SQRT((B28-140.95)^2+(C28-102.23)^2+(D28-80.23)^2)</f>
        <v>63.9774046050635</v>
      </c>
      <c r="F28" s="13">
        <f>SQRT((B28-103.78)^2+(C28-68.2)^2+(D28-41.58)^2)</f>
        <v>3.409516094697309</v>
      </c>
      <c r="G28" s="13">
        <f>SQRT((B28-91.92)^2+(C28-57.94)^2+(D28-57.7)^2)</f>
        <v>25.47822599789868</v>
      </c>
      <c r="H28" s="13">
        <f>SQRT((B28-89.17)^2+(C28-54.02)^2+(D28-71.87)^2)</f>
        <v>39.48577212110712</v>
      </c>
      <c r="I28" s="13">
        <f>MIN(E28,F28,G28,H28)</f>
        <v>3.409516094697309</v>
      </c>
      <c r="J28" s="12"/>
      <c r="K28" t="s" s="11">
        <f>IF(I28=E28,"SAND",IF(I28=F28,"WATER",IF(I28=G28,"URBAN",IF(I28=H28,"VEG"))))</f>
        <v>26</v>
      </c>
      <c r="L28" s="12"/>
      <c r="M28" s="15">
        <v>2.2464e-28</v>
      </c>
      <c r="N28" s="15">
        <v>6.160600000000001e-05</v>
      </c>
      <c r="O28" s="15">
        <v>4.4486e-09</v>
      </c>
      <c r="P28" s="15">
        <v>1.4934e-80</v>
      </c>
      <c r="Q28" s="16">
        <f>MAX(M28,N28,O28,P28)</f>
        <v>6.160600000000001e-05</v>
      </c>
      <c r="R28" t="s" s="11">
        <f>IF(Q28=M28,"SAND",IF(Q28=N28,"WATER",IF(Q28=O28,"URBAN",IF(Q28=P28,"VEG"))))</f>
        <v>26</v>
      </c>
    </row>
    <row r="29" ht="13.65" customHeight="1">
      <c r="A29" s="13">
        <v>27</v>
      </c>
      <c r="B29" s="13">
        <v>92</v>
      </c>
      <c r="C29" s="13">
        <v>54</v>
      </c>
      <c r="D29" s="13">
        <v>98</v>
      </c>
      <c r="E29" s="13">
        <f>SQRT((B29-140.95)^2+(C29-102.23)^2+(D29-80.23)^2)</f>
        <v>70.97892856334195</v>
      </c>
      <c r="F29" s="13">
        <f>SQRT((B29-103.78)^2+(C29-68.2)^2+(D29-41.58)^2)</f>
        <v>59.36012803220694</v>
      </c>
      <c r="G29" s="13">
        <f>SQRT((B29-91.92)^2+(C29-57.94)^2+(D29-57.7)^2)</f>
        <v>40.49222147524139</v>
      </c>
      <c r="H29" s="13">
        <f>SQRT((B29-89.17)^2+(C29-54.02)^2+(D29-71.87)^2)</f>
        <v>26.28281187392247</v>
      </c>
      <c r="I29" s="13">
        <f>MIN(E29,F29,G29,H29)</f>
        <v>26.28281187392247</v>
      </c>
      <c r="J29" s="12"/>
      <c r="K29" t="s" s="11">
        <f>IF(I29=E29,"SAND",IF(I29=F29,"WATER",IF(I29=G29,"URBAN",IF(I29=H29,"VEG"))))</f>
        <v>25</v>
      </c>
      <c r="L29" s="12"/>
      <c r="M29" s="15">
        <v>2.7447e-72</v>
      </c>
      <c r="N29" s="15">
        <v>1.2276e-125</v>
      </c>
      <c r="O29" s="15">
        <v>4.0488e-20</v>
      </c>
      <c r="P29" s="15">
        <v>1.2254e-09</v>
      </c>
      <c r="Q29" s="16">
        <f>MAX(M29,N29,O29,P29)</f>
        <v>1.2254e-09</v>
      </c>
      <c r="R29" t="s" s="11">
        <f>IF(Q29=M29,"SAND",IF(Q29=N29,"WATER",IF(Q29=O29,"URBAN",IF(Q29=P29,"VEG"))))</f>
        <v>25</v>
      </c>
    </row>
    <row r="30" ht="13.65" customHeight="1">
      <c r="A30" s="13">
        <v>28</v>
      </c>
      <c r="B30" s="13">
        <v>106</v>
      </c>
      <c r="C30" s="13">
        <v>73</v>
      </c>
      <c r="D30" s="13">
        <v>50</v>
      </c>
      <c r="E30" s="13">
        <f>SQRT((B30-140.95)^2+(C30-102.23)^2+(D30-80.23)^2)</f>
        <v>54.67859087430838</v>
      </c>
      <c r="F30" s="13">
        <f>SQRT((B30-103.78)^2+(C30-68.2)^2+(D30-41.58)^2)</f>
        <v>9.943077994263145</v>
      </c>
      <c r="G30" s="13">
        <f>SQRT((B30-91.92)^2+(C30-57.94)^2+(D30-57.7)^2)</f>
        <v>22.00772591614136</v>
      </c>
      <c r="H30" s="13">
        <f>SQRT((B30-89.17)^2+(C30-54.02)^2+(D30-71.87)^2)</f>
        <v>33.4930768965767</v>
      </c>
      <c r="I30" s="13">
        <f>MIN(E30,F30,G30,H30)</f>
        <v>9.943077994263145</v>
      </c>
      <c r="J30" s="12"/>
      <c r="K30" t="s" s="11">
        <f>IF(I30=E30,"SAND",IF(I30=F30,"WATER",IF(I30=G30,"URBAN",IF(I30=H30,"VEG"))))</f>
        <v>26</v>
      </c>
      <c r="L30" s="12"/>
      <c r="M30" s="14">
        <v>1.169e-16</v>
      </c>
      <c r="N30" s="15">
        <v>1.7514e-07</v>
      </c>
      <c r="O30" s="15">
        <v>2.7097e-08</v>
      </c>
      <c r="P30" s="15">
        <v>9.488399999999999e-71</v>
      </c>
      <c r="Q30" s="16">
        <f>MAX(M30,N30,O30,P30)</f>
        <v>1.7514e-07</v>
      </c>
      <c r="R30" t="s" s="11">
        <f>IF(Q30=M30,"SAND",IF(Q30=N30,"WATER",IF(Q30=O30,"URBAN",IF(Q30=P30,"VEG"))))</f>
        <v>26</v>
      </c>
    </row>
    <row r="31" ht="13.65" customHeight="1">
      <c r="A31" s="13">
        <v>29</v>
      </c>
      <c r="B31" s="13">
        <v>104</v>
      </c>
      <c r="C31" s="13">
        <v>68</v>
      </c>
      <c r="D31" s="13">
        <v>38</v>
      </c>
      <c r="E31" s="13">
        <f>SQRT((B31-140.95)^2+(C31-102.23)^2+(D31-80.23)^2)</f>
        <v>65.72950859393367</v>
      </c>
      <c r="F31" s="13">
        <f>SQRT((B31-103.78)^2+(C31-68.2)^2+(D31-41.58)^2)</f>
        <v>3.592325152321263</v>
      </c>
      <c r="G31" s="13">
        <f>SQRT((B31-91.92)^2+(C31-57.94)^2+(D31-57.7)^2)</f>
        <v>25.20357117552987</v>
      </c>
      <c r="H31" s="13">
        <f>SQRT((B31-89.17)^2+(C31-54.02)^2+(D31-71.87)^2)</f>
        <v>39.52905513669661</v>
      </c>
      <c r="I31" s="13">
        <f>MIN(E31,F31,G31,H31)</f>
        <v>3.592325152321263</v>
      </c>
      <c r="J31" s="12"/>
      <c r="K31" t="s" s="11">
        <f>IF(I31=E31,"SAND",IF(I31=F31,"WATER",IF(I31=G31,"URBAN",IF(I31=H31,"VEG"))))</f>
        <v>26</v>
      </c>
      <c r="L31" s="12"/>
      <c r="M31" s="15">
        <v>5.1419e-29</v>
      </c>
      <c r="N31" s="13">
        <v>0.00017857</v>
      </c>
      <c r="O31" s="15">
        <v>2.4478e-08</v>
      </c>
      <c r="P31" s="15">
        <v>4.4637e-71</v>
      </c>
      <c r="Q31" s="16">
        <f>MAX(M31,N31,O31,P31)</f>
        <v>0.00017857</v>
      </c>
      <c r="R31" t="s" s="11">
        <f>IF(Q31=M31,"SAND",IF(Q31=N31,"WATER",IF(Q31=O31,"URBAN",IF(Q31=P31,"VEG"))))</f>
        <v>26</v>
      </c>
    </row>
    <row r="32" ht="13.65" customHeight="1">
      <c r="A32" s="13">
        <v>30</v>
      </c>
      <c r="B32" s="13">
        <v>140</v>
      </c>
      <c r="C32" s="13">
        <v>104</v>
      </c>
      <c r="D32" s="13">
        <v>81</v>
      </c>
      <c r="E32" s="13">
        <f>SQRT((B32-140.95)^2+(C32-102.23)^2+(D32-80.23)^2)</f>
        <v>2.151348414367129</v>
      </c>
      <c r="F32" s="13">
        <f>SQRT((B32-103.78)^2+(C32-68.2)^2+(D32-41.58)^2)</f>
        <v>64.40081365945619</v>
      </c>
      <c r="G32" s="13">
        <f>SQRT((B32-91.92)^2+(C32-57.94)^2+(D32-57.7)^2)</f>
        <v>70.54147716060389</v>
      </c>
      <c r="H32" s="13">
        <f>SQRT((B32-89.17)^2+(C32-54.02)^2+(D32-71.87)^2)</f>
        <v>71.86825585750638</v>
      </c>
      <c r="I32" s="13">
        <f>MIN(E32,F32,G32,H32)</f>
        <v>2.151348414367129</v>
      </c>
      <c r="J32" s="12"/>
      <c r="K32" t="s" s="11">
        <f>IF(I32=E32,"SAND",IF(I32=F32,"WATER",IF(I32=G32,"URBAN",IF(I32=H32,"VEG"))))</f>
        <v>23</v>
      </c>
      <c r="L32" s="12"/>
      <c r="M32" s="13">
        <v>0.00014034</v>
      </c>
      <c r="N32" s="15">
        <v>1.3573e-169</v>
      </c>
      <c r="O32" s="15">
        <v>1.9499e-82</v>
      </c>
      <c r="P32" s="13">
        <v>0</v>
      </c>
      <c r="Q32" s="16">
        <f>MAX(M32,N32,O32,P32)</f>
        <v>0.00014034</v>
      </c>
      <c r="R32" t="s" s="11">
        <f>IF(Q32=M32,"SAND",IF(Q32=N32,"WATER",IF(Q32=O32,"URBAN",IF(Q32=P32,"VEG"))))</f>
        <v>23</v>
      </c>
    </row>
    <row r="33" ht="13.65" customHeight="1">
      <c r="A33" s="13">
        <v>31</v>
      </c>
      <c r="B33" s="13">
        <v>100</v>
      </c>
      <c r="C33" s="13">
        <v>61</v>
      </c>
      <c r="D33" s="13">
        <v>54</v>
      </c>
      <c r="E33" s="13">
        <f>SQRT((B33-140.95)^2+(C33-102.23)^2+(D33-80.23)^2)</f>
        <v>63.75600599159267</v>
      </c>
      <c r="F33" s="13">
        <f>SQRT((B33-103.78)^2+(C33-68.2)^2+(D33-41.58)^2)</f>
        <v>14.84536291237099</v>
      </c>
      <c r="G33" s="13">
        <f>SQRT((B33-91.92)^2+(C33-57.94)^2+(D33-57.7)^2)</f>
        <v>9.398936110007346</v>
      </c>
      <c r="H33" s="13">
        <f>SQRT((B33-89.17)^2+(C33-54.02)^2+(D33-71.87)^2)</f>
        <v>22.0305742094935</v>
      </c>
      <c r="I33" s="13">
        <f>MIN(E33,F33,G33,H33)</f>
        <v>9.398936110007346</v>
      </c>
      <c r="J33" s="12"/>
      <c r="K33" t="s" s="11">
        <f>IF(I33=E33,"SAND",IF(I33=F33,"WATER",IF(I33=G33,"URBAN",IF(I33=H33,"VEG"))))</f>
        <v>24</v>
      </c>
      <c r="L33" s="12"/>
      <c r="M33" s="15">
        <v>1.6121e-19</v>
      </c>
      <c r="N33" s="14">
        <v>5.402e-19</v>
      </c>
      <c r="O33" s="15">
        <v>6.0055e-06</v>
      </c>
      <c r="P33" s="15">
        <v>2.5326e-32</v>
      </c>
      <c r="Q33" s="16">
        <f>MAX(M33,N33,O33,P33)</f>
        <v>6.0055e-06</v>
      </c>
      <c r="R33" t="s" s="11">
        <f>IF(Q33=M33,"SAND",IF(Q33=N33,"WATER",IF(Q33=O33,"URBAN",IF(Q33=P33,"VEG"))))</f>
        <v>24</v>
      </c>
    </row>
    <row r="34" ht="13.65" customHeight="1">
      <c r="A34" s="13">
        <v>32</v>
      </c>
      <c r="B34" s="13">
        <v>102</v>
      </c>
      <c r="C34" s="13">
        <v>68</v>
      </c>
      <c r="D34" s="13">
        <v>39</v>
      </c>
      <c r="E34" s="13">
        <f>SQRT((B34-140.95)^2+(C34-102.23)^2+(D34-80.23)^2)</f>
        <v>66.24732673851828</v>
      </c>
      <c r="F34" s="13">
        <f>SQRT((B34-103.78)^2+(C34-68.2)^2+(D34-41.58)^2)</f>
        <v>3.140827916330342</v>
      </c>
      <c r="G34" s="13">
        <f>SQRT((B34-91.92)^2+(C34-57.94)^2+(D34-57.7)^2)</f>
        <v>23.50531854708632</v>
      </c>
      <c r="H34" s="13">
        <f>SQRT((B34-89.17)^2+(C34-54.02)^2+(D34-71.87)^2)</f>
        <v>37.95373762885548</v>
      </c>
      <c r="I34" s="13">
        <f>MIN(E34,F34,G34,H34)</f>
        <v>3.140827916330342</v>
      </c>
      <c r="J34" s="12"/>
      <c r="K34" t="s" s="11">
        <f>IF(I34=E34,"SAND",IF(I34=F34,"WATER",IF(I34=G34,"URBAN",IF(I34=H34,"VEG"))))</f>
        <v>26</v>
      </c>
      <c r="L34" s="12"/>
      <c r="M34" s="15">
        <v>1.9224e-27</v>
      </c>
      <c r="N34" s="13">
        <v>0.00011659</v>
      </c>
      <c r="O34" s="14">
        <v>1.717e-07</v>
      </c>
      <c r="P34" s="15">
        <v>3.7366e-60</v>
      </c>
      <c r="Q34" s="16">
        <f>MAX(M34,N34,O34,P34)</f>
        <v>0.00011659</v>
      </c>
      <c r="R34" t="s" s="11">
        <f>IF(Q34=M34,"SAND",IF(Q34=N34,"WATER",IF(Q34=O34,"URBAN",IF(Q34=P34,"VEG"))))</f>
        <v>26</v>
      </c>
    </row>
    <row r="35" ht="13.65" customHeight="1">
      <c r="A35" s="13">
        <v>33</v>
      </c>
      <c r="B35" s="13">
        <v>105</v>
      </c>
      <c r="C35" s="13">
        <v>72</v>
      </c>
      <c r="D35" s="13">
        <v>45</v>
      </c>
      <c r="E35" s="13">
        <f>SQRT((B35-140.95)^2+(C35-102.23)^2+(D35-80.23)^2)</f>
        <v>58.71463446194654</v>
      </c>
      <c r="F35" s="13">
        <f>SQRT((B35-103.78)^2+(C35-68.2)^2+(D35-41.58)^2)</f>
        <v>5.255929984312956</v>
      </c>
      <c r="G35" s="13">
        <f>SQRT((B35-91.92)^2+(C35-57.94)^2+(D35-57.7)^2)</f>
        <v>23.0230319462924</v>
      </c>
      <c r="H35" s="13">
        <f>SQRT((B35-89.17)^2+(C35-54.02)^2+(D35-71.87)^2)</f>
        <v>35.99814161870026</v>
      </c>
      <c r="I35" s="13">
        <f>MIN(E35,F35,G35,H35)</f>
        <v>5.255929984312956</v>
      </c>
      <c r="J35" s="12"/>
      <c r="K35" t="s" s="11">
        <f>IF(I35=E35,"SAND",IF(I35=F35,"WATER",IF(I35=G35,"URBAN",IF(I35=H35,"VEG"))))</f>
        <v>26</v>
      </c>
      <c r="L35" s="12"/>
      <c r="M35" s="15">
        <v>4.5142e-21</v>
      </c>
      <c r="N35" s="15">
        <v>2.4202e-06</v>
      </c>
      <c r="O35" s="15">
        <v>9.678899999999999e-08</v>
      </c>
      <c r="P35" s="15">
        <v>7.6381e-71</v>
      </c>
      <c r="Q35" s="16">
        <f>MAX(M35,N35,O35,P35)</f>
        <v>2.4202e-06</v>
      </c>
      <c r="R35" t="s" s="11">
        <f>IF(Q35=M35,"SAND",IF(Q35=N35,"WATER",IF(Q35=O35,"URBAN",IF(Q35=P35,"VEG"))))</f>
        <v>26</v>
      </c>
    </row>
    <row r="36" ht="13.65" customHeight="1">
      <c r="A36" s="13">
        <v>34</v>
      </c>
      <c r="B36" s="13">
        <v>95</v>
      </c>
      <c r="C36" s="13">
        <v>60</v>
      </c>
      <c r="D36" s="13">
        <v>58</v>
      </c>
      <c r="E36" s="13">
        <f>SQRT((B36-140.95)^2+(C36-102.23)^2+(D36-80.23)^2)</f>
        <v>66.24913810760106</v>
      </c>
      <c r="F36" s="13">
        <f>SQRT((B36-103.78)^2+(C36-68.2)^2+(D36-41.58)^2)</f>
        <v>20.34563343816063</v>
      </c>
      <c r="G36" s="13">
        <f>SQRT((B36-91.92)^2+(C36-57.94)^2+(D36-57.7)^2)</f>
        <v>3.717526059088221</v>
      </c>
      <c r="H36" s="13">
        <f>SQRT((B36-89.17)^2+(C36-54.02)^2+(D36-71.87)^2)</f>
        <v>16.19031191793413</v>
      </c>
      <c r="I36" s="13">
        <f>MIN(E36,F36,G36,H36)</f>
        <v>3.717526059088221</v>
      </c>
      <c r="J36" s="12"/>
      <c r="K36" t="s" s="11">
        <f>IF(I36=E36,"SAND",IF(I36=F36,"WATER",IF(I36=G36,"URBAN",IF(I36=H36,"VEG"))))</f>
        <v>24</v>
      </c>
      <c r="L36" s="12"/>
      <c r="M36" s="16">
        <v>1.81e-18</v>
      </c>
      <c r="N36" s="15">
        <v>9.374900000000001e-25</v>
      </c>
      <c r="O36" s="13">
        <v>0.00017262</v>
      </c>
      <c r="P36" s="15">
        <v>4.7757e-15</v>
      </c>
      <c r="Q36" s="16">
        <f>MAX(M36,N36,O36,P36)</f>
        <v>0.00017262</v>
      </c>
      <c r="R36" t="s" s="11">
        <f>IF(Q36=M36,"SAND",IF(Q36=N36,"WATER",IF(Q36=O36,"URBAN",IF(Q36=P36,"VEG"))))</f>
        <v>24</v>
      </c>
    </row>
    <row r="37" ht="13.65" customHeight="1">
      <c r="A37" s="13">
        <v>35</v>
      </c>
      <c r="B37" s="13">
        <v>107</v>
      </c>
      <c r="C37" s="13">
        <v>71</v>
      </c>
      <c r="D37" s="13">
        <v>47</v>
      </c>
      <c r="E37" s="13">
        <f>SQRT((B37-140.95)^2+(C37-102.23)^2+(D37-80.23)^2)</f>
        <v>56.85198589319462</v>
      </c>
      <c r="F37" s="13">
        <f>SQRT((B37-103.78)^2+(C37-68.2)^2+(D37-41.58)^2)</f>
        <v>6.898173671342292</v>
      </c>
      <c r="G37" s="13">
        <f>SQRT((B37-91.92)^2+(C37-57.94)^2+(D37-57.7)^2)</f>
        <v>22.63757937589618</v>
      </c>
      <c r="H37" s="13">
        <f>SQRT((B37-89.17)^2+(C37-54.02)^2+(D37-71.87)^2)</f>
        <v>34.99637409789763</v>
      </c>
      <c r="I37" s="13">
        <f>MIN(E37,F37,G37,H37)</f>
        <v>6.898173671342292</v>
      </c>
      <c r="J37" s="12"/>
      <c r="K37" t="s" s="11">
        <f>IF(I37=E37,"SAND",IF(I37=F37,"WATER",IF(I37=G37,"URBAN",IF(I37=H37,"VEG"))))</f>
        <v>26</v>
      </c>
      <c r="L37" s="12"/>
      <c r="M37" s="15">
        <v>2.0645e-19</v>
      </c>
      <c r="N37" s="15">
        <v>1.8934e-05</v>
      </c>
      <c r="O37" s="15">
        <v>1.6371e-08</v>
      </c>
      <c r="P37" s="15">
        <v>1.0587e-77</v>
      </c>
      <c r="Q37" s="16">
        <f>MAX(M37,N37,O37,P37)</f>
        <v>1.8934e-05</v>
      </c>
      <c r="R37" t="s" s="11">
        <f>IF(Q37=M37,"SAND",IF(Q37=N37,"WATER",IF(Q37=O37,"URBAN",IF(Q37=P37,"VEG"))))</f>
        <v>26</v>
      </c>
    </row>
    <row r="38" ht="13.65" customHeight="1">
      <c r="A38" s="13">
        <v>36</v>
      </c>
      <c r="B38" s="13">
        <v>92</v>
      </c>
      <c r="C38" s="13">
        <v>57</v>
      </c>
      <c r="D38" s="13">
        <v>59</v>
      </c>
      <c r="E38" s="13">
        <f>SQRT((B38-140.95)^2+(C38-102.23)^2+(D38-80.23)^2)</f>
        <v>69.94689628568233</v>
      </c>
      <c r="F38" s="13">
        <f>SQRT((B38-103.78)^2+(C38-68.2)^2+(D38-41.58)^2)</f>
        <v>23.82571719801946</v>
      </c>
      <c r="G38" s="13">
        <f>SQRT((B38-91.92)^2+(C38-57.94)^2+(D38-57.7)^2)</f>
        <v>1.606237840420897</v>
      </c>
      <c r="H38" s="13">
        <f>SQRT((B38-89.17)^2+(C38-54.02)^2+(D38-71.87)^2)</f>
        <v>13.51022575681103</v>
      </c>
      <c r="I38" s="13">
        <f>MIN(E38,F38,G38,H38)</f>
        <v>1.606237840420897</v>
      </c>
      <c r="J38" s="12"/>
      <c r="K38" t="s" s="11">
        <f>IF(I38=E38,"SAND",IF(I38=F38,"WATER",IF(I38=G38,"URBAN",IF(I38=H38,"VEG"))))</f>
        <v>24</v>
      </c>
      <c r="L38" s="12"/>
      <c r="M38" s="15">
        <v>8.7537e-21</v>
      </c>
      <c r="N38" s="15">
        <v>1.8785e-36</v>
      </c>
      <c r="O38" s="13">
        <v>0.00027256</v>
      </c>
      <c r="P38" s="15">
        <v>7.807900000000001e-09</v>
      </c>
      <c r="Q38" s="16">
        <f>MAX(M38,N38,O38,P38)</f>
        <v>0.00027256</v>
      </c>
      <c r="R38" t="s" s="11">
        <f>IF(Q38=M38,"SAND",IF(Q38=N38,"WATER",IF(Q38=O38,"URBAN",IF(Q38=P38,"VEG"))))</f>
        <v>24</v>
      </c>
    </row>
    <row r="39" ht="13.65" customHeight="1">
      <c r="A39" s="13">
        <v>37</v>
      </c>
      <c r="B39" s="13">
        <v>92</v>
      </c>
      <c r="C39" s="13">
        <v>57</v>
      </c>
      <c r="D39" s="13">
        <v>58</v>
      </c>
      <c r="E39" s="13">
        <f>SQRT((B39-140.95)^2+(C39-102.23)^2+(D39-80.23)^2)</f>
        <v>70.25687368507084</v>
      </c>
      <c r="F39" s="13">
        <f>SQRT((B39-103.78)^2+(C39-68.2)^2+(D39-41.58)^2)</f>
        <v>23.10464888285473</v>
      </c>
      <c r="G39" s="13">
        <f>SQRT((B39-91.92)^2+(C39-57.94)^2+(D39-57.7)^2)</f>
        <v>0.9899494936611634</v>
      </c>
      <c r="H39" s="13">
        <f>SQRT((B39-89.17)^2+(C39-54.02)^2+(D39-71.87)^2)</f>
        <v>14.46603608456719</v>
      </c>
      <c r="I39" s="13">
        <f>MIN(E39,F39,G39,H39)</f>
        <v>0.9899494936611634</v>
      </c>
      <c r="J39" s="12"/>
      <c r="K39" t="s" s="11">
        <f>IF(I39=E39,"SAND",IF(I39=F39,"WATER",IF(I39=G39,"URBAN",IF(I39=H39,"VEG"))))</f>
        <v>24</v>
      </c>
      <c r="L39" s="12"/>
      <c r="M39" s="15">
        <v>1.1284e-20</v>
      </c>
      <c r="N39" s="15">
        <v>2.2006e-35</v>
      </c>
      <c r="O39" s="13">
        <v>0.00027885</v>
      </c>
      <c r="P39" s="15">
        <v>3.0822e-09</v>
      </c>
      <c r="Q39" s="16">
        <f>MAX(M39,N39,O39,P39)</f>
        <v>0.00027885</v>
      </c>
      <c r="R39" t="s" s="11">
        <f>IF(Q39=M39,"SAND",IF(Q39=N39,"WATER",IF(Q39=O39,"URBAN",IF(Q39=P39,"VEG"))))</f>
        <v>24</v>
      </c>
    </row>
    <row r="40" ht="13.65" customHeight="1">
      <c r="A40" s="13">
        <v>38</v>
      </c>
      <c r="B40" s="13">
        <v>91</v>
      </c>
      <c r="C40" s="13">
        <v>55</v>
      </c>
      <c r="D40" s="13">
        <v>72</v>
      </c>
      <c r="E40" s="13">
        <f>SQRT((B40-140.95)^2+(C40-102.23)^2+(D40-80.23)^2)</f>
        <v>69.23444446227614</v>
      </c>
      <c r="F40" s="13">
        <f>SQRT((B40-103.78)^2+(C40-68.2)^2+(D40-41.58)^2)</f>
        <v>35.53793466142905</v>
      </c>
      <c r="G40" s="13">
        <f>SQRT((B40-91.92)^2+(C40-57.94)^2+(D40-57.7)^2)</f>
        <v>14.62805523642839</v>
      </c>
      <c r="H40" s="13">
        <f>SQRT((B40-89.17)^2+(C40-54.02)^2+(D40-71.87)^2)</f>
        <v>2.079951922521284</v>
      </c>
      <c r="I40" s="13">
        <f>MIN(E40,F40,G40,H40)</f>
        <v>2.079951922521284</v>
      </c>
      <c r="J40" s="12"/>
      <c r="K40" t="s" s="11">
        <f>IF(I40=E40,"SAND",IF(I40=F40,"WATER",IF(I40=G40,"URBAN",IF(I40=H40,"VEG"))))</f>
        <v>25</v>
      </c>
      <c r="L40" s="12"/>
      <c r="M40" s="15">
        <v>1.4468e-29</v>
      </c>
      <c r="N40" s="15">
        <v>4.0304e-63</v>
      </c>
      <c r="O40" s="15">
        <v>4.3161e-06</v>
      </c>
      <c r="P40" s="13">
        <v>0.00010404</v>
      </c>
      <c r="Q40" s="16">
        <f>MAX(M40,N40,O40,P40)</f>
        <v>0.00010404</v>
      </c>
      <c r="R40" t="s" s="11">
        <f>IF(Q40=M40,"SAND",IF(Q40=N40,"WATER",IF(Q40=O40,"URBAN",IF(Q40=P40,"VEG"))))</f>
        <v>25</v>
      </c>
    </row>
    <row r="41" ht="13.65" customHeight="1">
      <c r="A41" s="13">
        <v>39</v>
      </c>
      <c r="B41" s="13">
        <v>145</v>
      </c>
      <c r="C41" s="13">
        <v>103</v>
      </c>
      <c r="D41" s="13">
        <v>82</v>
      </c>
      <c r="E41" s="13">
        <f>SQRT((B41-140.95)^2+(C41-102.23)^2+(D41-80.23)^2)</f>
        <v>4.48645739977547</v>
      </c>
      <c r="F41" s="13">
        <f>SQRT((B41-103.78)^2+(C41-68.2)^2+(D41-41.58)^2)</f>
        <v>67.4084920466257</v>
      </c>
      <c r="G41" s="13">
        <f>SQRT((B41-91.92)^2+(C41-57.94)^2+(D41-57.7)^2)</f>
        <v>73.74537273619273</v>
      </c>
      <c r="H41" s="13">
        <f>SQRT((B41-89.17)^2+(C41-54.02)^2+(D41-71.87)^2)</f>
        <v>74.95762936486186</v>
      </c>
      <c r="I41" s="13">
        <f>MIN(E41,F41,G41,H41)</f>
        <v>4.48645739977547</v>
      </c>
      <c r="J41" s="12"/>
      <c r="K41" t="s" s="11">
        <f>IF(I41=E41,"SAND",IF(I41=F41,"WATER",IF(I41=G41,"URBAN",IF(I41=H41,"VEG"))))</f>
        <v>23</v>
      </c>
      <c r="L41" s="12"/>
      <c r="M41" s="13">
        <v>0.00012327</v>
      </c>
      <c r="N41" s="15">
        <v>5.1625e-175</v>
      </c>
      <c r="O41" s="15">
        <v>1.8192e-94</v>
      </c>
      <c r="P41" s="13">
        <v>0</v>
      </c>
      <c r="Q41" s="16">
        <f>MAX(M41,N41,O41,P41)</f>
        <v>0.00012327</v>
      </c>
      <c r="R41" t="s" s="11">
        <f>IF(Q41=M41,"SAND",IF(Q41=N41,"WATER",IF(Q41=O41,"URBAN",IF(Q41=P41,"VEG"))))</f>
        <v>23</v>
      </c>
    </row>
    <row r="42" ht="13.65" customHeight="1">
      <c r="A42" s="13">
        <v>40</v>
      </c>
      <c r="B42" s="13">
        <v>93</v>
      </c>
      <c r="C42" s="13">
        <v>57</v>
      </c>
      <c r="D42" s="13">
        <v>51</v>
      </c>
      <c r="E42" s="13">
        <f>SQRT((B42-140.95)^2+(C42-102.23)^2+(D42-80.23)^2)</f>
        <v>72.10650664121789</v>
      </c>
      <c r="F42" s="13">
        <f>SQRT((B42-103.78)^2+(C42-68.2)^2+(D42-41.58)^2)</f>
        <v>18.17649031028818</v>
      </c>
      <c r="G42" s="13">
        <f>SQRT((B42-91.92)^2+(C42-57.94)^2+(D42-57.7)^2)</f>
        <v>6.851277253184258</v>
      </c>
      <c r="H42" s="13">
        <f>SQRT((B42-89.17)^2+(C42-54.02)^2+(D42-71.87)^2)</f>
        <v>21.4267636380299</v>
      </c>
      <c r="I42" s="13">
        <f>MIN(E42,F42,G42,H42)</f>
        <v>6.851277253184258</v>
      </c>
      <c r="J42" s="12"/>
      <c r="K42" t="s" s="11">
        <f>IF(I42=E42,"SAND",IF(I42=F42,"WATER",IF(I42=G42,"URBAN",IF(I42=H42,"VEG"))))</f>
        <v>24</v>
      </c>
      <c r="L42" s="12"/>
      <c r="M42" s="15">
        <v>1.3033e-21</v>
      </c>
      <c r="N42" s="15">
        <v>1.4039e-28</v>
      </c>
      <c r="O42" s="15">
        <v>7.949300000000001e-05</v>
      </c>
      <c r="P42" s="15">
        <v>2.4913e-14</v>
      </c>
      <c r="Q42" s="16">
        <f>MAX(M42,N42,O42,P42)</f>
        <v>7.949300000000001e-05</v>
      </c>
      <c r="R42" t="s" s="11">
        <f>IF(Q42=M42,"SAND",IF(Q42=N42,"WATER",IF(Q42=O42,"URBAN",IF(Q42=P42,"VEG"))))</f>
        <v>24</v>
      </c>
    </row>
    <row r="43" ht="13.65" customHeight="1">
      <c r="A43" s="13">
        <v>41</v>
      </c>
      <c r="B43" s="13">
        <v>90</v>
      </c>
      <c r="C43" s="13">
        <v>55</v>
      </c>
      <c r="D43" s="13">
        <v>67</v>
      </c>
      <c r="E43" s="13">
        <f>SQRT((B43-140.95)^2+(C43-102.23)^2+(D43-80.23)^2)</f>
        <v>70.72204960265221</v>
      </c>
      <c r="F43" s="13">
        <f>SQRT((B43-103.78)^2+(C43-68.2)^2+(D43-41.58)^2)</f>
        <v>31.78529219623441</v>
      </c>
      <c r="G43" s="13">
        <f>SQRT((B43-91.92)^2+(C43-57.94)^2+(D43-57.7)^2)</f>
        <v>9.940824915468532</v>
      </c>
      <c r="H43" s="13">
        <f>SQRT((B43-89.17)^2+(C43-54.02)^2+(D43-71.87)^2)</f>
        <v>5.036486870825738</v>
      </c>
      <c r="I43" s="13">
        <f>MIN(E43,F43,G43,H43)</f>
        <v>5.036486870825738</v>
      </c>
      <c r="J43" s="12"/>
      <c r="K43" t="s" s="11">
        <f>IF(I43=E43,"SAND",IF(I43=F43,"WATER",IF(I43=G43,"URBAN",IF(I43=H43,"VEG"))))</f>
        <v>25</v>
      </c>
      <c r="L43" s="12"/>
      <c r="M43" s="15">
        <v>1.1206e-25</v>
      </c>
      <c r="N43" s="15">
        <v>1.2594e-55</v>
      </c>
      <c r="O43" s="15">
        <v>6.1005e-05</v>
      </c>
      <c r="P43" s="15">
        <v>8.6046e-05</v>
      </c>
      <c r="Q43" s="16">
        <f>MAX(M43,N43,O43,P43)</f>
        <v>8.6046e-05</v>
      </c>
      <c r="R43" t="s" s="11">
        <f>IF(Q43=M43,"SAND",IF(Q43=N43,"WATER",IF(Q43=O43,"URBAN",IF(Q43=P43,"VEG"))))</f>
        <v>25</v>
      </c>
    </row>
    <row r="44" ht="13.65" customHeight="1">
      <c r="A44" s="13">
        <v>42</v>
      </c>
      <c r="B44" s="13">
        <v>105</v>
      </c>
      <c r="C44" s="13">
        <v>69</v>
      </c>
      <c r="D44" s="13">
        <v>39</v>
      </c>
      <c r="E44" s="13">
        <f>SQRT((B44-140.95)^2+(C44-102.23)^2+(D44-80.23)^2)</f>
        <v>64.00428345040666</v>
      </c>
      <c r="F44" s="13">
        <f>SQRT((B44-103.78)^2+(C44-68.2)^2+(D44-41.58)^2)</f>
        <v>2.963916328103744</v>
      </c>
      <c r="G44" s="13">
        <f>SQRT((B44-91.92)^2+(C44-57.94)^2+(D44-57.7)^2)</f>
        <v>25.35941639707034</v>
      </c>
      <c r="H44" s="13">
        <f>SQRT((B44-89.17)^2+(C44-54.02)^2+(D44-71.87)^2)</f>
        <v>39.43889197226515</v>
      </c>
      <c r="I44" s="13">
        <f>MIN(E44,F44,G44,H44)</f>
        <v>2.963916328103744</v>
      </c>
      <c r="J44" s="12"/>
      <c r="K44" t="s" s="11">
        <f>IF(I44=E44,"SAND",IF(I44=F44,"WATER",IF(I44=G44,"URBAN",IF(I44=H44,"VEG"))))</f>
        <v>26</v>
      </c>
      <c r="L44" s="12"/>
      <c r="M44" s="15">
        <v>7.3319e-28</v>
      </c>
      <c r="N44" s="13">
        <v>0.00014408</v>
      </c>
      <c r="O44" s="15">
        <v>1.9806e-08</v>
      </c>
      <c r="P44" s="15">
        <v>8.639900000000001e-76</v>
      </c>
      <c r="Q44" s="16">
        <f>MAX(M44,N44,O44,P44)</f>
        <v>0.00014408</v>
      </c>
      <c r="R44" t="s" s="11">
        <f>IF(Q44=M44,"SAND",IF(Q44=N44,"WATER",IF(Q44=O44,"URBAN",IF(Q44=P44,"VEG"))))</f>
        <v>26</v>
      </c>
    </row>
    <row r="45" ht="13.65" customHeight="1">
      <c r="A45" s="13">
        <v>43</v>
      </c>
      <c r="B45" s="13">
        <v>106</v>
      </c>
      <c r="C45" s="13">
        <v>68</v>
      </c>
      <c r="D45" s="13">
        <v>37</v>
      </c>
      <c r="E45" s="13">
        <f>SQRT((B45-140.95)^2+(C45-102.23)^2+(D45-80.23)^2)</f>
        <v>65.28421172075221</v>
      </c>
      <c r="F45" s="13">
        <f>SQRT((B45-103.78)^2+(C45-68.2)^2+(D45-41.58)^2)</f>
        <v>5.093603832258648</v>
      </c>
      <c r="G45" s="13">
        <f>SQRT((B45-91.92)^2+(C45-57.94)^2+(D45-57.7)^2)</f>
        <v>26.98036322957866</v>
      </c>
      <c r="H45" s="13">
        <f>SQRT((B45-89.17)^2+(C45-54.02)^2+(D45-71.87)^2)</f>
        <v>41.16559485784215</v>
      </c>
      <c r="I45" s="13">
        <f>MIN(E45,F45,G45,H45)</f>
        <v>5.093603832258648</v>
      </c>
      <c r="J45" s="12"/>
      <c r="K45" t="s" s="11">
        <f>IF(I45=E45,"SAND",IF(I45=F45,"WATER",IF(I45=G45,"URBAN",IF(I45=H45,"VEG"))))</f>
        <v>26</v>
      </c>
      <c r="L45" s="12"/>
      <c r="M45" s="15">
        <v>6.2229e-31</v>
      </c>
      <c r="N45" s="15">
        <v>3.7297e-05</v>
      </c>
      <c r="O45" s="15">
        <v>1.6239e-09</v>
      </c>
      <c r="P45" s="15">
        <v>1.9864e-83</v>
      </c>
      <c r="Q45" s="16">
        <f>MAX(M45,N45,O45,P45)</f>
        <v>3.7297e-05</v>
      </c>
      <c r="R45" t="s" s="11">
        <f>IF(Q45=M45,"SAND",IF(Q45=N45,"WATER",IF(Q45=O45,"URBAN",IF(Q45=P45,"VEG"))))</f>
        <v>26</v>
      </c>
    </row>
    <row r="46" ht="13.65" customHeight="1">
      <c r="A46" s="13">
        <v>44</v>
      </c>
      <c r="B46" s="13">
        <v>89</v>
      </c>
      <c r="C46" s="13">
        <v>55</v>
      </c>
      <c r="D46" s="13">
        <v>44</v>
      </c>
      <c r="E46" s="13">
        <f>SQRT((B46-140.95)^2+(C46-102.23)^2+(D46-80.23)^2)</f>
        <v>79.006887674430</v>
      </c>
      <c r="F46" s="13">
        <f>SQRT((B46-103.78)^2+(C46-68.2)^2+(D46-41.58)^2)</f>
        <v>19.96358685206644</v>
      </c>
      <c r="G46" s="13">
        <f>SQRT((B46-91.92)^2+(C46-57.94)^2+(D46-57.7)^2)</f>
        <v>14.31293121621145</v>
      </c>
      <c r="H46" s="13">
        <f>SQRT((B46-89.17)^2+(C46-54.02)^2+(D46-71.87)^2)</f>
        <v>27.88774282727091</v>
      </c>
      <c r="I46" s="13">
        <f>MIN(E46,F46,G46,H46)</f>
        <v>14.31293121621145</v>
      </c>
      <c r="J46" s="12"/>
      <c r="K46" t="s" s="11">
        <f>IF(I46=E46,"SAND",IF(I46=F46,"WATER",IF(I46=G46,"URBAN",IF(I46=H46,"VEG"))))</f>
        <v>24</v>
      </c>
      <c r="L46" s="12"/>
      <c r="M46" s="15">
        <v>2.7044e-25</v>
      </c>
      <c r="N46" s="15">
        <v>1.3707e-32</v>
      </c>
      <c r="O46" s="15">
        <v>5.6308e-07</v>
      </c>
      <c r="P46" s="15">
        <v>2.6858e-12</v>
      </c>
      <c r="Q46" s="16">
        <f>MAX(M46,N46,O46,P46)</f>
        <v>5.6308e-07</v>
      </c>
      <c r="R46" t="s" s="11">
        <f>IF(Q46=M46,"SAND",IF(Q46=N46,"WATER",IF(Q46=O46,"URBAN",IF(Q46=P46,"VEG"))))</f>
        <v>24</v>
      </c>
    </row>
    <row r="47" ht="13.65" customHeight="1">
      <c r="A47" s="13">
        <v>45</v>
      </c>
      <c r="B47" s="13">
        <v>102</v>
      </c>
      <c r="C47" s="13">
        <v>68</v>
      </c>
      <c r="D47" s="13">
        <v>42</v>
      </c>
      <c r="E47" s="13">
        <f>SQRT((B47-140.95)^2+(C47-102.23)^2+(D47-80.23)^2)</f>
        <v>64.42304168540942</v>
      </c>
      <c r="F47" s="13">
        <f>SQRT((B47-103.78)^2+(C47-68.2)^2+(D47-41.58)^2)</f>
        <v>1.839782595852023</v>
      </c>
      <c r="G47" s="13">
        <f>SQRT((B47-91.92)^2+(C47-57.94)^2+(D47-57.7)^2)</f>
        <v>21.19669785603409</v>
      </c>
      <c r="H47" s="13">
        <f>SQRT((B47-89.17)^2+(C47-54.02)^2+(D47-71.87)^2)</f>
        <v>35.38737345438341</v>
      </c>
      <c r="I47" s="13">
        <f>MIN(E47,F47,G47,H47)</f>
        <v>1.839782595852023</v>
      </c>
      <c r="J47" s="12"/>
      <c r="K47" t="s" s="11">
        <f>IF(I47=E47,"SAND",IF(I47=F47,"WATER",IF(I47=G47,"URBAN",IF(I47=H47,"VEG"))))</f>
        <v>26</v>
      </c>
      <c r="L47" s="12"/>
      <c r="M47" s="15">
        <v>4.7968e-24</v>
      </c>
      <c r="N47" s="13">
        <v>0.0001566</v>
      </c>
      <c r="O47" s="15">
        <v>6.7635e-07</v>
      </c>
      <c r="P47" s="15">
        <v>1.8073e-56</v>
      </c>
      <c r="Q47" s="16">
        <f>MAX(M47,N47,O47,P47)</f>
        <v>0.0001566</v>
      </c>
      <c r="R47" t="s" s="11">
        <f>IF(Q47=M47,"SAND",IF(Q47=N47,"WATER",IF(Q47=O47,"URBAN",IF(Q47=P47,"VEG"))))</f>
        <v>26</v>
      </c>
    </row>
    <row r="48" ht="13.65" customHeight="1">
      <c r="A48" s="13">
        <v>46</v>
      </c>
      <c r="B48" s="13">
        <v>104</v>
      </c>
      <c r="C48" s="13">
        <v>69</v>
      </c>
      <c r="D48" s="13">
        <v>40</v>
      </c>
      <c r="E48" s="13">
        <f>SQRT((B48-140.95)^2+(C48-102.23)^2+(D48-80.23)^2)</f>
        <v>63.93737795687277</v>
      </c>
      <c r="F48" s="13">
        <f>SQRT((B48-103.78)^2+(C48-68.2)^2+(D48-41.58)^2)</f>
        <v>1.784600795696334</v>
      </c>
      <c r="G48" s="13">
        <f>SQRT((B48-91.92)^2+(C48-57.94)^2+(D48-57.7)^2)</f>
        <v>24.11514047232568</v>
      </c>
      <c r="H48" s="13">
        <f>SQRT((B48-89.17)^2+(C48-54.02)^2+(D48-71.87)^2)</f>
        <v>38.21028919021682</v>
      </c>
      <c r="I48" s="13">
        <f>MIN(E48,F48,G48,H48)</f>
        <v>1.784600795696334</v>
      </c>
      <c r="J48" s="12"/>
      <c r="K48" t="s" s="11">
        <f>IF(I48=E48,"SAND",IF(I48=F48,"WATER",IF(I48=G48,"URBAN",IF(I48=H48,"VEG"))))</f>
        <v>26</v>
      </c>
      <c r="L48" s="12"/>
      <c r="M48" s="15">
        <v>1.8705e-26</v>
      </c>
      <c r="N48" s="13">
        <v>0.00018697</v>
      </c>
      <c r="O48" s="15">
        <v>7.6418e-08</v>
      </c>
      <c r="P48" s="15">
        <v>2.9225e-69</v>
      </c>
      <c r="Q48" s="16">
        <f>MAX(M48,N48,O48,P48)</f>
        <v>0.00018697</v>
      </c>
      <c r="R48" t="s" s="11">
        <f>IF(Q48=M48,"SAND",IF(Q48=N48,"WATER",IF(Q48=O48,"URBAN",IF(Q48=P48,"VEG"))))</f>
        <v>26</v>
      </c>
    </row>
    <row r="49" ht="13.65" customHeight="1">
      <c r="A49" s="13">
        <v>47</v>
      </c>
      <c r="B49" s="13">
        <v>133</v>
      </c>
      <c r="C49" s="13">
        <v>92</v>
      </c>
      <c r="D49" s="13">
        <v>75</v>
      </c>
      <c r="E49" s="13">
        <f>SQRT((B49-140.95)^2+(C49-102.23)^2+(D49-80.23)^2)</f>
        <v>13.97169638948685</v>
      </c>
      <c r="F49" s="13">
        <f>SQRT((B49-103.78)^2+(C49-68.2)^2+(D49-41.58)^2)</f>
        <v>50.37007841963322</v>
      </c>
      <c r="G49" s="13">
        <f>SQRT((B49-91.92)^2+(C49-57.94)^2+(D49-57.7)^2)</f>
        <v>56.0975935312737</v>
      </c>
      <c r="H49" s="13">
        <f>SQRT((B49-89.17)^2+(C49-54.02)^2+(D49-71.87)^2)</f>
        <v>58.08051480488098</v>
      </c>
      <c r="I49" s="13">
        <f>MIN(E49,F49,G49,H49)</f>
        <v>13.97169638948685</v>
      </c>
      <c r="J49" s="12"/>
      <c r="K49" t="s" s="11">
        <f>IF(I49=E49,"SAND",IF(I49=F49,"WATER",IF(I49=G49,"URBAN",IF(I49=H49,"VEG"))))</f>
        <v>23</v>
      </c>
      <c r="L49" s="12"/>
      <c r="M49" s="15">
        <v>1.4911e-05</v>
      </c>
      <c r="N49" s="15">
        <v>7.0284e-88</v>
      </c>
      <c r="O49" s="14">
        <v>1.158e-56</v>
      </c>
      <c r="P49" s="15">
        <v>8.221500000000001e-278</v>
      </c>
      <c r="Q49" s="16">
        <f>MAX(M49,N49,O49,P49)</f>
        <v>1.4911e-05</v>
      </c>
      <c r="R49" t="s" s="11">
        <f>IF(Q49=M49,"SAND",IF(Q49=N49,"WATER",IF(Q49=O49,"URBAN",IF(Q49=P49,"VEG"))))</f>
        <v>23</v>
      </c>
    </row>
    <row r="50" ht="13.65" customHeight="1">
      <c r="A50" s="13">
        <v>48</v>
      </c>
      <c r="B50" s="13">
        <v>108</v>
      </c>
      <c r="C50" s="13">
        <v>73</v>
      </c>
      <c r="D50" s="13">
        <v>49</v>
      </c>
      <c r="E50" s="13">
        <f>SQRT((B50-140.95)^2+(C50-102.23)^2+(D50-80.23)^2)</f>
        <v>53.99452101834036</v>
      </c>
      <c r="F50" s="13">
        <f>SQRT((B50-103.78)^2+(C50-68.2)^2+(D50-41.58)^2)</f>
        <v>9.793099611461123</v>
      </c>
      <c r="G50" s="13">
        <f>SQRT((B50-91.92)^2+(C50-57.94)^2+(D50-57.7)^2)</f>
        <v>23.68670513178226</v>
      </c>
      <c r="H50" s="13">
        <f>SQRT((B50-89.17)^2+(C50-54.02)^2+(D50-71.87)^2)</f>
        <v>35.18303852710849</v>
      </c>
      <c r="I50" s="13">
        <f>MIN(E50,F50,G50,H50)</f>
        <v>9.793099611461123</v>
      </c>
      <c r="J50" s="12"/>
      <c r="K50" t="s" s="11">
        <f>IF(I50=E50,"SAND",IF(I50=F50,"WATER",IF(I50=G50,"URBAN",IF(I50=H50,"VEG"))))</f>
        <v>26</v>
      </c>
      <c r="L50" s="12"/>
      <c r="M50" s="14">
        <v>1.733e-17</v>
      </c>
      <c r="N50" s="15">
        <v>3.3818e-07</v>
      </c>
      <c r="O50" s="15">
        <v>3.2926e-09</v>
      </c>
      <c r="P50" s="15">
        <v>1.1612e-82</v>
      </c>
      <c r="Q50" s="16">
        <f>MAX(M50,N50,O50,P50)</f>
        <v>3.3818e-07</v>
      </c>
      <c r="R50" t="s" s="11">
        <f>IF(Q50=M50,"SAND",IF(Q50=N50,"WATER",IF(Q50=O50,"URBAN",IF(Q50=P50,"VEG"))))</f>
        <v>26</v>
      </c>
    </row>
    <row r="51" ht="13.65" customHeight="1">
      <c r="A51" s="13">
        <v>49</v>
      </c>
      <c r="B51" s="13">
        <v>102</v>
      </c>
      <c r="C51" s="13">
        <v>68</v>
      </c>
      <c r="D51" s="13">
        <v>39</v>
      </c>
      <c r="E51" s="13">
        <f>SQRT((B51-140.95)^2+(C51-102.23)^2+(D51-80.23)^2)</f>
        <v>66.24732673851828</v>
      </c>
      <c r="F51" s="13">
        <f>SQRT((B51-103.78)^2+(C51-68.2)^2+(D51-41.58)^2)</f>
        <v>3.140827916330342</v>
      </c>
      <c r="G51" s="13">
        <f>SQRT((B51-91.92)^2+(C51-57.94)^2+(D51-57.7)^2)</f>
        <v>23.50531854708632</v>
      </c>
      <c r="H51" s="13">
        <f>SQRT((B51-89.17)^2+(C51-54.02)^2+(D51-71.87)^2)</f>
        <v>37.95373762885548</v>
      </c>
      <c r="I51" s="13">
        <f>MIN(E51,F51,G51,H51)</f>
        <v>3.140827916330342</v>
      </c>
      <c r="J51" s="12"/>
      <c r="K51" t="s" s="11">
        <f>IF(I51=E51,"SAND",IF(I51=F51,"WATER",IF(I51=G51,"URBAN",IF(I51=H51,"VEG"))))</f>
        <v>26</v>
      </c>
      <c r="L51" s="12"/>
      <c r="M51" s="15">
        <v>1.9224e-27</v>
      </c>
      <c r="N51" s="13">
        <v>0.00011659</v>
      </c>
      <c r="O51" s="14">
        <v>1.717e-07</v>
      </c>
      <c r="P51" s="15">
        <v>3.7366e-60</v>
      </c>
      <c r="Q51" s="16">
        <f>MAX(M51,N51,O51,P51)</f>
        <v>0.00011659</v>
      </c>
      <c r="R51" t="s" s="11">
        <f>IF(Q51=M51,"SAND",IF(Q51=N51,"WATER",IF(Q51=O51,"URBAN",IF(Q51=P51,"VEG"))))</f>
        <v>26</v>
      </c>
    </row>
    <row r="52" ht="13.65" customHeight="1">
      <c r="A52" s="13">
        <v>50</v>
      </c>
      <c r="B52" s="13">
        <v>105</v>
      </c>
      <c r="C52" s="13">
        <v>69</v>
      </c>
      <c r="D52" s="13">
        <v>40</v>
      </c>
      <c r="E52" s="13">
        <f>SQRT((B52-140.95)^2+(C52-102.23)^2+(D52-80.23)^2)</f>
        <v>63.36472441350944</v>
      </c>
      <c r="F52" s="13">
        <f>SQRT((B52-103.78)^2+(C52-68.2)^2+(D52-41.58)^2)</f>
        <v>2.150534817202453</v>
      </c>
      <c r="G52" s="13">
        <f>SQRT((B52-91.92)^2+(C52-57.94)^2+(D52-57.7)^2)</f>
        <v>24.63128092487275</v>
      </c>
      <c r="H52" s="13">
        <f>SQRT((B52-89.17)^2+(C52-54.02)^2+(D52-71.87)^2)</f>
        <v>38.60940558983005</v>
      </c>
      <c r="I52" s="13">
        <f>MIN(E52,F52,G52,H52)</f>
        <v>2.150534817202453</v>
      </c>
      <c r="J52" s="12"/>
      <c r="K52" t="s" s="11">
        <f>IF(I52=E52,"SAND",IF(I52=F52,"WATER",IF(I52=G52,"URBAN",IF(I52=H52,"VEG"))))</f>
        <v>26</v>
      </c>
      <c r="L52" s="12"/>
      <c r="M52" s="15">
        <v>1.2162e-26</v>
      </c>
      <c r="N52" s="13">
        <v>0.00018353</v>
      </c>
      <c r="O52" s="15">
        <v>3.0571e-08</v>
      </c>
      <c r="P52" s="15">
        <v>2.0379e-74</v>
      </c>
      <c r="Q52" s="16">
        <f>MAX(M52,N52,O52,P52)</f>
        <v>0.00018353</v>
      </c>
      <c r="R52" t="s" s="11">
        <f>IF(Q52=M52,"SAND",IF(Q52=N52,"WATER",IF(Q52=O52,"URBAN",IF(Q52=P52,"VEG"))))</f>
        <v>26</v>
      </c>
    </row>
    <row r="53" ht="13.65" customHeight="1">
      <c r="A53" s="13">
        <v>51</v>
      </c>
      <c r="B53" s="13">
        <v>145</v>
      </c>
      <c r="C53" s="13">
        <v>104</v>
      </c>
      <c r="D53" s="13">
        <v>80</v>
      </c>
      <c r="E53" s="13">
        <f>SQRT((B53-140.95)^2+(C53-102.23)^2+(D53-80.23)^2)</f>
        <v>4.425867146673077</v>
      </c>
      <c r="F53" s="13">
        <f>SQRT((B53-103.78)^2+(C53-68.2)^2+(D53-41.58)^2)</f>
        <v>66.75945476110482</v>
      </c>
      <c r="G53" s="13">
        <f>SQRT((B53-91.92)^2+(C53-57.94)^2+(D53-57.7)^2)</f>
        <v>73.73126880774534</v>
      </c>
      <c r="H53" s="13">
        <f>SQRT((B53-89.17)^2+(C53-54.02)^2+(D53-71.87)^2)</f>
        <v>75.37298056996286</v>
      </c>
      <c r="I53" s="13">
        <f>MIN(E53,F53,G53,H53)</f>
        <v>4.425867146673077</v>
      </c>
      <c r="J53" s="12"/>
      <c r="K53" t="s" s="11">
        <f>IF(I53=E53,"SAND",IF(I53=F53,"WATER",IF(I53=G53,"URBAN",IF(I53=H53,"VEG"))))</f>
        <v>23</v>
      </c>
      <c r="L53" s="12"/>
      <c r="M53" s="13">
        <v>0.00018354</v>
      </c>
      <c r="N53" s="15">
        <v>6.1339e-181</v>
      </c>
      <c r="O53" s="14">
        <v>1.952e-92</v>
      </c>
      <c r="P53" s="13">
        <v>0</v>
      </c>
      <c r="Q53" s="16">
        <f>MAX(M53,N53,O53,P53)</f>
        <v>0.00018354</v>
      </c>
      <c r="R53" t="s" s="11">
        <f>IF(Q53=M53,"SAND",IF(Q53=N53,"WATER",IF(Q53=O53,"URBAN",IF(Q53=P53,"VEG"))))</f>
        <v>23</v>
      </c>
    </row>
    <row r="54" ht="13.65" customHeight="1">
      <c r="A54" s="13">
        <v>52</v>
      </c>
      <c r="B54" s="13">
        <v>97</v>
      </c>
      <c r="C54" s="13">
        <v>63</v>
      </c>
      <c r="D54" s="13">
        <v>57</v>
      </c>
      <c r="E54" s="13">
        <f>SQRT((B54-140.95)^2+(C54-102.23)^2+(D54-80.23)^2)</f>
        <v>63.32636338840246</v>
      </c>
      <c r="F54" s="13">
        <f>SQRT((B54-103.78)^2+(C54-68.2)^2+(D54-41.58)^2)</f>
        <v>17.6290895964596</v>
      </c>
      <c r="G54" s="13">
        <f>SQRT((B54-91.92)^2+(C54-57.94)^2+(D54-57.7)^2)</f>
        <v>7.204165461731151</v>
      </c>
      <c r="H54" s="13">
        <f>SQRT((B54-89.17)^2+(C54-54.02)^2+(D54-71.87)^2)</f>
        <v>19.0542961035038</v>
      </c>
      <c r="I54" s="13">
        <f>MIN(E54,F54,G54,H54)</f>
        <v>7.204165461731151</v>
      </c>
      <c r="J54" s="12"/>
      <c r="K54" t="s" s="11">
        <f>IF(I54=E54,"SAND",IF(I54=F54,"WATER",IF(I54=G54,"URBAN",IF(I54=H54,"VEG"))))</f>
        <v>24</v>
      </c>
      <c r="L54" s="12"/>
      <c r="M54" s="15">
        <v>1.4941e-16</v>
      </c>
      <c r="N54" s="15">
        <v>2.5761e-16</v>
      </c>
      <c r="O54" s="15">
        <v>7.6881e-05</v>
      </c>
      <c r="P54" s="14">
        <v>1.292e-21</v>
      </c>
      <c r="Q54" s="16">
        <f>MAX(M54,N54,O54,P54)</f>
        <v>7.6881e-05</v>
      </c>
      <c r="R54" t="s" s="11">
        <f>IF(Q54=M54,"SAND",IF(Q54=N54,"WATER",IF(Q54=O54,"URBAN",IF(Q54=P54,"VEG"))))</f>
        <v>24</v>
      </c>
    </row>
    <row r="55" ht="13.65" customHeight="1">
      <c r="A55" s="13">
        <v>53</v>
      </c>
      <c r="B55" s="13">
        <v>89</v>
      </c>
      <c r="C55" s="13">
        <v>51</v>
      </c>
      <c r="D55" s="13">
        <v>70</v>
      </c>
      <c r="E55" s="13">
        <f>SQRT((B55-140.95)^2+(C55-102.23)^2+(D55-80.23)^2)</f>
        <v>73.67474669111526</v>
      </c>
      <c r="F55" s="13">
        <f>SQRT((B55-103.78)^2+(C55-68.2)^2+(D55-41.58)^2)</f>
        <v>36.35910889997169</v>
      </c>
      <c r="G55" s="13">
        <f>SQRT((B55-91.92)^2+(C55-57.94)^2+(D55-57.7)^2)</f>
        <v>14.4215117099422</v>
      </c>
      <c r="H55" s="13">
        <f>SQRT((B55-89.17)^2+(C55-54.02)^2+(D55-71.87)^2)</f>
        <v>3.556149603152269</v>
      </c>
      <c r="I55" s="13">
        <f>MIN(E55,F55,G55,H55)</f>
        <v>3.556149603152269</v>
      </c>
      <c r="J55" s="12"/>
      <c r="K55" t="s" s="11">
        <f>IF(I55=E55,"SAND",IF(I55=F55,"WATER",IF(I55=G55,"URBAN",IF(I55=H55,"VEG"))))</f>
        <v>25</v>
      </c>
      <c r="L55" s="12"/>
      <c r="M55" s="15">
        <v>1.5334e-33</v>
      </c>
      <c r="N55" s="15">
        <v>5.8912e-82</v>
      </c>
      <c r="O55" s="15">
        <v>9.420500000000001e-06</v>
      </c>
      <c r="P55" s="13">
        <v>0.00010231</v>
      </c>
      <c r="Q55" s="16">
        <f>MAX(M55,N55,O55,P55)</f>
        <v>0.00010231</v>
      </c>
      <c r="R55" t="s" s="11">
        <f>IF(Q55=M55,"SAND",IF(Q55=N55,"WATER",IF(Q55=O55,"URBAN",IF(Q55=P55,"VEG"))))</f>
        <v>25</v>
      </c>
    </row>
    <row r="56" ht="13.65" customHeight="1">
      <c r="A56" s="13">
        <v>54</v>
      </c>
      <c r="B56" s="13">
        <v>105</v>
      </c>
      <c r="C56" s="13">
        <v>68</v>
      </c>
      <c r="D56" s="13">
        <v>39</v>
      </c>
      <c r="E56" s="13">
        <f>SQRT((B56-140.95)^2+(C56-102.23)^2+(D56-80.23)^2)</f>
        <v>64.52912753168138</v>
      </c>
      <c r="F56" s="13">
        <f>SQRT((B56-103.78)^2+(C56-68.2)^2+(D56-41.58)^2)</f>
        <v>2.860908946471381</v>
      </c>
      <c r="G56" s="13">
        <f>SQRT((B56-91.92)^2+(C56-57.94)^2+(D56-57.7)^2)</f>
        <v>24.93952685998674</v>
      </c>
      <c r="H56" s="13">
        <f>SQRT((B56-89.17)^2+(C56-54.02)^2+(D56-71.87)^2)</f>
        <v>39.07001663680219</v>
      </c>
      <c r="I56" s="13">
        <f>MIN(E56,F56,G56,H56)</f>
        <v>2.860908946471381</v>
      </c>
      <c r="J56" s="12"/>
      <c r="K56" t="s" s="11">
        <f>IF(I56=E56,"SAND",IF(I56=F56,"WATER",IF(I56=G56,"URBAN",IF(I56=H56,"VEG"))))</f>
        <v>26</v>
      </c>
      <c r="L56" s="12"/>
      <c r="M56" s="15">
        <v>4.8796e-28</v>
      </c>
      <c r="N56" s="13">
        <v>0.00015126</v>
      </c>
      <c r="O56" s="15">
        <v>1.4902e-08</v>
      </c>
      <c r="P56" s="15">
        <v>5.5269e-75</v>
      </c>
      <c r="Q56" s="16">
        <f>MAX(M56,N56,O56,P56)</f>
        <v>0.00015126</v>
      </c>
      <c r="R56" t="s" s="11">
        <f>IF(Q56=M56,"SAND",IF(Q56=N56,"WATER",IF(Q56=O56,"URBAN",IF(Q56=P56,"VEG"))))</f>
        <v>26</v>
      </c>
    </row>
    <row r="57" ht="13.65" customHeight="1">
      <c r="A57" s="13">
        <v>55</v>
      </c>
      <c r="B57" s="13">
        <v>91</v>
      </c>
      <c r="C57" s="13">
        <v>59</v>
      </c>
      <c r="D57" s="13">
        <v>59</v>
      </c>
      <c r="E57" s="13">
        <f>SQRT((B57-140.95)^2+(C57-102.23)^2+(D57-80.23)^2)</f>
        <v>69.38694617865812</v>
      </c>
      <c r="F57" s="13">
        <f>SQRT((B57-103.78)^2+(C57-68.2)^2+(D57-41.58)^2)</f>
        <v>23.48243598947946</v>
      </c>
      <c r="G57" s="13">
        <f>SQRT((B57-91.92)^2+(C57-57.94)^2+(D57-57.7)^2)</f>
        <v>1.913112646970899</v>
      </c>
      <c r="H57" s="13">
        <f>SQRT((B57-89.17)^2+(C57-54.02)^2+(D57-71.87)^2)</f>
        <v>13.92071118872883</v>
      </c>
      <c r="I57" s="13">
        <f>MIN(E57,F57,G57,H57)</f>
        <v>1.913112646970899</v>
      </c>
      <c r="J57" s="12"/>
      <c r="K57" t="s" s="11">
        <f>IF(I57=E57,"SAND",IF(I57=F57,"WATER",IF(I57=G57,"URBAN",IF(I57=H57,"VEG"))))</f>
        <v>24</v>
      </c>
      <c r="L57" s="12"/>
      <c r="M57" s="15">
        <v>4.5967e-19</v>
      </c>
      <c r="N57" s="15">
        <v>5.1499e-31</v>
      </c>
      <c r="O57" s="13">
        <v>0.00021797</v>
      </c>
      <c r="P57" s="15">
        <v>1.4718e-08</v>
      </c>
      <c r="Q57" s="16">
        <f>MAX(M57,N57,O57,P57)</f>
        <v>0.00021797</v>
      </c>
      <c r="R57" t="s" s="11">
        <f>IF(Q57=M57,"SAND",IF(Q57=N57,"WATER",IF(Q57=O57,"URBAN",IF(Q57=P57,"VEG"))))</f>
        <v>24</v>
      </c>
    </row>
    <row r="58" ht="13.65" customHeight="1">
      <c r="A58" s="13">
        <v>56</v>
      </c>
      <c r="B58" s="13">
        <v>147</v>
      </c>
      <c r="C58" s="13">
        <v>109</v>
      </c>
      <c r="D58" s="13">
        <v>84</v>
      </c>
      <c r="E58" s="13">
        <f>SQRT((B58-140.95)^2+(C58-102.23)^2+(D58-80.23)^2)</f>
        <v>9.830986725654757</v>
      </c>
      <c r="F58" s="13">
        <f>SQRT((B58-103.78)^2+(C58-68.2)^2+(D58-41.58)^2)</f>
        <v>73.02098876350553</v>
      </c>
      <c r="G58" s="13">
        <f>SQRT((B58-91.92)^2+(C58-57.94)^2+(D58-57.7)^2)</f>
        <v>79.57776071240005</v>
      </c>
      <c r="H58" s="13">
        <f>SQRT((B58-89.17)^2+(C58-54.02)^2+(D58-71.87)^2)</f>
        <v>80.71088030742818</v>
      </c>
      <c r="I58" s="13">
        <f>MIN(E58,F58,G58,H58)</f>
        <v>9.830986725654757</v>
      </c>
      <c r="J58" s="12"/>
      <c r="K58" t="s" s="11">
        <f>IF(I58=E58,"SAND",IF(I58=F58,"WATER",IF(I58=G58,"URBAN",IF(I58=H58,"VEG"))))</f>
        <v>23</v>
      </c>
      <c r="L58" s="12"/>
      <c r="M58" s="13">
        <v>0.00010372</v>
      </c>
      <c r="N58" s="15">
        <v>4.1097e-223</v>
      </c>
      <c r="O58" s="15">
        <v>4.2591e-105</v>
      </c>
      <c r="P58" s="13">
        <v>0</v>
      </c>
      <c r="Q58" s="16">
        <f>MAX(M58,N58,O58,P58)</f>
        <v>0.00010372</v>
      </c>
      <c r="R58" t="s" s="11">
        <f>IF(Q58=M58,"SAND",IF(Q58=N58,"WATER",IF(Q58=O58,"URBAN",IF(Q58=P58,"VEG"))))</f>
        <v>23</v>
      </c>
    </row>
    <row r="59" ht="13.65" customHeight="1">
      <c r="A59" s="13">
        <v>57</v>
      </c>
      <c r="B59" s="13">
        <v>104</v>
      </c>
      <c r="C59" s="13">
        <v>67</v>
      </c>
      <c r="D59" s="13">
        <v>39</v>
      </c>
      <c r="E59" s="13">
        <f>SQRT((B59-140.95)^2+(C59-102.23)^2+(D59-80.23)^2)</f>
        <v>65.62292511005586</v>
      </c>
      <c r="F59" s="13">
        <f>SQRT((B59-103.78)^2+(C59-68.2)^2+(D59-41.58)^2)</f>
        <v>2.853909599128885</v>
      </c>
      <c r="G59" s="13">
        <f>SQRT((B59-91.92)^2+(C59-57.94)^2+(D59-57.7)^2)</f>
        <v>24.03539057306954</v>
      </c>
      <c r="H59" s="13">
        <f>SQRT((B59-89.17)^2+(C59-54.02)^2+(D59-71.87)^2)</f>
        <v>38.3255293505517</v>
      </c>
      <c r="I59" s="13">
        <f>MIN(E59,F59,G59,H59)</f>
        <v>2.853909599128885</v>
      </c>
      <c r="J59" s="12"/>
      <c r="K59" t="s" s="11">
        <f>IF(I59=E59,"SAND",IF(I59=F59,"WATER",IF(I59=G59,"URBAN",IF(I59=H59,"VEG"))))</f>
        <v>26</v>
      </c>
      <c r="L59" s="12"/>
      <c r="M59" s="15">
        <v>5.4965e-28</v>
      </c>
      <c r="N59" s="13">
        <v>0.00013156</v>
      </c>
      <c r="O59" s="14">
        <v>2.992e-08</v>
      </c>
      <c r="P59" s="15">
        <v>5.6862e-69</v>
      </c>
      <c r="Q59" s="16">
        <f>MAX(M59,N59,O59,P59)</f>
        <v>0.00013156</v>
      </c>
      <c r="R59" t="s" s="11">
        <f>IF(Q59=M59,"SAND",IF(Q59=N59,"WATER",IF(Q59=O59,"URBAN",IF(Q59=P59,"VEG"))))</f>
        <v>26</v>
      </c>
    </row>
    <row r="60" ht="13.65" customHeight="1">
      <c r="A60" s="13">
        <v>58</v>
      </c>
      <c r="B60" s="13">
        <v>148</v>
      </c>
      <c r="C60" s="13">
        <v>109</v>
      </c>
      <c r="D60" s="13">
        <v>84</v>
      </c>
      <c r="E60" s="13">
        <f>SQRT((B60-140.95)^2+(C60-102.23)^2+(D60-80.23)^2)</f>
        <v>10.4760822829911</v>
      </c>
      <c r="F60" s="13">
        <f>SQRT((B60-103.78)^2+(C60-68.2)^2+(D60-41.58)^2)</f>
        <v>73.6172860135444</v>
      </c>
      <c r="G60" s="13">
        <f>SQRT((B60-91.92)^2+(C60-57.94)^2+(D60-57.7)^2)</f>
        <v>80.27315865219208</v>
      </c>
      <c r="H60" s="13">
        <f>SQRT((B60-89.17)^2+(C60-54.02)^2+(D60-71.87)^2)</f>
        <v>81.4303763960354</v>
      </c>
      <c r="I60" s="13">
        <f>MIN(E60,F60,G60,H60)</f>
        <v>10.4760822829911</v>
      </c>
      <c r="J60" s="12"/>
      <c r="K60" t="s" s="11">
        <f>IF(I60=E60,"SAND",IF(I60=F60,"WATER",IF(I60=G60,"URBAN",IF(I60=H60,"VEG"))))</f>
        <v>23</v>
      </c>
      <c r="L60" s="12"/>
      <c r="M60" s="13">
        <v>0.00012528</v>
      </c>
      <c r="N60" s="15">
        <v>1.2749e-225</v>
      </c>
      <c r="O60" s="15">
        <v>1.5219e-107</v>
      </c>
      <c r="P60" s="13">
        <v>0</v>
      </c>
      <c r="Q60" s="16">
        <f>MAX(M60,N60,O60,P60)</f>
        <v>0.00012528</v>
      </c>
      <c r="R60" t="s" s="11">
        <f>IF(Q60=M60,"SAND",IF(Q60=N60,"WATER",IF(Q60=O60,"URBAN",IF(Q60=P60,"VEG"))))</f>
        <v>23</v>
      </c>
    </row>
    <row r="61" ht="13.65" customHeight="1">
      <c r="A61" s="13">
        <v>59</v>
      </c>
      <c r="B61" s="13">
        <v>146</v>
      </c>
      <c r="C61" s="13">
        <v>108</v>
      </c>
      <c r="D61" s="13">
        <v>83</v>
      </c>
      <c r="E61" s="13">
        <f>SQRT((B61-140.95)^2+(C61-102.23)^2+(D61-80.23)^2)</f>
        <v>8.152809331757984</v>
      </c>
      <c r="F61" s="13">
        <f>SQRT((B61-103.78)^2+(C61-68.2)^2+(D61-41.58)^2)</f>
        <v>71.2894438188432</v>
      </c>
      <c r="G61" s="13">
        <f>SQRT((B61-91.92)^2+(C61-57.94)^2+(D61-57.7)^2)</f>
        <v>77.91495363535809</v>
      </c>
      <c r="H61" s="13">
        <f>SQRT((B61-89.17)^2+(C61-54.02)^2+(D61-71.87)^2)</f>
        <v>79.16669880701102</v>
      </c>
      <c r="I61" s="13">
        <f>MIN(E61,F61,G61,H61)</f>
        <v>8.152809331757984</v>
      </c>
      <c r="J61" s="12"/>
      <c r="K61" t="s" s="11">
        <f>IF(I61=E61,"SAND",IF(I61=F61,"WATER",IF(I61=G61,"URBAN",IF(I61=H61,"VEG"))))</f>
        <v>23</v>
      </c>
      <c r="L61" s="12"/>
      <c r="M61" s="13">
        <v>0.0001354</v>
      </c>
      <c r="N61" s="15">
        <v>1.1906e-212</v>
      </c>
      <c r="O61" s="14">
        <v>9.704000000000001e-101</v>
      </c>
      <c r="P61" s="13">
        <v>0</v>
      </c>
      <c r="Q61" s="16">
        <f>MAX(M61,N61,O61,P61)</f>
        <v>0.0001354</v>
      </c>
      <c r="R61" t="s" s="11">
        <f>IF(Q61=M61,"SAND",IF(Q61=N61,"WATER",IF(Q61=O61,"URBAN",IF(Q61=P61,"VEG"))))</f>
        <v>23</v>
      </c>
    </row>
    <row r="62" ht="13.65" customHeight="1">
      <c r="A62" s="13">
        <v>60</v>
      </c>
      <c r="B62" s="13">
        <v>88</v>
      </c>
      <c r="C62" s="13">
        <v>55</v>
      </c>
      <c r="D62" s="13">
        <v>69</v>
      </c>
      <c r="E62" s="13">
        <f>SQRT((B62-140.95)^2+(C62-102.23)^2+(D62-80.23)^2)</f>
        <v>71.83653875292154</v>
      </c>
      <c r="F62" s="13">
        <f>SQRT((B62-103.78)^2+(C62-68.2)^2+(D62-41.58)^2)</f>
        <v>34.27980163303166</v>
      </c>
      <c r="G62" s="13">
        <f>SQRT((B62-91.92)^2+(C62-57.94)^2+(D62-57.7)^2)</f>
        <v>12.31665539016173</v>
      </c>
      <c r="H62" s="13">
        <f>SQRT((B62-89.17)^2+(C62-54.02)^2+(D62-71.87)^2)</f>
        <v>3.250569180928168</v>
      </c>
      <c r="I62" s="13">
        <f>MIN(E62,F62,G62,H62)</f>
        <v>3.250569180928168</v>
      </c>
      <c r="J62" s="12"/>
      <c r="K62" t="s" s="11">
        <f>IF(I62=E62,"SAND",IF(I62=F62,"WATER",IF(I62=G62,"URBAN",IF(I62=H62,"VEG"))))</f>
        <v>25</v>
      </c>
      <c r="L62" s="12"/>
      <c r="M62" s="15">
        <v>7.7063e-27</v>
      </c>
      <c r="N62" s="15">
        <v>6.1253e-60</v>
      </c>
      <c r="O62" s="15">
        <v>2.5164e-05</v>
      </c>
      <c r="P62" s="13">
        <v>0.00014936</v>
      </c>
      <c r="Q62" s="16">
        <f>MAX(M62,N62,O62,P62)</f>
        <v>0.00014936</v>
      </c>
      <c r="R62" t="s" s="11">
        <f>IF(Q62=M62,"SAND",IF(Q62=N62,"WATER",IF(Q62=O62,"URBAN",IF(Q62=P62,"VEG"))))</f>
        <v>25</v>
      </c>
    </row>
    <row r="63" ht="13.65" customHeight="1">
      <c r="A63" s="13">
        <v>61</v>
      </c>
      <c r="B63" s="13">
        <v>95</v>
      </c>
      <c r="C63" s="13">
        <v>60</v>
      </c>
      <c r="D63" s="13">
        <v>59</v>
      </c>
      <c r="E63" s="13">
        <f>SQRT((B63-140.95)^2+(C63-102.23)^2+(D63-80.23)^2)</f>
        <v>65.92031780869992</v>
      </c>
      <c r="F63" s="13">
        <f>SQRT((B63-103.78)^2+(C63-68.2)^2+(D63-41.58)^2)</f>
        <v>21.16092625571953</v>
      </c>
      <c r="G63" s="13">
        <f>SQRT((B63-91.92)^2+(C63-57.94)^2+(D63-57.7)^2)</f>
        <v>3.926830783214371</v>
      </c>
      <c r="H63" s="13">
        <f>SQRT((B63-89.17)^2+(C63-54.02)^2+(D63-71.87)^2)</f>
        <v>15.34230100082775</v>
      </c>
      <c r="I63" s="13">
        <f>MIN(E63,F63,G63,H63)</f>
        <v>3.926830783214371</v>
      </c>
      <c r="J63" s="12"/>
      <c r="K63" t="s" s="11">
        <f>IF(I63=E63,"SAND",IF(I63=F63,"WATER",IF(I63=G63,"URBAN",IF(I63=H63,"VEG"))))</f>
        <v>24</v>
      </c>
      <c r="L63" s="12"/>
      <c r="M63" s="15">
        <v>1.6962e-18</v>
      </c>
      <c r="N63" s="15">
        <v>1.0454e-25</v>
      </c>
      <c r="O63" s="13">
        <v>0.00015207</v>
      </c>
      <c r="P63" s="15">
        <v>1.6478e-14</v>
      </c>
      <c r="Q63" s="16">
        <f>MAX(M63,N63,O63,P63)</f>
        <v>0.00015207</v>
      </c>
      <c r="R63" t="s" s="11">
        <f>IF(Q63=M63,"SAND",IF(Q63=N63,"WATER",IF(Q63=O63,"URBAN",IF(Q63=P63,"VEG"))))</f>
        <v>24</v>
      </c>
    </row>
    <row r="64" ht="13.65" customHeight="1">
      <c r="A64" s="13">
        <v>62</v>
      </c>
      <c r="B64" s="13">
        <v>104</v>
      </c>
      <c r="C64" s="13">
        <v>68</v>
      </c>
      <c r="D64" s="13">
        <v>40</v>
      </c>
      <c r="E64" s="13">
        <f>SQRT((B64-140.95)^2+(C64-102.23)^2+(D64-80.23)^2)</f>
        <v>64.46276677276582</v>
      </c>
      <c r="F64" s="13">
        <f>SQRT((B64-103.78)^2+(C64-68.2)^2+(D64-41.58)^2)</f>
        <v>1.60773132083691</v>
      </c>
      <c r="G64" s="13">
        <f>SQRT((B64-91.92)^2+(C64-57.94)^2+(D64-57.7)^2)</f>
        <v>23.67319158879934</v>
      </c>
      <c r="H64" s="13">
        <f>SQRT((B64-89.17)^2+(C64-54.02)^2+(D64-71.87)^2)</f>
        <v>37.82943562888561</v>
      </c>
      <c r="I64" s="13">
        <f>MIN(E64,F64,G64,H64)</f>
        <v>1.60773132083691</v>
      </c>
      <c r="J64" s="12"/>
      <c r="K64" t="s" s="11">
        <f>IF(I64=E64,"SAND",IF(I64=F64,"WATER",IF(I64=G64,"URBAN",IF(I64=H64,"VEG"))))</f>
        <v>26</v>
      </c>
      <c r="L64" s="12"/>
      <c r="M64" s="15">
        <v>1.4077e-26</v>
      </c>
      <c r="N64" s="13">
        <v>0.00026446</v>
      </c>
      <c r="O64" s="16">
        <v>6.55e-08</v>
      </c>
      <c r="P64" s="15">
        <v>2.1196e-68</v>
      </c>
      <c r="Q64" s="16">
        <f>MAX(M64,N64,O64,P64)</f>
        <v>0.00026446</v>
      </c>
      <c r="R64" t="s" s="11">
        <f>IF(Q64=M64,"SAND",IF(Q64=N64,"WATER",IF(Q64=O64,"URBAN",IF(Q64=P64,"VEG"))))</f>
        <v>26</v>
      </c>
    </row>
    <row r="65" ht="13.65" customHeight="1">
      <c r="A65" s="13">
        <v>63</v>
      </c>
      <c r="B65" s="13">
        <v>96</v>
      </c>
      <c r="C65" s="13">
        <v>63</v>
      </c>
      <c r="D65" s="13">
        <v>50</v>
      </c>
      <c r="E65" s="13">
        <f>SQRT((B65-140.95)^2+(C65-102.23)^2+(D65-80.23)^2)</f>
        <v>66.88309427650607</v>
      </c>
      <c r="F65" s="13">
        <f>SQRT((B65-103.78)^2+(C65-68.2)^2+(D65-41.58)^2)</f>
        <v>12.58828026380093</v>
      </c>
      <c r="G65" s="13">
        <f>SQRT((B65-91.92)^2+(C65-57.94)^2+(D65-57.7)^2)</f>
        <v>10.07670581092849</v>
      </c>
      <c r="H65" s="13">
        <f>SQRT((B65-89.17)^2+(C65-54.02)^2+(D65-71.87)^2)</f>
        <v>24.60866107694606</v>
      </c>
      <c r="I65" s="13">
        <f>MIN(E65,F65,G65,H65)</f>
        <v>10.07670581092849</v>
      </c>
      <c r="J65" s="12"/>
      <c r="K65" t="s" s="11">
        <f>IF(I65=E65,"SAND",IF(I65=F65,"WATER",IF(I65=G65,"URBAN",IF(I65=H65,"VEG"))))</f>
        <v>24</v>
      </c>
      <c r="L65" s="12"/>
      <c r="M65" s="15">
        <v>1.1032e-18</v>
      </c>
      <c r="N65" s="15">
        <v>2.0708e-12</v>
      </c>
      <c r="O65" s="15">
        <v>8.0535e-05</v>
      </c>
      <c r="P65" s="15">
        <v>3.7987e-24</v>
      </c>
      <c r="Q65" s="16">
        <f>MAX(M65,N65,O65,P65)</f>
        <v>8.0535e-05</v>
      </c>
      <c r="R65" t="s" s="11">
        <f>IF(Q65=M65,"SAND",IF(Q65=N65,"WATER",IF(Q65=O65,"URBAN",IF(Q65=P65,"VEG"))))</f>
        <v>24</v>
      </c>
    </row>
    <row r="66" ht="13.65" customHeight="1">
      <c r="A66" s="13">
        <v>64</v>
      </c>
      <c r="B66" s="13">
        <v>94</v>
      </c>
      <c r="C66" s="13">
        <v>58</v>
      </c>
      <c r="D66" s="13">
        <v>55</v>
      </c>
      <c r="E66" s="13">
        <f>SQRT((B66-140.95)^2+(C66-102.23)^2+(D66-80.23)^2)</f>
        <v>69.26144887309245</v>
      </c>
      <c r="F66" s="13">
        <f>SQRT((B66-103.78)^2+(C66-68.2)^2+(D66-41.58)^2)</f>
        <v>19.48806814438004</v>
      </c>
      <c r="G66" s="13">
        <f>SQRT((B66-91.92)^2+(C66-57.94)^2+(D66-57.7)^2)</f>
        <v>3.408812109811863</v>
      </c>
      <c r="H66" s="13">
        <f>SQRT((B66-89.17)^2+(C66-54.02)^2+(D66-71.87)^2)</f>
        <v>17.99350438352685</v>
      </c>
      <c r="I66" s="13">
        <f>MIN(E66,F66,G66,H66)</f>
        <v>3.408812109811863</v>
      </c>
      <c r="J66" s="12"/>
      <c r="K66" t="s" s="11">
        <f>IF(I66=E66,"SAND",IF(I66=F66,"WATER",IF(I66=G66,"URBAN",IF(I66=H66,"VEG"))))</f>
        <v>24</v>
      </c>
      <c r="L66" s="12"/>
      <c r="M66" s="15">
        <v>3.4406e-20</v>
      </c>
      <c r="N66" s="15">
        <v>2.2871e-28</v>
      </c>
      <c r="O66" s="13">
        <v>0.00018477</v>
      </c>
      <c r="P66" s="14">
        <v>4.005e-14</v>
      </c>
      <c r="Q66" s="16">
        <f>MAX(M66,N66,O66,P66)</f>
        <v>0.00018477</v>
      </c>
      <c r="R66" t="s" s="11">
        <f>IF(Q66=M66,"SAND",IF(Q66=N66,"WATER",IF(Q66=O66,"URBAN",IF(Q66=P66,"VEG"))))</f>
        <v>24</v>
      </c>
    </row>
    <row r="67" ht="13.65" customHeight="1">
      <c r="A67" s="13">
        <v>65</v>
      </c>
      <c r="B67" s="13">
        <v>100</v>
      </c>
      <c r="C67" s="13">
        <v>59</v>
      </c>
      <c r="D67" s="13">
        <v>40</v>
      </c>
      <c r="E67" s="13">
        <f>SQRT((B67-140.95)^2+(C67-102.23)^2+(D67-80.23)^2)</f>
        <v>71.86228704960621</v>
      </c>
      <c r="F67" s="13">
        <f>SQRT((B67-103.78)^2+(C67-68.2)^2+(D67-41.58)^2)</f>
        <v>10.07098803494474</v>
      </c>
      <c r="G67" s="13">
        <f>SQRT((B67-91.92)^2+(C67-57.94)^2+(D67-57.7)^2)</f>
        <v>19.48589233265955</v>
      </c>
      <c r="H67" s="13">
        <f>SQRT((B67-89.17)^2+(C67-54.02)^2+(D67-71.87)^2)</f>
        <v>34.02625750798933</v>
      </c>
      <c r="I67" s="13">
        <f>MIN(E67,F67,G67,H67)</f>
        <v>10.07098803494474</v>
      </c>
      <c r="J67" s="12"/>
      <c r="K67" t="s" s="11">
        <f>IF(I67=E67,"SAND",IF(I67=F67,"WATER",IF(I67=G67,"URBAN",IF(I67=H67,"VEG"))))</f>
        <v>26</v>
      </c>
      <c r="L67" s="12"/>
      <c r="M67" s="15">
        <v>8.8415e-30</v>
      </c>
      <c r="N67" s="15">
        <v>1.5427e-17</v>
      </c>
      <c r="O67" s="15">
        <v>1.2907e-08</v>
      </c>
      <c r="P67" s="15">
        <v>1.1163e-45</v>
      </c>
      <c r="Q67" s="16">
        <f>MAX(M67,N67,O67,P67)</f>
        <v>1.2907e-08</v>
      </c>
      <c r="R67" t="s" s="11">
        <f>IF(Q67=M67,"SAND",IF(Q67=N67,"WATER",IF(Q67=O67,"URBAN",IF(Q67=P67,"VEG"))))</f>
        <v>24</v>
      </c>
    </row>
    <row r="68" ht="13.65" customHeight="1">
      <c r="A68" s="13">
        <v>66</v>
      </c>
      <c r="B68" s="13">
        <v>143</v>
      </c>
      <c r="C68" s="13">
        <v>105</v>
      </c>
      <c r="D68" s="13">
        <v>82</v>
      </c>
      <c r="E68" s="13">
        <f>SQRT((B68-140.95)^2+(C68-102.23)^2+(D68-80.23)^2)</f>
        <v>3.874054723413185</v>
      </c>
      <c r="F68" s="13">
        <f>SQRT((B68-103.78)^2+(C68-68.2)^2+(D68-41.58)^2)</f>
        <v>67.27722348611006</v>
      </c>
      <c r="G68" s="13">
        <f>SQRT((B68-91.92)^2+(C68-57.94)^2+(D68-57.7)^2)</f>
        <v>73.5819271288813</v>
      </c>
      <c r="H68" s="13">
        <f>SQRT((B68-89.17)^2+(C68-54.02)^2+(D68-71.87)^2)</f>
        <v>74.82811102787507</v>
      </c>
      <c r="I68" s="13">
        <f>MIN(E68,F68,G68,H68)</f>
        <v>3.874054723413185</v>
      </c>
      <c r="J68" s="12"/>
      <c r="K68" t="s" s="11">
        <f>IF(I68=E68,"SAND",IF(I68=F68,"WATER",IF(I68=G68,"URBAN",IF(I68=H68,"VEG"))))</f>
        <v>23</v>
      </c>
      <c r="L68" s="12"/>
      <c r="M68" s="13">
        <v>0.00023396</v>
      </c>
      <c r="N68" s="15">
        <v>5.6945e-183</v>
      </c>
      <c r="O68" s="15">
        <v>1.0827e-90</v>
      </c>
      <c r="P68" s="13">
        <v>0</v>
      </c>
      <c r="Q68" s="16">
        <f>MAX(M68,N68,O68,P68)</f>
        <v>0.00023396</v>
      </c>
      <c r="R68" t="s" s="11">
        <f>IF(Q68=M68,"SAND",IF(Q68=N68,"WATER",IF(Q68=O68,"URBAN",IF(Q68=P68,"VEG"))))</f>
        <v>23</v>
      </c>
    </row>
    <row r="69" ht="13.65" customHeight="1">
      <c r="A69" s="13">
        <v>67</v>
      </c>
      <c r="B69" s="13">
        <v>140</v>
      </c>
      <c r="C69" s="13">
        <v>101</v>
      </c>
      <c r="D69" s="13">
        <v>80</v>
      </c>
      <c r="E69" s="13">
        <f>SQRT((B69-140.95)^2+(C69-102.23)^2+(D69-80.23)^2)</f>
        <v>1.571082429409733</v>
      </c>
      <c r="F69" s="13">
        <f>SQRT((B69-103.78)^2+(C69-68.2)^2+(D69-41.58)^2)</f>
        <v>62.15967181380545</v>
      </c>
      <c r="G69" s="13">
        <f>SQRT((B69-91.92)^2+(C69-57.94)^2+(D69-57.7)^2)</f>
        <v>68.28718767089475</v>
      </c>
      <c r="H69" s="13">
        <f>SQRT((B69-89.17)^2+(C69-54.02)^2+(D69-71.87)^2)</f>
        <v>69.69150737356739</v>
      </c>
      <c r="I69" s="13">
        <f>MIN(E69,F69,G69,H69)</f>
        <v>1.571082429409733</v>
      </c>
      <c r="J69" s="12"/>
      <c r="K69" t="s" s="11">
        <f>IF(I69=E69,"SAND",IF(I69=F69,"WATER",IF(I69=G69,"URBAN",IF(I69=H69,"VEG"))))</f>
        <v>23</v>
      </c>
      <c r="L69" s="12"/>
      <c r="M69" s="13">
        <v>0.00028371</v>
      </c>
      <c r="N69" s="15">
        <v>2.8043e-149</v>
      </c>
      <c r="O69" s="14">
        <v>1.582e-79</v>
      </c>
      <c r="P69" s="13">
        <v>0</v>
      </c>
      <c r="Q69" s="16">
        <f>MAX(M69,N69,O69,P69)</f>
        <v>0.00028371</v>
      </c>
      <c r="R69" t="s" s="11">
        <f>IF(Q69=M69,"SAND",IF(Q69=N69,"WATER",IF(Q69=O69,"URBAN",IF(Q69=P69,"VEG"))))</f>
        <v>23</v>
      </c>
    </row>
    <row r="70" ht="13.65" customHeight="1">
      <c r="A70" s="13">
        <v>68</v>
      </c>
      <c r="B70" s="13">
        <v>104</v>
      </c>
      <c r="C70" s="13">
        <v>68</v>
      </c>
      <c r="D70" s="13">
        <v>42</v>
      </c>
      <c r="E70" s="13">
        <f>SQRT((B70-140.95)^2+(C70-102.23)^2+(D70-80.23)^2)</f>
        <v>63.23391732290512</v>
      </c>
      <c r="F70" s="13">
        <f>SQRT((B70-103.78)^2+(C70-68.2)^2+(D70-41.58)^2)</f>
        <v>0.5145872132107463</v>
      </c>
      <c r="G70" s="13">
        <f>SQRT((B70-91.92)^2+(C70-57.94)^2+(D70-57.7)^2)</f>
        <v>22.21756062217453</v>
      </c>
      <c r="H70" s="13">
        <f>SQRT((B70-89.17)^2+(C70-54.02)^2+(D70-71.87)^2)</f>
        <v>36.16056138944749</v>
      </c>
      <c r="I70" s="13">
        <f>MIN(E70,F70,G70,H70)</f>
        <v>0.5145872132107463</v>
      </c>
      <c r="J70" s="12"/>
      <c r="K70" t="s" s="11">
        <f>IF(I70=E70,"SAND",IF(I70=F70,"WATER",IF(I70=G70,"URBAN",IF(I70=H70,"VEG"))))</f>
        <v>26</v>
      </c>
      <c r="L70" s="12"/>
      <c r="M70" s="15">
        <v>2.3756e-24</v>
      </c>
      <c r="N70" s="13">
        <v>0.0002767</v>
      </c>
      <c r="O70" s="15">
        <v>1.4532e-07</v>
      </c>
      <c r="P70" s="15">
        <v>8.3206e-66</v>
      </c>
      <c r="Q70" s="16">
        <f>MAX(M70,N70,O70,P70)</f>
        <v>0.0002767</v>
      </c>
      <c r="R70" t="s" s="11">
        <f>IF(Q70=M70,"SAND",IF(Q70=N70,"WATER",IF(Q70=O70,"URBAN",IF(Q70=P70,"VEG"))))</f>
        <v>26</v>
      </c>
    </row>
    <row r="71" ht="13.65" customHeight="1">
      <c r="A71" s="13">
        <v>69</v>
      </c>
      <c r="B71" s="13">
        <v>103</v>
      </c>
      <c r="C71" s="13">
        <v>69</v>
      </c>
      <c r="D71" s="13">
        <v>39</v>
      </c>
      <c r="E71" s="13">
        <f>SQRT((B71-140.95)^2+(C71-102.23)^2+(D71-80.23)^2)</f>
        <v>65.14866307147062</v>
      </c>
      <c r="F71" s="13">
        <f>SQRT((B71-103.78)^2+(C71-68.2)^2+(D71-41.58)^2)</f>
        <v>2.811547616527237</v>
      </c>
      <c r="G71" s="13">
        <f>SQRT((B71-91.92)^2+(C71-57.94)^2+(D71-57.7)^2)</f>
        <v>24.38811185803444</v>
      </c>
      <c r="H71" s="13">
        <f>SQRT((B71-89.17)^2+(C71-54.02)^2+(D71-71.87)^2)</f>
        <v>38.6795320550805</v>
      </c>
      <c r="I71" s="13">
        <f>MIN(E71,F71,G71,H71)</f>
        <v>2.811547616527237</v>
      </c>
      <c r="J71" s="12"/>
      <c r="K71" t="s" s="11">
        <f>IF(I71=E71,"SAND",IF(I71=F71,"WATER",IF(I71=G71,"URBAN",IF(I71=H71,"VEG"))))</f>
        <v>26</v>
      </c>
      <c r="L71" s="12"/>
      <c r="M71" s="15">
        <v>1.5047e-27</v>
      </c>
      <c r="N71" s="15">
        <v>8.8479e-05</v>
      </c>
      <c r="O71" s="14">
        <v>9.811e-08</v>
      </c>
      <c r="P71" s="15">
        <v>1.0381e-65</v>
      </c>
      <c r="Q71" s="16">
        <f>MAX(M71,N71,O71,P71)</f>
        <v>8.8479e-05</v>
      </c>
      <c r="R71" t="s" s="11">
        <f>IF(Q71=M71,"SAND",IF(Q71=N71,"WATER",IF(Q71=O71,"URBAN",IF(Q71=P71,"VEG"))))</f>
        <v>26</v>
      </c>
    </row>
    <row r="72" ht="13.65" customHeight="1">
      <c r="A72" s="13">
        <v>70</v>
      </c>
      <c r="B72" s="13">
        <v>88</v>
      </c>
      <c r="C72" s="13">
        <v>50</v>
      </c>
      <c r="D72" s="13">
        <v>74</v>
      </c>
      <c r="E72" s="13">
        <f>SQRT((B72-140.95)^2+(C72-102.23)^2+(D72-80.23)^2)</f>
        <v>74.63570392245255</v>
      </c>
      <c r="F72" s="13">
        <f>SQRT((B72-103.78)^2+(C72-68.2)^2+(D72-41.58)^2)</f>
        <v>40.38941445478011</v>
      </c>
      <c r="G72" s="13">
        <f>SQRT((B72-91.92)^2+(C72-57.94)^2+(D72-57.7)^2)</f>
        <v>18.54993261443286</v>
      </c>
      <c r="H72" s="13">
        <f>SQRT((B72-89.17)^2+(C72-54.02)^2+(D72-71.87)^2)</f>
        <v>4.697467402760769</v>
      </c>
      <c r="I72" s="13">
        <f>MIN(E72,F72,G72,H72)</f>
        <v>4.697467402760769</v>
      </c>
      <c r="J72" s="12"/>
      <c r="K72" t="s" s="11">
        <f>IF(I72=E72,"SAND",IF(I72=F72,"WATER",IF(I72=G72,"URBAN",IF(I72=H72,"VEG"))))</f>
        <v>25</v>
      </c>
      <c r="L72" s="12"/>
      <c r="M72" s="15">
        <v>7.0711e-39</v>
      </c>
      <c r="N72" s="15">
        <v>1.0637e-95</v>
      </c>
      <c r="O72" s="15">
        <v>1.3425e-06</v>
      </c>
      <c r="P72" s="15">
        <v>2.9573e-05</v>
      </c>
      <c r="Q72" s="16">
        <f>MAX(M72,N72,O72,P72)</f>
        <v>2.9573e-05</v>
      </c>
      <c r="R72" t="s" s="11">
        <f>IF(Q72=M72,"SAND",IF(Q72=N72,"WATER",IF(Q72=O72,"URBAN",IF(Q72=P72,"VEG"))))</f>
        <v>25</v>
      </c>
    </row>
    <row r="73" ht="13.65" customHeight="1">
      <c r="A73" s="13">
        <v>71</v>
      </c>
      <c r="B73" s="13">
        <v>91</v>
      </c>
      <c r="C73" s="13">
        <v>56</v>
      </c>
      <c r="D73" s="13">
        <v>62</v>
      </c>
      <c r="E73" s="13">
        <f>SQRT((B73-140.95)^2+(C73-102.23)^2+(D73-80.23)^2)</f>
        <v>70.45955080753779</v>
      </c>
      <c r="F73" s="13">
        <f>SQRT((B73-103.78)^2+(C73-68.2)^2+(D73-41.58)^2)</f>
        <v>27.00268134834021</v>
      </c>
      <c r="G73" s="13">
        <f>SQRT((B73-91.92)^2+(C73-57.94)^2+(D73-57.7)^2)</f>
        <v>4.806245936279163</v>
      </c>
      <c r="H73" s="13">
        <f>SQRT((B73-89.17)^2+(C73-54.02)^2+(D73-71.87)^2)</f>
        <v>10.23162743653228</v>
      </c>
      <c r="I73" s="13">
        <f>MIN(E73,F73,G73,H73)</f>
        <v>4.806245936279163</v>
      </c>
      <c r="J73" s="12"/>
      <c r="K73" t="s" s="11">
        <f>IF(I73=E73,"SAND",IF(I73=F73,"WATER",IF(I73=G73,"URBAN",IF(I73=H73,"VEG"))))</f>
        <v>24</v>
      </c>
      <c r="L73" s="12"/>
      <c r="M73" s="15">
        <v>2.4485e-22</v>
      </c>
      <c r="N73" s="15">
        <v>3.5489e-44</v>
      </c>
      <c r="O73" s="13">
        <v>0.00020609</v>
      </c>
      <c r="P73" s="15">
        <v>1.3575e-06</v>
      </c>
      <c r="Q73" s="16">
        <f>MAX(M73,N73,O73,P73)</f>
        <v>0.00020609</v>
      </c>
      <c r="R73" t="s" s="11">
        <f>IF(Q73=M73,"SAND",IF(Q73=N73,"WATER",IF(Q73=O73,"URBAN",IF(Q73=P73,"VEG"))))</f>
        <v>24</v>
      </c>
    </row>
    <row r="74" ht="13.65" customHeight="1">
      <c r="A74" s="13">
        <v>72</v>
      </c>
      <c r="B74" s="13">
        <v>90</v>
      </c>
      <c r="C74" s="13">
        <v>54</v>
      </c>
      <c r="D74" s="13">
        <v>62</v>
      </c>
      <c r="E74" s="13">
        <f>SQRT((B74-140.95)^2+(C74-102.23)^2+(D74-80.23)^2)</f>
        <v>72.48702159697278</v>
      </c>
      <c r="F74" s="13">
        <f>SQRT((B74-103.78)^2+(C74-68.2)^2+(D74-41.58)^2)</f>
        <v>28.4342188216944</v>
      </c>
      <c r="G74" s="13">
        <f>SQRT((B74-91.92)^2+(C74-57.94)^2+(D74-57.7)^2)</f>
        <v>6.140032573203498</v>
      </c>
      <c r="H74" s="13">
        <f>SQRT((B74-89.17)^2+(C74-54.02)^2+(D74-71.87)^2)</f>
        <v>9.904857394228353</v>
      </c>
      <c r="I74" s="13">
        <f>MIN(E74,F74,G74,H74)</f>
        <v>6.140032573203498</v>
      </c>
      <c r="J74" s="12"/>
      <c r="K74" t="s" s="11">
        <f>IF(I74=E74,"SAND",IF(I74=F74,"WATER",IF(I74=G74,"URBAN",IF(I74=H74,"VEG"))))</f>
        <v>24</v>
      </c>
      <c r="L74" s="12"/>
      <c r="M74" s="14">
        <v>1.818e-24</v>
      </c>
      <c r="N74" s="15">
        <v>3.1381e-53</v>
      </c>
      <c r="O74" s="13">
        <v>0.00016097</v>
      </c>
      <c r="P74" s="15">
        <v>1.0906e-05</v>
      </c>
      <c r="Q74" s="16">
        <f>MAX(M74,N74,O74,P74)</f>
        <v>0.00016097</v>
      </c>
      <c r="R74" t="s" s="11">
        <f>IF(Q74=M74,"SAND",IF(Q74=N74,"WATER",IF(Q74=O74,"URBAN",IF(Q74=P74,"VEG"))))</f>
        <v>24</v>
      </c>
    </row>
    <row r="75" ht="13.65" customHeight="1">
      <c r="A75" s="13">
        <v>73</v>
      </c>
      <c r="B75" s="13">
        <v>95</v>
      </c>
      <c r="C75" s="13">
        <v>62</v>
      </c>
      <c r="D75" s="13">
        <v>56</v>
      </c>
      <c r="E75" s="13">
        <f>SQRT((B75-140.95)^2+(C75-102.23)^2+(D75-80.23)^2)</f>
        <v>65.70348773086555</v>
      </c>
      <c r="F75" s="13">
        <f>SQRT((B75-103.78)^2+(C75-68.2)^2+(D75-41.58)^2)</f>
        <v>17.9851271888747</v>
      </c>
      <c r="G75" s="13">
        <f>SQRT((B75-91.92)^2+(C75-57.94)^2+(D75-57.7)^2)</f>
        <v>5.372150407425318</v>
      </c>
      <c r="H75" s="13">
        <f>SQRT((B75-89.17)^2+(C75-54.02)^2+(D75-71.87)^2)</f>
        <v>18.69561980785874</v>
      </c>
      <c r="I75" s="13">
        <f>MIN(E75,F75,G75,H75)</f>
        <v>5.372150407425318</v>
      </c>
      <c r="J75" s="12"/>
      <c r="K75" t="s" s="11">
        <f>IF(I75=E75,"SAND",IF(I75=F75,"WATER",IF(I75=G75,"URBAN",IF(I75=H75,"VEG"))))</f>
        <v>24</v>
      </c>
      <c r="L75" s="12"/>
      <c r="M75" s="14">
        <v>3.272e-17</v>
      </c>
      <c r="N75" s="15">
        <v>1.8556e-18</v>
      </c>
      <c r="O75" s="13">
        <v>0.0001709</v>
      </c>
      <c r="P75" s="15">
        <v>3.5396e-17</v>
      </c>
      <c r="Q75" s="16">
        <f>MAX(M75,N75,O75,P75)</f>
        <v>0.0001709</v>
      </c>
      <c r="R75" t="s" s="11">
        <f>IF(Q75=M75,"SAND",IF(Q75=N75,"WATER",IF(Q75=O75,"URBAN",IF(Q75=P75,"VEG"))))</f>
        <v>24</v>
      </c>
    </row>
    <row r="76" ht="13.65" customHeight="1">
      <c r="A76" s="13">
        <v>74</v>
      </c>
      <c r="B76" s="13">
        <v>150</v>
      </c>
      <c r="C76" s="13">
        <v>108</v>
      </c>
      <c r="D76" s="13">
        <v>83</v>
      </c>
      <c r="E76" s="13">
        <f>SQRT((B76-140.95)^2+(C76-102.23)^2+(D76-80.23)^2)</f>
        <v>11.08459742164776</v>
      </c>
      <c r="F76" s="13">
        <f>SQRT((B76-103.78)^2+(C76-68.2)^2+(D76-41.58)^2)</f>
        <v>73.72886002102568</v>
      </c>
      <c r="G76" s="13">
        <f>SQRT((B76-91.92)^2+(C76-57.94)^2+(D76-57.7)^2)</f>
        <v>80.74267768658655</v>
      </c>
      <c r="H76" s="13">
        <f>SQRT((B76-89.17)^2+(C76-54.02)^2+(D76-71.87)^2)</f>
        <v>82.08535923049858</v>
      </c>
      <c r="I76" s="13">
        <f>MIN(E76,F76,G76,H76)</f>
        <v>11.08459742164776</v>
      </c>
      <c r="J76" s="12"/>
      <c r="K76" t="s" s="11">
        <f>IF(I76=E76,"SAND",IF(I76=F76,"WATER",IF(I76=G76,"URBAN",IF(I76=H76,"VEG"))))</f>
        <v>23</v>
      </c>
      <c r="L76" s="12"/>
      <c r="M76" s="15">
        <v>9.9632e-05</v>
      </c>
      <c r="N76" s="15">
        <v>8.750200000000001e-224</v>
      </c>
      <c r="O76" s="15">
        <v>7.275399999999999e-111</v>
      </c>
      <c r="P76" s="13">
        <v>0</v>
      </c>
      <c r="Q76" s="16">
        <f>MAX(M76,N76,O76,P76)</f>
        <v>9.9632e-05</v>
      </c>
      <c r="R76" t="s" s="11">
        <f>IF(Q76=M76,"SAND",IF(Q76=N76,"WATER",IF(Q76=O76,"URBAN",IF(Q76=P76,"VEG"))))</f>
        <v>23</v>
      </c>
    </row>
    <row r="77" ht="13.65" customHeight="1">
      <c r="A77" s="13">
        <v>75</v>
      </c>
      <c r="B77" s="13">
        <v>147</v>
      </c>
      <c r="C77" s="13">
        <v>105</v>
      </c>
      <c r="D77" s="13">
        <v>82</v>
      </c>
      <c r="E77" s="13">
        <f>SQRT((B77-140.95)^2+(C77-102.23)^2+(D77-80.23)^2)</f>
        <v>6.885368544965483</v>
      </c>
      <c r="F77" s="13">
        <f>SQRT((B77-103.78)^2+(C77-68.2)^2+(D77-41.58)^2)</f>
        <v>69.68489649845223</v>
      </c>
      <c r="G77" s="13">
        <f>SQRT((B77-91.92)^2+(C77-57.94)^2+(D77-57.7)^2)</f>
        <v>76.41295701646416</v>
      </c>
      <c r="H77" s="13">
        <f>SQRT((B77-89.17)^2+(C77-54.02)^2+(D77-71.87)^2)</f>
        <v>77.75529692567575</v>
      </c>
      <c r="I77" s="13">
        <f>MIN(E77,F77,G77,H77)</f>
        <v>6.885368544965483</v>
      </c>
      <c r="J77" s="12"/>
      <c r="K77" t="s" s="11">
        <f>IF(I77=E77,"SAND",IF(I77=F77,"WATER",IF(I77=G77,"URBAN",IF(I77=H77,"VEG"))))</f>
        <v>23</v>
      </c>
      <c r="L77" s="12"/>
      <c r="M77" s="13">
        <v>0.00013416</v>
      </c>
      <c r="N77" s="15">
        <v>1.3025e-193</v>
      </c>
      <c r="O77" s="14">
        <v>2.382e-100</v>
      </c>
      <c r="P77" s="13">
        <v>0</v>
      </c>
      <c r="Q77" s="16">
        <f>MAX(M77,N77,O77,P77)</f>
        <v>0.00013416</v>
      </c>
      <c r="R77" t="s" s="11">
        <f>IF(Q77=M77,"SAND",IF(Q77=N77,"WATER",IF(Q77=O77,"URBAN",IF(Q77=P77,"VEG"))))</f>
        <v>23</v>
      </c>
    </row>
    <row r="78" ht="13.65" customHeight="1">
      <c r="A78" s="13">
        <v>76</v>
      </c>
      <c r="B78" s="13">
        <v>98</v>
      </c>
      <c r="C78" s="13">
        <v>64</v>
      </c>
      <c r="D78" s="13">
        <v>52</v>
      </c>
      <c r="E78" s="13">
        <f>SQRT((B78-140.95)^2+(C78-102.23)^2+(D78-80.23)^2)</f>
        <v>64.05597786311594</v>
      </c>
      <c r="F78" s="13">
        <f>SQRT((B78-103.78)^2+(C78-68.2)^2+(D78-41.58)^2)</f>
        <v>12.63427085351585</v>
      </c>
      <c r="G78" s="13">
        <f>SQRT((B78-91.92)^2+(C78-57.94)^2+(D78-57.7)^2)</f>
        <v>10.30436800585072</v>
      </c>
      <c r="H78" s="13">
        <f>SQRT((B78-89.17)^2+(C78-54.02)^2+(D78-71.87)^2)</f>
        <v>23.92459404044299</v>
      </c>
      <c r="I78" s="13">
        <f>MIN(E78,F78,G78,H78)</f>
        <v>10.30436800585072</v>
      </c>
      <c r="J78" s="12"/>
      <c r="K78" t="s" s="11">
        <f>IF(I78=E78,"SAND",IF(I78=F78,"WATER",IF(I78=G78,"URBAN",IF(I78=H78,"VEG"))))</f>
        <v>24</v>
      </c>
      <c r="L78" s="12"/>
      <c r="M78" s="15">
        <v>1.9033e-17</v>
      </c>
      <c r="N78" s="15">
        <v>4.6905e-11</v>
      </c>
      <c r="O78" s="15">
        <v>5.6357e-05</v>
      </c>
      <c r="P78" s="15">
        <v>1.1799e-28</v>
      </c>
      <c r="Q78" s="16">
        <f>MAX(M78,N78,O78,P78)</f>
        <v>5.6357e-05</v>
      </c>
      <c r="R78" t="s" s="11">
        <f>IF(Q78=M78,"SAND",IF(Q78=N78,"WATER",IF(Q78=O78,"URBAN",IF(Q78=P78,"VEG"))))</f>
        <v>24</v>
      </c>
    </row>
    <row r="79" ht="13.65" customHeight="1">
      <c r="A79" s="13">
        <v>77</v>
      </c>
      <c r="B79" s="13">
        <v>102</v>
      </c>
      <c r="C79" s="13">
        <v>69</v>
      </c>
      <c r="D79" s="13">
        <v>46</v>
      </c>
      <c r="E79" s="13">
        <f>SQRT((B79-140.95)^2+(C79-102.23)^2+(D79-80.23)^2)</f>
        <v>61.58756611524764</v>
      </c>
      <c r="F79" s="13">
        <f>SQRT((B79-103.78)^2+(C79-68.2)^2+(D79-41.58)^2)</f>
        <v>4.831645682373658</v>
      </c>
      <c r="G79" s="13">
        <f>SQRT((B79-91.92)^2+(C79-57.94)^2+(D79-57.7)^2)</f>
        <v>18.9952625672824</v>
      </c>
      <c r="H79" s="13">
        <f>SQRT((B79-89.17)^2+(C79-54.02)^2+(D79-71.87)^2)</f>
        <v>32.53100367341899</v>
      </c>
      <c r="I79" s="13">
        <f>MIN(E79,F79,G79,H79)</f>
        <v>4.831645682373658</v>
      </c>
      <c r="J79" s="12"/>
      <c r="K79" t="s" s="11">
        <f>IF(I79=E79,"SAND",IF(I79=F79,"WATER",IF(I79=G79,"URBAN",IF(I79=H79,"VEG"))))</f>
        <v>26</v>
      </c>
      <c r="L79" s="12"/>
      <c r="M79" s="15">
        <v>3.8563e-20</v>
      </c>
      <c r="N79" s="15">
        <v>4.0809e-05</v>
      </c>
      <c r="O79" s="15">
        <v>1.8337e-06</v>
      </c>
      <c r="P79" s="14">
        <v>8.542999999999999e-53</v>
      </c>
      <c r="Q79" s="16">
        <f>MAX(M79,N79,O79,P79)</f>
        <v>4.0809e-05</v>
      </c>
      <c r="R79" t="s" s="11">
        <f>IF(Q79=M79,"SAND",IF(Q79=N79,"WATER",IF(Q79=O79,"URBAN",IF(Q79=P79,"VEG"))))</f>
        <v>26</v>
      </c>
    </row>
    <row r="80" ht="13.65" customHeight="1">
      <c r="A80" s="13">
        <v>78</v>
      </c>
      <c r="B80" s="13">
        <v>89</v>
      </c>
      <c r="C80" s="13">
        <v>62</v>
      </c>
      <c r="D80" s="13">
        <v>55</v>
      </c>
      <c r="E80" s="13">
        <f>SQRT((B80-140.95)^2+(C80-102.23)^2+(D80-80.23)^2)</f>
        <v>70.38329560343135</v>
      </c>
      <c r="F80" s="13">
        <f>SQRT((B80-103.78)^2+(C80-68.2)^2+(D80-41.58)^2)</f>
        <v>20.90418139990179</v>
      </c>
      <c r="G80" s="13">
        <f>SQRT((B80-91.92)^2+(C80-57.94)^2+(D80-57.7)^2)</f>
        <v>5.683308895353132</v>
      </c>
      <c r="H80" s="13">
        <f>SQRT((B80-89.17)^2+(C80-54.02)^2+(D80-71.87)^2)</f>
        <v>18.66296332311673</v>
      </c>
      <c r="I80" s="13">
        <f>MIN(E80,F80,G80,H80)</f>
        <v>5.683308895353132</v>
      </c>
      <c r="J80" s="12"/>
      <c r="K80" t="s" s="11">
        <f>IF(I80=E80,"SAND",IF(I80=F80,"WATER",IF(I80=G80,"URBAN",IF(I80=H80,"VEG"))))</f>
        <v>24</v>
      </c>
      <c r="L80" s="12"/>
      <c r="M80" s="15">
        <v>1.4574e-18</v>
      </c>
      <c r="N80" s="15">
        <v>1.0219e-25</v>
      </c>
      <c r="O80" s="15">
        <v>9.1452e-06</v>
      </c>
      <c r="P80" s="15">
        <v>2.4512e-11</v>
      </c>
      <c r="Q80" s="16">
        <f>MAX(M80,N80,O80,P80)</f>
        <v>9.1452e-06</v>
      </c>
      <c r="R80" t="s" s="11">
        <f>IF(Q80=M80,"SAND",IF(Q80=N80,"WATER",IF(Q80=O80,"URBAN",IF(Q80=P80,"VEG"))))</f>
        <v>24</v>
      </c>
    </row>
    <row r="81" ht="13.65" customHeight="1">
      <c r="A81" s="13">
        <v>79</v>
      </c>
      <c r="B81" s="13">
        <v>87</v>
      </c>
      <c r="C81" s="13">
        <v>51</v>
      </c>
      <c r="D81" s="13">
        <v>64</v>
      </c>
      <c r="E81" s="13">
        <f>SQRT((B81-140.95)^2+(C81-102.23)^2+(D81-80.23)^2)</f>
        <v>76.14806826177535</v>
      </c>
      <c r="F81" s="13">
        <f>SQRT((B81-103.78)^2+(C81-68.2)^2+(D81-41.58)^2)</f>
        <v>32.86433933612541</v>
      </c>
      <c r="G81" s="13">
        <f>SQRT((B81-91.92)^2+(C81-57.94)^2+(D81-57.7)^2)</f>
        <v>10.58583959825577</v>
      </c>
      <c r="H81" s="13">
        <f>SQRT((B81-89.17)^2+(C81-54.02)^2+(D81-71.87)^2)</f>
        <v>8.704378208694754</v>
      </c>
      <c r="I81" s="13">
        <f>MIN(E81,F81,G81,H81)</f>
        <v>8.704378208694754</v>
      </c>
      <c r="J81" s="12"/>
      <c r="K81" t="s" s="11">
        <f>IF(I81=E81,"SAND",IF(I81=F81,"WATER",IF(I81=G81,"URBAN",IF(I81=H81,"VEG"))))</f>
        <v>25</v>
      </c>
      <c r="L81" s="12"/>
      <c r="M81" s="15">
        <v>1.3297e-28</v>
      </c>
      <c r="N81" s="15">
        <v>1.6748e-72</v>
      </c>
      <c r="O81" s="15">
        <v>5.9507e-05</v>
      </c>
      <c r="P81" s="15">
        <v>6.198399999999999e-05</v>
      </c>
      <c r="Q81" s="16">
        <f>MAX(M81,N81,O81,P81)</f>
        <v>6.198399999999999e-05</v>
      </c>
      <c r="R81" t="s" s="11">
        <f>IF(Q81=M81,"SAND",IF(Q81=N81,"WATER",IF(Q81=O81,"URBAN",IF(Q81=P81,"VEG"))))</f>
        <v>25</v>
      </c>
    </row>
    <row r="82" ht="13.65" customHeight="1">
      <c r="A82" s="13">
        <v>80</v>
      </c>
      <c r="B82" s="13">
        <v>94</v>
      </c>
      <c r="C82" s="13">
        <v>56</v>
      </c>
      <c r="D82" s="13">
        <v>94</v>
      </c>
      <c r="E82" s="13">
        <f>SQRT((B82-140.95)^2+(C82-102.23)^2+(D82-80.23)^2)</f>
        <v>67.31365611820532</v>
      </c>
      <c r="F82" s="13">
        <f>SQRT((B82-103.78)^2+(C82-68.2)^2+(D82-41.58)^2)</f>
        <v>54.70232901805919</v>
      </c>
      <c r="G82" s="13">
        <f>SQRT((B82-91.92)^2+(C82-57.94)^2+(D82-57.7)^2)</f>
        <v>36.41126199405893</v>
      </c>
      <c r="H82" s="13">
        <f>SQRT((B82-89.17)^2+(C82-54.02)^2+(D82-71.87)^2)</f>
        <v>22.73733053812606</v>
      </c>
      <c r="I82" s="13">
        <f>MIN(E82,F82,G82,H82)</f>
        <v>22.73733053812606</v>
      </c>
      <c r="J82" s="12"/>
      <c r="K82" t="s" s="11">
        <f>IF(I82=E82,"SAND",IF(I82=F82,"WATER",IF(I82=G82,"URBAN",IF(I82=H82,"VEG"))))</f>
        <v>25</v>
      </c>
      <c r="L82" s="12"/>
      <c r="M82" s="15">
        <v>5.5967e-60</v>
      </c>
      <c r="N82" s="15">
        <v>1.9302e-103</v>
      </c>
      <c r="O82" s="15">
        <v>3.2852e-18</v>
      </c>
      <c r="P82" s="14">
        <v>3.822e-08</v>
      </c>
      <c r="Q82" s="16">
        <f>MAX(M82,N82,O82,P82)</f>
        <v>3.822e-08</v>
      </c>
      <c r="R82" t="s" s="11">
        <f>IF(Q82=M82,"SAND",IF(Q82=N82,"WATER",IF(Q82=O82,"URBAN",IF(Q82=P82,"VEG"))))</f>
        <v>25</v>
      </c>
    </row>
    <row r="83" ht="13.65" customHeight="1">
      <c r="A83" s="13">
        <v>81</v>
      </c>
      <c r="B83" s="13">
        <v>87</v>
      </c>
      <c r="C83" s="13">
        <v>53</v>
      </c>
      <c r="D83" s="13">
        <v>74</v>
      </c>
      <c r="E83" s="13">
        <f>SQRT((B83-140.95)^2+(C83-102.23)^2+(D83-80.23)^2)</f>
        <v>73.3008069532662</v>
      </c>
      <c r="F83" s="13">
        <f>SQRT((B83-103.78)^2+(C83-68.2)^2+(D83-41.58)^2)</f>
        <v>39.54320169131478</v>
      </c>
      <c r="G83" s="13">
        <f>SQRT((B83-91.92)^2+(C83-57.94)^2+(D83-57.7)^2)</f>
        <v>17.72850811546194</v>
      </c>
      <c r="H83" s="13">
        <f>SQRT((B83-89.17)^2+(C83-54.02)^2+(D83-71.87)^2)</f>
        <v>3.207210626073691</v>
      </c>
      <c r="I83" s="13">
        <f>MIN(E83,F83,G83,H83)</f>
        <v>3.207210626073691</v>
      </c>
      <c r="J83" s="12"/>
      <c r="K83" t="s" s="11">
        <f>IF(I83=E83,"SAND",IF(I83=F83,"WATER",IF(I83=G83,"URBAN",IF(I83=H83,"VEG"))))</f>
        <v>25</v>
      </c>
      <c r="L83" s="12"/>
      <c r="M83" s="15">
        <v>9.2936e-34</v>
      </c>
      <c r="N83" s="15">
        <v>2.1249e-78</v>
      </c>
      <c r="O83" s="15">
        <v>2.4008e-06</v>
      </c>
      <c r="P83" s="15">
        <v>3.7546e-05</v>
      </c>
      <c r="Q83" s="16">
        <f>MAX(M83,N83,O83,P83)</f>
        <v>3.7546e-05</v>
      </c>
      <c r="R83" t="s" s="11">
        <f>IF(Q83=M83,"SAND",IF(Q83=N83,"WATER",IF(Q83=O83,"URBAN",IF(Q83=P83,"VEG"))))</f>
        <v>25</v>
      </c>
    </row>
    <row r="84" ht="13.65" customHeight="1">
      <c r="A84" s="13">
        <v>82</v>
      </c>
      <c r="B84" s="13">
        <v>92</v>
      </c>
      <c r="C84" s="13">
        <v>53</v>
      </c>
      <c r="D84" s="13">
        <v>76</v>
      </c>
      <c r="E84" s="13">
        <f>SQRT((B84-140.95)^2+(C84-102.23)^2+(D84-80.23)^2)</f>
        <v>69.55277348891272</v>
      </c>
      <c r="F84" s="13">
        <f>SQRT((B84-103.78)^2+(C84-68.2)^2+(D84-41.58)^2)</f>
        <v>39.42771613979182</v>
      </c>
      <c r="G84" s="13">
        <f>SQRT((B84-91.92)^2+(C84-57.94)^2+(D84-57.7)^2)</f>
        <v>18.95521036549054</v>
      </c>
      <c r="H84" s="13">
        <f>SQRT((B84-89.17)^2+(C84-54.02)^2+(D84-71.87)^2)</f>
        <v>5.109422667973355</v>
      </c>
      <c r="I84" s="13">
        <f>MIN(E84,F84,G84,H84)</f>
        <v>5.109422667973355</v>
      </c>
      <c r="J84" s="12"/>
      <c r="K84" t="s" s="11">
        <f>IF(I84=E84,"SAND",IF(I84=F84,"WATER",IF(I84=G84,"URBAN",IF(I84=H84,"VEG"))))</f>
        <v>25</v>
      </c>
      <c r="L84" s="12"/>
      <c r="M84" s="14">
        <v>3.661e-37</v>
      </c>
      <c r="N84" s="15">
        <v>2.3913e-81</v>
      </c>
      <c r="O84" s="15">
        <v>8.8695e-08</v>
      </c>
      <c r="P84" s="14">
        <v>1.818e-05</v>
      </c>
      <c r="Q84" s="16">
        <f>MAX(M84,N84,O84,P84)</f>
        <v>1.818e-05</v>
      </c>
      <c r="R84" t="s" s="11">
        <f>IF(Q84=M84,"SAND",IF(Q84=N84,"WATER",IF(Q84=O84,"URBAN",IF(Q84=P84,"VEG"))))</f>
        <v>25</v>
      </c>
    </row>
    <row r="85" ht="13.65" customHeight="1">
      <c r="A85" s="13">
        <v>83</v>
      </c>
      <c r="B85" s="13">
        <v>94</v>
      </c>
      <c r="C85" s="13">
        <v>62</v>
      </c>
      <c r="D85" s="13">
        <v>48</v>
      </c>
      <c r="E85" s="13">
        <f>SQRT((B85-140.95)^2+(C85-102.23)^2+(D85-80.23)^2)</f>
        <v>69.72466063022465</v>
      </c>
      <c r="F85" s="13">
        <f>SQRT((B85-103.78)^2+(C85-68.2)^2+(D85-41.58)^2)</f>
        <v>13.24027190053135</v>
      </c>
      <c r="G85" s="13">
        <f>SQRT((B85-91.92)^2+(C85-57.94)^2+(D85-57.7)^2)</f>
        <v>10.71914175668929</v>
      </c>
      <c r="H85" s="13">
        <f>SQRT((B85-89.17)^2+(C85-54.02)^2+(D85-71.87)^2)</f>
        <v>25.6278403303907</v>
      </c>
      <c r="I85" s="13">
        <f>MIN(E85,F85,G85,H85)</f>
        <v>10.71914175668929</v>
      </c>
      <c r="J85" s="12"/>
      <c r="K85" t="s" s="11">
        <f>IF(I85=E85,"SAND",IF(I85=F85,"WATER",IF(I85=G85,"URBAN",IF(I85=H85,"VEG"))))</f>
        <v>24</v>
      </c>
      <c r="L85" s="12"/>
      <c r="M85" s="15">
        <v>4.3174e-20</v>
      </c>
      <c r="N85" s="15">
        <v>2.2323e-14</v>
      </c>
      <c r="O85" s="15">
        <v>4.7968e-05</v>
      </c>
      <c r="P85" s="15">
        <v>1.6657e-20</v>
      </c>
      <c r="Q85" s="16">
        <f>MAX(M85,N85,O85,P85)</f>
        <v>4.7968e-05</v>
      </c>
      <c r="R85" t="s" s="11">
        <f>IF(Q85=M85,"SAND",IF(Q85=N85,"WATER",IF(Q85=O85,"URBAN",IF(Q85=P85,"VEG"))))</f>
        <v>24</v>
      </c>
    </row>
    <row r="86" ht="13.65" customHeight="1">
      <c r="A86" s="13">
        <v>84</v>
      </c>
      <c r="B86" s="13">
        <v>93</v>
      </c>
      <c r="C86" s="13">
        <v>59</v>
      </c>
      <c r="D86" s="13">
        <v>62</v>
      </c>
      <c r="E86" s="13">
        <f>SQRT((B86-140.95)^2+(C86-102.23)^2+(D86-80.23)^2)</f>
        <v>67.08478441494762</v>
      </c>
      <c r="F86" s="13">
        <f>SQRT((B86-103.78)^2+(C86-68.2)^2+(D86-41.58)^2)</f>
        <v>24.85608175075066</v>
      </c>
      <c r="G86" s="13">
        <f>SQRT((B86-91.92)^2+(C86-57.94)^2+(D86-57.7)^2)</f>
        <v>4.55850852801659</v>
      </c>
      <c r="H86" s="13">
        <f>SQRT((B86-89.17)^2+(C86-54.02)^2+(D86-71.87)^2)</f>
        <v>11.6998376057106</v>
      </c>
      <c r="I86" s="13">
        <f>MIN(E86,F86,G86,H86)</f>
        <v>4.55850852801659</v>
      </c>
      <c r="J86" s="12"/>
      <c r="K86" t="s" s="11">
        <f>IF(I86=E86,"SAND",IF(I86=F86,"WATER",IF(I86=G86,"URBAN",IF(I86=H86,"VEG"))))</f>
        <v>24</v>
      </c>
      <c r="L86" s="12"/>
      <c r="M86" s="15">
        <v>1.3464e-19</v>
      </c>
      <c r="N86" s="15">
        <v>1.2431e-32</v>
      </c>
      <c r="O86" s="13">
        <v>0.00015486</v>
      </c>
      <c r="P86" s="15">
        <v>1.6315e-09</v>
      </c>
      <c r="Q86" s="16">
        <f>MAX(M86,N86,O86,P86)</f>
        <v>0.00015486</v>
      </c>
      <c r="R86" t="s" s="11">
        <f>IF(Q86=M86,"SAND",IF(Q86=N86,"WATER",IF(Q86=O86,"URBAN",IF(Q86=P86,"VEG"))))</f>
        <v>24</v>
      </c>
    </row>
    <row r="87" ht="13.65" customHeight="1">
      <c r="A87" s="13">
        <v>85</v>
      </c>
      <c r="B87" s="13">
        <v>143</v>
      </c>
      <c r="C87" s="13">
        <v>104</v>
      </c>
      <c r="D87" s="13">
        <v>80</v>
      </c>
      <c r="E87" s="13">
        <f>SQRT((B87-140.95)^2+(C87-102.23)^2+(D87-80.23)^2)</f>
        <v>2.718142748275012</v>
      </c>
      <c r="F87" s="13">
        <f>SQRT((B87-103.78)^2+(C87-68.2)^2+(D87-41.58)^2)</f>
        <v>65.54345733938666</v>
      </c>
      <c r="G87" s="13">
        <f>SQRT((B87-91.92)^2+(C87-57.94)^2+(D87-57.7)^2)</f>
        <v>72.3047716267744</v>
      </c>
      <c r="H87" s="13">
        <f>SQRT((B87-89.17)^2+(C87-54.02)^2+(D87-71.87)^2)</f>
        <v>73.90376309769347</v>
      </c>
      <c r="I87" s="13">
        <f>MIN(E87,F87,G87,H87)</f>
        <v>2.718142748275012</v>
      </c>
      <c r="J87" s="12"/>
      <c r="K87" t="s" s="11">
        <f>IF(I87=E87,"SAND",IF(I87=F87,"WATER",IF(I87=G87,"URBAN",IF(I87=H87,"VEG"))))</f>
        <v>23</v>
      </c>
      <c r="L87" s="12"/>
      <c r="M87" s="13">
        <v>0.00026008</v>
      </c>
      <c r="N87" s="15">
        <v>1.0058e-175</v>
      </c>
      <c r="O87" s="15">
        <v>1.0374e-87</v>
      </c>
      <c r="P87" s="13">
        <v>0</v>
      </c>
      <c r="Q87" s="16">
        <f>MAX(M87,N87,O87,P87)</f>
        <v>0.00026008</v>
      </c>
      <c r="R87" t="s" s="11">
        <f>IF(Q87=M87,"SAND",IF(Q87=N87,"WATER",IF(Q87=O87,"URBAN",IF(Q87=P87,"VEG"))))</f>
        <v>23</v>
      </c>
    </row>
    <row r="88" ht="13.65" customHeight="1">
      <c r="A88" s="13">
        <v>86</v>
      </c>
      <c r="B88" s="13">
        <v>89</v>
      </c>
      <c r="C88" s="13">
        <v>53</v>
      </c>
      <c r="D88" s="13">
        <v>69</v>
      </c>
      <c r="E88" s="13">
        <f>SQRT((B88-140.95)^2+(C88-102.23)^2+(D88-80.23)^2)</f>
        <v>72.44658929169819</v>
      </c>
      <c r="F88" s="13">
        <f>SQRT((B88-103.78)^2+(C88-68.2)^2+(D88-41.58)^2)</f>
        <v>34.66042123229319</v>
      </c>
      <c r="G88" s="13">
        <f>SQRT((B88-91.92)^2+(C88-57.94)^2+(D88-57.7)^2)</f>
        <v>12.67359459664068</v>
      </c>
      <c r="H88" s="13">
        <f>SQRT((B88-89.17)^2+(C88-54.02)^2+(D88-71.87)^2)</f>
        <v>3.050606497075628</v>
      </c>
      <c r="I88" s="13">
        <f>MIN(E88,F88,G88,H88)</f>
        <v>3.050606497075628</v>
      </c>
      <c r="J88" s="12"/>
      <c r="K88" t="s" s="11">
        <f>IF(I88=E88,"SAND",IF(I88=F88,"WATER",IF(I88=G88,"URBAN",IF(I88=H88,"VEG"))))</f>
        <v>25</v>
      </c>
      <c r="L88" s="12"/>
      <c r="M88" s="15">
        <v>1.4619e-29</v>
      </c>
      <c r="N88" s="15">
        <v>7.8112e-69</v>
      </c>
      <c r="O88" s="15">
        <v>2.6685e-05</v>
      </c>
      <c r="P88" s="13">
        <v>0.00023676</v>
      </c>
      <c r="Q88" s="16">
        <f>MAX(M88,N88,O88,P88)</f>
        <v>0.00023676</v>
      </c>
      <c r="R88" t="s" s="11">
        <f>IF(Q88=M88,"SAND",IF(Q88=N88,"WATER",IF(Q88=O88,"URBAN",IF(Q88=P88,"VEG"))))</f>
        <v>25</v>
      </c>
    </row>
    <row r="89" ht="13.65" customHeight="1">
      <c r="A89" s="13">
        <v>87</v>
      </c>
      <c r="B89" s="13">
        <v>89</v>
      </c>
      <c r="C89" s="13">
        <v>61</v>
      </c>
      <c r="D89" s="13">
        <v>63</v>
      </c>
      <c r="E89" s="13">
        <f>SQRT((B89-140.95)^2+(C89-102.23)^2+(D89-80.23)^2)</f>
        <v>68.52436282082454</v>
      </c>
      <c r="F89" s="13">
        <f>SQRT((B89-103.78)^2+(C89-68.2)^2+(D89-41.58)^2)</f>
        <v>27.00194067099623</v>
      </c>
      <c r="G89" s="13">
        <f>SQRT((B89-91.92)^2+(C89-57.94)^2+(D89-57.7)^2)</f>
        <v>6.780855403265873</v>
      </c>
      <c r="H89" s="13">
        <f>SQRT((B89-89.17)^2+(C89-54.02)^2+(D89-71.87)^2)</f>
        <v>11.28832139868457</v>
      </c>
      <c r="I89" s="13">
        <f>MIN(E89,F89,G89,H89)</f>
        <v>6.780855403265873</v>
      </c>
      <c r="J89" s="12"/>
      <c r="K89" t="s" s="11">
        <f>IF(I89=E89,"SAND",IF(I89=F89,"WATER",IF(I89=G89,"URBAN",IF(I89=H89,"VEG"))))</f>
        <v>24</v>
      </c>
      <c r="L89" s="12"/>
      <c r="M89" s="15">
        <v>3.9826e-19</v>
      </c>
      <c r="N89" s="15">
        <v>9.9963e-34</v>
      </c>
      <c r="O89" s="15">
        <v>1.2352e-05</v>
      </c>
      <c r="P89" s="15">
        <v>4.6443e-08</v>
      </c>
      <c r="Q89" s="16">
        <f>MAX(M89,N89,O89,P89)</f>
        <v>1.2352e-05</v>
      </c>
      <c r="R89" t="s" s="11">
        <f>IF(Q89=M89,"SAND",IF(Q89=N89,"WATER",IF(Q89=O89,"URBAN",IF(Q89=P89,"VEG"))))</f>
        <v>24</v>
      </c>
    </row>
    <row r="90" ht="13.65" customHeight="1">
      <c r="A90" s="13">
        <v>88</v>
      </c>
      <c r="B90" s="13">
        <v>91</v>
      </c>
      <c r="C90" s="13">
        <v>56</v>
      </c>
      <c r="D90" s="13">
        <v>73</v>
      </c>
      <c r="E90" s="13">
        <f>SQRT((B90-140.95)^2+(C90-102.23)^2+(D90-80.23)^2)</f>
        <v>68.44332180717122</v>
      </c>
      <c r="F90" s="13">
        <f>SQRT((B90-103.78)^2+(C90-68.2)^2+(D90-41.58)^2)</f>
        <v>36.04698045606595</v>
      </c>
      <c r="G90" s="13">
        <f>SQRT((B90-91.92)^2+(C90-57.94)^2+(D90-57.7)^2)</f>
        <v>15.44991909363929</v>
      </c>
      <c r="H90" s="13">
        <f>SQRT((B90-89.17)^2+(C90-54.02)^2+(D90-71.87)^2)</f>
        <v>2.923388444938505</v>
      </c>
      <c r="I90" s="13">
        <f>MIN(E90,F90,G90,H90)</f>
        <v>2.923388444938505</v>
      </c>
      <c r="J90" s="12"/>
      <c r="K90" t="s" s="11">
        <f>IF(I90=E90,"SAND",IF(I90=F90,"WATER",IF(I90=G90,"URBAN",IF(I90=H90,"VEG"))))</f>
        <v>25</v>
      </c>
      <c r="L90" s="12"/>
      <c r="M90" s="15">
        <v>4.7302e-29</v>
      </c>
      <c r="N90" s="15">
        <v>4.3084e-60</v>
      </c>
      <c r="O90" s="15">
        <v>2.2709e-06</v>
      </c>
      <c r="P90" s="13">
        <v>0.00010844</v>
      </c>
      <c r="Q90" s="16">
        <f>MAX(M90,N90,O90,P90)</f>
        <v>0.00010844</v>
      </c>
      <c r="R90" t="s" s="11">
        <f>IF(Q90=M90,"SAND",IF(Q90=N90,"WATER",IF(Q90=O90,"URBAN",IF(Q90=P90,"VEG"))))</f>
        <v>25</v>
      </c>
    </row>
    <row r="91" ht="13.65" customHeight="1">
      <c r="A91" s="13">
        <v>89</v>
      </c>
      <c r="B91" s="13">
        <v>95</v>
      </c>
      <c r="C91" s="13">
        <v>63</v>
      </c>
      <c r="D91" s="13">
        <v>51</v>
      </c>
      <c r="E91" s="13">
        <f>SQRT((B91-140.95)^2+(C91-102.23)^2+(D91-80.23)^2)</f>
        <v>67.11771971692721</v>
      </c>
      <c r="F91" s="13">
        <f>SQRT((B91-103.78)^2+(C91-68.2)^2+(D91-41.58)^2)</f>
        <v>13.8875771825038</v>
      </c>
      <c r="G91" s="13">
        <f>SQRT((B91-91.92)^2+(C91-57.94)^2+(D91-57.7)^2)</f>
        <v>8.943153806124551</v>
      </c>
      <c r="H91" s="13">
        <f>SQRT((B91-89.17)^2+(C91-54.02)^2+(D91-71.87)^2)</f>
        <v>23.45604826052334</v>
      </c>
      <c r="I91" s="13">
        <f>MIN(E91,F91,G91,H91)</f>
        <v>8.943153806124551</v>
      </c>
      <c r="J91" s="12"/>
      <c r="K91" t="s" s="11">
        <f>IF(I91=E91,"SAND",IF(I91=F91,"WATER",IF(I91=G91,"URBAN",IF(I91=H91,"VEG"))))</f>
        <v>24</v>
      </c>
      <c r="L91" s="12"/>
      <c r="M91" s="15">
        <v>3.1171e-18</v>
      </c>
      <c r="N91" s="15">
        <v>1.0143e-13</v>
      </c>
      <c r="O91" s="15">
        <v>9.7798e-05</v>
      </c>
      <c r="P91" s="15">
        <v>4.0296e-21</v>
      </c>
      <c r="Q91" s="16">
        <f>MAX(M91,N91,O91,P91)</f>
        <v>9.7798e-05</v>
      </c>
      <c r="R91" t="s" s="11">
        <f>IF(Q91=M91,"SAND",IF(Q91=N91,"WATER",IF(Q91=O91,"URBAN",IF(Q91=P91,"VEG"))))</f>
        <v>24</v>
      </c>
    </row>
    <row r="92" ht="13.65" customHeight="1">
      <c r="A92" s="13">
        <v>90</v>
      </c>
      <c r="B92" s="13">
        <v>144</v>
      </c>
      <c r="C92" s="13">
        <v>105</v>
      </c>
      <c r="D92" s="13">
        <v>83</v>
      </c>
      <c r="E92" s="13">
        <f>SQRT((B92-140.95)^2+(C92-102.23)^2+(D92-80.23)^2)</f>
        <v>4.964705429328111</v>
      </c>
      <c r="F92" s="13">
        <f>SQRT((B92-103.78)^2+(C92-68.2)^2+(D92-41.58)^2)</f>
        <v>68.46535474238047</v>
      </c>
      <c r="G92" s="13">
        <f>SQRT((B92-91.92)^2+(C92-57.94)^2+(D92-57.7)^2)</f>
        <v>74.61273349770802</v>
      </c>
      <c r="H92" s="13">
        <f>SQRT((B92-89.17)^2+(C92-54.02)^2+(D92-71.87)^2)</f>
        <v>75.69125576973869</v>
      </c>
      <c r="I92" s="13">
        <f>MIN(E92,F92,G92,H92)</f>
        <v>4.964705429328111</v>
      </c>
      <c r="J92" s="12"/>
      <c r="K92" t="s" s="11">
        <f>IF(I92=E92,"SAND",IF(I92=F92,"WATER",IF(I92=G92,"URBAN",IF(I92=H92,"VEG"))))</f>
        <v>23</v>
      </c>
      <c r="L92" s="12"/>
      <c r="M92" s="13">
        <v>0.00023452</v>
      </c>
      <c r="N92" s="15">
        <v>1.8647e-185</v>
      </c>
      <c r="O92" s="15">
        <v>3.1459e-94</v>
      </c>
      <c r="P92" s="13">
        <v>0</v>
      </c>
      <c r="Q92" s="16">
        <f>MAX(M92,N92,O92,P92)</f>
        <v>0.00023452</v>
      </c>
      <c r="R92" t="s" s="11">
        <f>IF(Q92=M92,"SAND",IF(Q92=N92,"WATER",IF(Q92=O92,"URBAN",IF(Q92=P92,"VEG"))))</f>
        <v>23</v>
      </c>
    </row>
    <row r="93" ht="13.65" customHeight="1">
      <c r="A93" s="13">
        <v>91</v>
      </c>
      <c r="B93" s="13">
        <v>94</v>
      </c>
      <c r="C93" s="13">
        <v>57</v>
      </c>
      <c r="D93" s="13">
        <v>60</v>
      </c>
      <c r="E93" s="13">
        <f>SQRT((B93-140.95)^2+(C93-102.23)^2+(D93-80.23)^2)</f>
        <v>68.2591261297711</v>
      </c>
      <c r="F93" s="13">
        <f>SQRT((B93-103.78)^2+(C93-68.2)^2+(D93-41.58)^2)</f>
        <v>23.6724481201248</v>
      </c>
      <c r="G93" s="13">
        <f>SQRT((B93-91.92)^2+(C93-57.94)^2+(D93-57.7)^2)</f>
        <v>3.240370349203926</v>
      </c>
      <c r="H93" s="13">
        <f>SQRT((B93-89.17)^2+(C93-54.02)^2+(D93-71.87)^2)</f>
        <v>13.15698293682864</v>
      </c>
      <c r="I93" s="13">
        <f>MIN(E93,F93,G93,H93)</f>
        <v>3.240370349203926</v>
      </c>
      <c r="J93" s="12"/>
      <c r="K93" t="s" s="11">
        <f>IF(I93=E93,"SAND",IF(I93=F93,"WATER",IF(I93=G93,"URBAN",IF(I93=H93,"VEG"))))</f>
        <v>24</v>
      </c>
      <c r="L93" s="12"/>
      <c r="M93" s="15">
        <v>1.9975e-21</v>
      </c>
      <c r="N93" s="15">
        <v>3.8645e-37</v>
      </c>
      <c r="O93" s="13">
        <v>0.00012382</v>
      </c>
      <c r="P93" s="15">
        <v>1.9896e-11</v>
      </c>
      <c r="Q93" s="16">
        <f>MAX(M93,N93,O93,P93)</f>
        <v>0.00012382</v>
      </c>
      <c r="R93" t="s" s="11">
        <f>IF(Q93=M93,"SAND",IF(Q93=N93,"WATER",IF(Q93=O93,"URBAN",IF(Q93=P93,"VEG"))))</f>
        <v>24</v>
      </c>
    </row>
    <row r="94" ht="13.65" customHeight="1">
      <c r="A94" s="13">
        <v>92</v>
      </c>
      <c r="B94" s="13">
        <v>89</v>
      </c>
      <c r="C94" s="13">
        <v>56</v>
      </c>
      <c r="D94" s="13">
        <v>59</v>
      </c>
      <c r="E94" s="13">
        <f>SQRT((B94-140.95)^2+(C94-102.23)^2+(D94-80.23)^2)</f>
        <v>72.70989134911426</v>
      </c>
      <c r="F94" s="13">
        <f>SQRT((B94-103.78)^2+(C94-68.2)^2+(D94-41.58)^2)</f>
        <v>25.89874128215501</v>
      </c>
      <c r="G94" s="13">
        <f>SQRT((B94-91.92)^2+(C94-57.94)^2+(D94-57.7)^2)</f>
        <v>3.738983819167983</v>
      </c>
      <c r="H94" s="13">
        <f>SQRT((B94-89.17)^2+(C94-54.02)^2+(D94-71.87)^2)</f>
        <v>13.02252663656328</v>
      </c>
      <c r="I94" s="13">
        <f>MIN(E94,F94,G94,H94)</f>
        <v>3.738983819167983</v>
      </c>
      <c r="J94" s="12"/>
      <c r="K94" t="s" s="11">
        <f>IF(I94=E94,"SAND",IF(I94=F94,"WATER",IF(I94=G94,"URBAN",IF(I94=H94,"VEG"))))</f>
        <v>24</v>
      </c>
      <c r="L94" s="12"/>
      <c r="M94" s="15">
        <v>2.1987e-21</v>
      </c>
      <c r="N94" s="15">
        <v>5.3924e-42</v>
      </c>
      <c r="O94" s="13">
        <v>0.00020077</v>
      </c>
      <c r="P94" s="15">
        <v>3.0218e-06</v>
      </c>
      <c r="Q94" s="16">
        <f>MAX(M94,N94,O94,P94)</f>
        <v>0.00020077</v>
      </c>
      <c r="R94" t="s" s="11">
        <f>IF(Q94=M94,"SAND",IF(Q94=N94,"WATER",IF(Q94=O94,"URBAN",IF(Q94=P94,"VEG"))))</f>
        <v>24</v>
      </c>
    </row>
    <row r="95" ht="13.65" customHeight="1">
      <c r="A95" s="13">
        <v>93</v>
      </c>
      <c r="B95" s="13">
        <v>93</v>
      </c>
      <c r="C95" s="13">
        <v>54</v>
      </c>
      <c r="D95" s="13">
        <v>85</v>
      </c>
      <c r="E95" s="13">
        <f>SQRT((B95-140.95)^2+(C95-102.23)^2+(D95-80.23)^2)</f>
        <v>68.17688977945532</v>
      </c>
      <c r="F95" s="13">
        <f>SQRT((B95-103.78)^2+(C95-68.2)^2+(D95-41.58)^2)</f>
        <v>46.93766930728453</v>
      </c>
      <c r="G95" s="13">
        <f>SQRT((B95-91.92)^2+(C95-57.94)^2+(D95-57.7)^2)</f>
        <v>27.60398521952944</v>
      </c>
      <c r="H95" s="13">
        <f>SQRT((B95-89.17)^2+(C95-54.02)^2+(D95-71.87)^2)</f>
        <v>13.67721462871735</v>
      </c>
      <c r="I95" s="13">
        <f>MIN(E95,F95,G95,H95)</f>
        <v>13.67721462871735</v>
      </c>
      <c r="J95" s="12"/>
      <c r="K95" t="s" s="11">
        <f>IF(I95=E95,"SAND",IF(I95=F95,"WATER",IF(I95=G95,"URBAN",IF(I95=H95,"VEG"))))</f>
        <v>25</v>
      </c>
      <c r="L95" s="12"/>
      <c r="M95" s="15">
        <v>9.6309e-48</v>
      </c>
      <c r="N95" s="15">
        <v>3.6521e-94</v>
      </c>
      <c r="O95" s="15">
        <v>5.2944e-12</v>
      </c>
      <c r="P95" s="15">
        <v>2.4302e-06</v>
      </c>
      <c r="Q95" s="16">
        <f>MAX(M95,N95,O95,P95)</f>
        <v>2.4302e-06</v>
      </c>
      <c r="R95" t="s" s="11">
        <f>IF(Q95=M95,"SAND",IF(Q95=N95,"WATER",IF(Q95=O95,"URBAN",IF(Q95=P95,"VEG"))))</f>
        <v>25</v>
      </c>
    </row>
    <row r="96" ht="13.65" customHeight="1">
      <c r="A96" s="13">
        <v>94</v>
      </c>
      <c r="B96" s="13">
        <v>145</v>
      </c>
      <c r="C96" s="13">
        <v>107</v>
      </c>
      <c r="D96" s="13">
        <v>83</v>
      </c>
      <c r="E96" s="13">
        <f>SQRT((B96-140.95)^2+(C96-102.23)^2+(D96-80.23)^2)</f>
        <v>6.843120633161455</v>
      </c>
      <c r="F96" s="13">
        <f>SQRT((B96-103.78)^2+(C96-68.2)^2+(D96-41.58)^2)</f>
        <v>70.14374384077314</v>
      </c>
      <c r="G96" s="13">
        <f>SQRT((B96-91.92)^2+(C96-57.94)^2+(D96-57.7)^2)</f>
        <v>76.57976233966778</v>
      </c>
      <c r="H96" s="13">
        <f>SQRT((B96-89.17)^2+(C96-54.02)^2+(D96-71.87)^2)</f>
        <v>77.76725660584923</v>
      </c>
      <c r="I96" s="13">
        <f>MIN(E96,F96,G96,H96)</f>
        <v>6.843120633161455</v>
      </c>
      <c r="J96" s="12"/>
      <c r="K96" t="s" s="11">
        <f>IF(I96=E96,"SAND",IF(I96=F96,"WATER",IF(I96=G96,"URBAN",IF(I96=H96,"VEG"))))</f>
        <v>23</v>
      </c>
      <c r="L96" s="12"/>
      <c r="M96" s="13">
        <v>0.00016858</v>
      </c>
      <c r="N96" s="15">
        <v>1.6577e-202</v>
      </c>
      <c r="O96" s="15">
        <v>9.3615e-98</v>
      </c>
      <c r="P96" s="13">
        <v>0</v>
      </c>
      <c r="Q96" s="16">
        <f>MAX(M96,N96,O96,P96)</f>
        <v>0.00016858</v>
      </c>
      <c r="R96" t="s" s="11">
        <f>IF(Q96=M96,"SAND",IF(Q96=N96,"WATER",IF(Q96=O96,"URBAN",IF(Q96=P96,"VEG"))))</f>
        <v>23</v>
      </c>
    </row>
    <row r="97" ht="13.65" customHeight="1">
      <c r="A97" s="13">
        <v>95</v>
      </c>
      <c r="B97" s="13">
        <v>102</v>
      </c>
      <c r="C97" s="13">
        <v>69</v>
      </c>
      <c r="D97" s="13">
        <v>50</v>
      </c>
      <c r="E97" s="13">
        <f>SQRT((B97-140.95)^2+(C97-102.23)^2+(D97-80.23)^2)</f>
        <v>59.45744949121178</v>
      </c>
      <c r="F97" s="13">
        <f>SQRT((B97-103.78)^2+(C97-68.2)^2+(D97-41.58)^2)</f>
        <v>8.643193854125917</v>
      </c>
      <c r="G97" s="13">
        <f>SQRT((B97-91.92)^2+(C97-57.94)^2+(D97-57.7)^2)</f>
        <v>16.82914139223983</v>
      </c>
      <c r="H97" s="13">
        <f>SQRT((B97-89.17)^2+(C97-54.02)^2+(D97-71.87)^2)</f>
        <v>29.45006281826917</v>
      </c>
      <c r="I97" s="13">
        <f>MIN(E97,F97,G97,H97)</f>
        <v>8.643193854125917</v>
      </c>
      <c r="J97" s="12"/>
      <c r="K97" t="s" s="11">
        <f>IF(I97=E97,"SAND",IF(I97=F97,"WATER",IF(I97=G97,"URBAN",IF(I97=H97,"VEG"))))</f>
        <v>26</v>
      </c>
      <c r="L97" s="12"/>
      <c r="M97" s="15">
        <v>4.3083e-17</v>
      </c>
      <c r="N97" s="15">
        <v>6.8031e-06</v>
      </c>
      <c r="O97" s="15">
        <v>2.6131e-06</v>
      </c>
      <c r="P97" s="15">
        <v>1.7583e-48</v>
      </c>
      <c r="Q97" s="16">
        <f>MAX(M97,N97,O97,P97)</f>
        <v>6.8031e-06</v>
      </c>
      <c r="R97" t="s" s="11">
        <f>IF(Q97=M97,"SAND",IF(Q97=N97,"WATER",IF(Q97=O97,"URBAN",IF(Q97=P97,"VEG"))))</f>
        <v>26</v>
      </c>
    </row>
    <row r="98" ht="13.65" customHeight="1">
      <c r="A98" s="13">
        <v>96</v>
      </c>
      <c r="B98" s="13">
        <v>93</v>
      </c>
      <c r="C98" s="13">
        <v>58</v>
      </c>
      <c r="D98" s="13">
        <v>44</v>
      </c>
      <c r="E98" s="13">
        <f>SQRT((B98-140.95)^2+(C98-102.23)^2+(D98-80.23)^2)</f>
        <v>74.61975810735385</v>
      </c>
      <c r="F98" s="13">
        <f>SQRT((B98-103.78)^2+(C98-68.2)^2+(D98-41.58)^2)</f>
        <v>15.03678157053563</v>
      </c>
      <c r="G98" s="13">
        <f>SQRT((B98-91.92)^2+(C98-57.94)^2+(D98-57.7)^2)</f>
        <v>13.74263439082915</v>
      </c>
      <c r="H98" s="13">
        <f>SQRT((B98-89.17)^2+(C98-54.02)^2+(D98-71.87)^2)</f>
        <v>28.41207841746183</v>
      </c>
      <c r="I98" s="13">
        <f>MIN(E98,F98,G98,H98)</f>
        <v>13.74263439082915</v>
      </c>
      <c r="J98" s="12"/>
      <c r="K98" t="s" s="11">
        <f>IF(I98=E98,"SAND",IF(I98=F98,"WATER",IF(I98=G98,"URBAN",IF(I98=H98,"VEG"))))</f>
        <v>24</v>
      </c>
      <c r="L98" s="12"/>
      <c r="M98" s="15">
        <v>2.9164e-24</v>
      </c>
      <c r="N98" s="15">
        <v>4.3892e-21</v>
      </c>
      <c r="O98" s="15">
        <v>4.3514e-06</v>
      </c>
      <c r="P98" s="15">
        <v>2.5523e-19</v>
      </c>
      <c r="Q98" s="16">
        <f>MAX(M98,N98,O98,P98)</f>
        <v>4.3514e-06</v>
      </c>
      <c r="R98" t="s" s="11">
        <f>IF(Q98=M98,"SAND",IF(Q98=N98,"WATER",IF(Q98=O98,"URBAN",IF(Q98=P98,"VEG"))))</f>
        <v>24</v>
      </c>
    </row>
    <row r="99" ht="13.65" customHeight="1">
      <c r="A99" s="13">
        <v>97</v>
      </c>
      <c r="B99" s="13">
        <v>103</v>
      </c>
      <c r="C99" s="13">
        <v>68</v>
      </c>
      <c r="D99" s="13">
        <v>39</v>
      </c>
      <c r="E99" s="13">
        <f>SQRT((B99-140.95)^2+(C99-102.23)^2+(D99-80.23)^2)</f>
        <v>65.66436095782856</v>
      </c>
      <c r="F99" s="13">
        <f>SQRT((B99-103.78)^2+(C99-68.2)^2+(D99-41.58)^2)</f>
        <v>2.702739351102876</v>
      </c>
      <c r="G99" s="13">
        <f>SQRT((B99-91.92)^2+(C99-57.94)^2+(D99-57.7)^2)</f>
        <v>23.95120038745449</v>
      </c>
      <c r="H99" s="13">
        <f>SQRT((B99-89.17)^2+(C99-54.02)^2+(D99-71.87)^2)</f>
        <v>38.3033445014923</v>
      </c>
      <c r="I99" s="13">
        <f>MIN(E99,F99,G99,H99)</f>
        <v>2.702739351102876</v>
      </c>
      <c r="J99" s="12"/>
      <c r="K99" t="s" s="11">
        <f>IF(I99=E99,"SAND",IF(I99=F99,"WATER",IF(I99=G99,"URBAN",IF(I99=H99,"VEG"))))</f>
        <v>26</v>
      </c>
      <c r="L99" s="12"/>
      <c r="M99" s="15">
        <v>1.4274e-27</v>
      </c>
      <c r="N99" s="13">
        <v>0.00020809</v>
      </c>
      <c r="O99" s="14">
        <v>9.258e-08</v>
      </c>
      <c r="P99" s="15">
        <v>8.7426e-65</v>
      </c>
      <c r="Q99" s="16">
        <f>MAX(M99,N99,O99,P99)</f>
        <v>0.00020809</v>
      </c>
      <c r="R99" t="s" s="11">
        <f>IF(Q99=M99,"SAND",IF(Q99=N99,"WATER",IF(Q99=O99,"URBAN",IF(Q99=P99,"VEG"))))</f>
        <v>26</v>
      </c>
    </row>
    <row r="100" ht="13.65" customHeight="1">
      <c r="A100" s="13">
        <v>98</v>
      </c>
      <c r="B100" s="13">
        <v>85</v>
      </c>
      <c r="C100" s="13">
        <v>52</v>
      </c>
      <c r="D100" s="13">
        <v>68</v>
      </c>
      <c r="E100" s="13">
        <f>SQRT((B100-140.95)^2+(C100-102.23)^2+(D100-80.23)^2)</f>
        <v>76.17761022767779</v>
      </c>
      <c r="F100" s="13">
        <f>SQRT((B100-103.78)^2+(C100-68.2)^2+(D100-41.58)^2)</f>
        <v>36.23733985821807</v>
      </c>
      <c r="G100" s="13">
        <f>SQRT((B100-91.92)^2+(C100-57.94)^2+(D100-57.7)^2)</f>
        <v>13.75717994357855</v>
      </c>
      <c r="H100" s="13">
        <f>SQRT((B100-89.17)^2+(C100-54.02)^2+(D100-71.87)^2)</f>
        <v>6.037068825183299</v>
      </c>
      <c r="I100" s="13">
        <f>MIN(E100,F100,G100,H100)</f>
        <v>6.037068825183299</v>
      </c>
      <c r="J100" s="12"/>
      <c r="K100" t="s" s="11">
        <f>IF(I100=E100,"SAND",IF(I100=F100,"WATER",IF(I100=G100,"URBAN",IF(I100=H100,"VEG"))))</f>
        <v>25</v>
      </c>
      <c r="L100" s="12"/>
      <c r="M100" s="15">
        <v>1.3629e-29</v>
      </c>
      <c r="N100" s="15">
        <v>6.6659e-75</v>
      </c>
      <c r="O100" s="15">
        <v>1.8454e-05</v>
      </c>
      <c r="P100" s="15">
        <v>3.6578e-06</v>
      </c>
      <c r="Q100" s="16">
        <f>MAX(M100,N100,O100,P100)</f>
        <v>1.8454e-05</v>
      </c>
      <c r="R100" t="s" s="11">
        <f>IF(Q100=M100,"SAND",IF(Q100=N100,"WATER",IF(Q100=O100,"URBAN",IF(Q100=P100,"VEG"))))</f>
        <v>24</v>
      </c>
    </row>
    <row r="101" ht="13.65" customHeight="1">
      <c r="A101" s="13">
        <v>99</v>
      </c>
      <c r="B101" s="13">
        <v>147</v>
      </c>
      <c r="C101" s="13">
        <v>109</v>
      </c>
      <c r="D101" s="13">
        <v>85</v>
      </c>
      <c r="E101" s="13">
        <f>SQRT((B101-140.95)^2+(C101-102.23)^2+(D101-80.23)^2)</f>
        <v>10.25613474950481</v>
      </c>
      <c r="F101" s="13">
        <f>SQRT((B101-103.78)^2+(C101-68.2)^2+(D101-41.58)^2)</f>
        <v>73.60641819841528</v>
      </c>
      <c r="G101" s="13">
        <f>SQRT((B101-91.92)^2+(C101-57.94)^2+(D101-57.7)^2)</f>
        <v>79.9138285905512</v>
      </c>
      <c r="H101" s="13">
        <f>SQRT((B101-89.17)^2+(C101-54.02)^2+(D101-71.87)^2)</f>
        <v>80.86721338094939</v>
      </c>
      <c r="I101" s="13">
        <f>MIN(E101,F101,G101,H101)</f>
        <v>10.25613474950481</v>
      </c>
      <c r="J101" s="12"/>
      <c r="K101" t="s" s="11">
        <f>IF(I101=E101,"SAND",IF(I101=F101,"WATER",IF(I101=G101,"URBAN",IF(I101=H101,"VEG"))))</f>
        <v>23</v>
      </c>
      <c r="L101" s="12"/>
      <c r="M101" s="15">
        <v>9.4213e-05</v>
      </c>
      <c r="N101" s="15">
        <v>3.5855e-223</v>
      </c>
      <c r="O101" s="15">
        <v>1.9289e-106</v>
      </c>
      <c r="P101" s="13">
        <v>0</v>
      </c>
      <c r="Q101" s="16">
        <f>MAX(M101,N101,O101,P101)</f>
        <v>9.4213e-05</v>
      </c>
      <c r="R101" t="s" s="11">
        <f>IF(Q101=M101,"SAND",IF(Q101=N101,"WATER",IF(Q101=O101,"URBAN",IF(Q101=P101,"VEG"))))</f>
        <v>23</v>
      </c>
    </row>
    <row r="102" ht="13.65" customHeight="1">
      <c r="A102" s="13">
        <v>100</v>
      </c>
      <c r="B102" s="13">
        <v>102</v>
      </c>
      <c r="C102" s="13">
        <v>69</v>
      </c>
      <c r="D102" s="13">
        <v>43</v>
      </c>
      <c r="E102" s="13">
        <f>SQRT((B102-140.95)^2+(C102-102.23)^2+(D102-80.23)^2)</f>
        <v>63.30409386445713</v>
      </c>
      <c r="F102" s="13">
        <f>SQRT((B102-103.78)^2+(C102-68.2)^2+(D102-41.58)^2)</f>
        <v>2.413462243334253</v>
      </c>
      <c r="G102" s="13">
        <f>SQRT((B102-91.92)^2+(C102-57.94)^2+(D102-57.7)^2)</f>
        <v>20.97665368928038</v>
      </c>
      <c r="H102" s="13">
        <f>SQRT((B102-89.17)^2+(C102-54.02)^2+(D102-71.87)^2)</f>
        <v>34.9640701292055</v>
      </c>
      <c r="I102" s="13">
        <f>MIN(E102,F102,G102,H102)</f>
        <v>2.413462243334253</v>
      </c>
      <c r="J102" s="12"/>
      <c r="K102" t="s" s="11">
        <f>IF(I102=E102,"SAND",IF(I102=F102,"WATER",IF(I102=G102,"URBAN",IF(I102=H102,"VEG"))))</f>
        <v>26</v>
      </c>
      <c r="L102" s="12"/>
      <c r="M102" s="15">
        <v>5.6049e-23</v>
      </c>
      <c r="N102" s="15">
        <v>6.2838e-05</v>
      </c>
      <c r="O102" s="15">
        <v>8.5963e-07</v>
      </c>
      <c r="P102" s="15">
        <v>3.0165e-56</v>
      </c>
      <c r="Q102" s="16">
        <f>MAX(M102,N102,O102,P102)</f>
        <v>6.2838e-05</v>
      </c>
      <c r="R102" t="s" s="11">
        <f>IF(Q102=M102,"SAND",IF(Q102=N102,"WATER",IF(Q102=O102,"URBAN",IF(Q102=P102,"VEG"))))</f>
        <v>26</v>
      </c>
    </row>
    <row r="103" ht="13.65" customHeight="1">
      <c r="A103" s="13">
        <v>101</v>
      </c>
      <c r="B103" s="13">
        <v>91</v>
      </c>
      <c r="C103" s="13">
        <v>55</v>
      </c>
      <c r="D103" s="13">
        <v>65</v>
      </c>
      <c r="E103" s="13">
        <f>SQRT((B103-140.95)^2+(C103-102.23)^2+(D103-80.23)^2)</f>
        <v>70.41042749479654</v>
      </c>
      <c r="F103" s="13">
        <f>SQRT((B103-103.78)^2+(C103-68.2)^2+(D103-41.58)^2)</f>
        <v>29.76684061166049</v>
      </c>
      <c r="G103" s="13">
        <f>SQRT((B103-91.92)^2+(C103-57.94)^2+(D103-57.7)^2)</f>
        <v>7.923383115816119</v>
      </c>
      <c r="H103" s="13">
        <f>SQRT((B103-89.17)^2+(C103-54.02)^2+(D103-71.87)^2)</f>
        <v>7.176782008672135</v>
      </c>
      <c r="I103" s="13">
        <f>MIN(E103,F103,G103,H103)</f>
        <v>7.176782008672135</v>
      </c>
      <c r="J103" s="12"/>
      <c r="K103" t="s" s="11">
        <f>IF(I103=E103,"SAND",IF(I103=F103,"WATER",IF(I103=G103,"URBAN",IF(I103=H103,"VEG"))))</f>
        <v>25</v>
      </c>
      <c r="L103" s="12"/>
      <c r="M103" s="15">
        <v>9.242599999999999e-25</v>
      </c>
      <c r="N103" s="15">
        <v>2.0769e-52</v>
      </c>
      <c r="O103" s="14">
        <v>9.365e-05</v>
      </c>
      <c r="P103" s="14">
        <v>9.716e-06</v>
      </c>
      <c r="Q103" s="16">
        <f>MAX(M103,N103,O103,P103)</f>
        <v>9.365e-05</v>
      </c>
      <c r="R103" t="s" s="11">
        <f>IF(Q103=M103,"SAND",IF(Q103=N103,"WATER",IF(Q103=O103,"URBAN",IF(Q103=P103,"VEG"))))</f>
        <v>24</v>
      </c>
    </row>
    <row r="104" ht="13.65" customHeight="1">
      <c r="A104" s="13">
        <v>102</v>
      </c>
      <c r="B104" s="13">
        <v>91</v>
      </c>
      <c r="C104" s="13">
        <v>56</v>
      </c>
      <c r="D104" s="13">
        <v>73</v>
      </c>
      <c r="E104" s="13">
        <f>SQRT((B104-140.95)^2+(C104-102.23)^2+(D104-80.23)^2)</f>
        <v>68.44332180717122</v>
      </c>
      <c r="F104" s="13">
        <f>SQRT((B104-103.78)^2+(C104-68.2)^2+(D104-41.58)^2)</f>
        <v>36.04698045606595</v>
      </c>
      <c r="G104" s="13">
        <f>SQRT((B104-91.92)^2+(C104-57.94)^2+(D104-57.7)^2)</f>
        <v>15.44991909363929</v>
      </c>
      <c r="H104" s="13">
        <f>SQRT((B104-89.17)^2+(C104-54.02)^2+(D104-71.87)^2)</f>
        <v>2.923388444938505</v>
      </c>
      <c r="I104" s="13">
        <f>MIN(E104,F104,G104,H104)</f>
        <v>2.923388444938505</v>
      </c>
      <c r="J104" s="12"/>
      <c r="K104" t="s" s="11">
        <f>IF(I104=E104,"SAND",IF(I104=F104,"WATER",IF(I104=G104,"URBAN",IF(I104=H104,"VEG"))))</f>
        <v>25</v>
      </c>
      <c r="L104" s="12"/>
      <c r="M104" s="15">
        <v>4.7302e-29</v>
      </c>
      <c r="N104" s="15">
        <v>4.3084e-60</v>
      </c>
      <c r="O104" s="15">
        <v>2.2709e-06</v>
      </c>
      <c r="P104" s="13">
        <v>0.00010844</v>
      </c>
      <c r="Q104" s="16">
        <f>MAX(M104,N104,O104,P104)</f>
        <v>0.00010844</v>
      </c>
      <c r="R104" t="s" s="11">
        <f>IF(Q104=M104,"SAND",IF(Q104=N104,"WATER",IF(Q104=O104,"URBAN",IF(Q104=P104,"VEG"))))</f>
        <v>25</v>
      </c>
    </row>
    <row r="105" ht="13.65" customHeight="1">
      <c r="A105" s="13">
        <v>103</v>
      </c>
      <c r="B105" s="13">
        <v>149</v>
      </c>
      <c r="C105" s="13">
        <v>108</v>
      </c>
      <c r="D105" s="13">
        <v>84</v>
      </c>
      <c r="E105" s="13">
        <f>SQRT((B105-140.95)^2+(C105-102.23)^2+(D105-80.23)^2)</f>
        <v>10.59756104016392</v>
      </c>
      <c r="F105" s="13">
        <f>SQRT((B105-103.78)^2+(C105-68.2)^2+(D105-41.58)^2)</f>
        <v>73.67730179641488</v>
      </c>
      <c r="G105" s="13">
        <f>SQRT((B105-91.92)^2+(C105-57.94)^2+(D105-57.7)^2)</f>
        <v>80.34811758840402</v>
      </c>
      <c r="H105" s="13">
        <f>SQRT((B105-89.17)^2+(C105-54.02)^2+(D105-71.87)^2)</f>
        <v>81.48991471341714</v>
      </c>
      <c r="I105" s="13">
        <f>MIN(E105,F105,G105,H105)</f>
        <v>10.59756104016392</v>
      </c>
      <c r="J105" s="12"/>
      <c r="K105" t="s" s="11">
        <f>IF(I105=E105,"SAND",IF(I105=F105,"WATER",IF(I105=G105,"URBAN",IF(I105=H105,"VEG"))))</f>
        <v>23</v>
      </c>
      <c r="L105" s="12"/>
      <c r="M105" s="13">
        <v>0.00013497</v>
      </c>
      <c r="N105" s="15">
        <v>9.2271e-221</v>
      </c>
      <c r="O105" s="15">
        <v>1.5489e-109</v>
      </c>
      <c r="P105" s="13">
        <v>0</v>
      </c>
      <c r="Q105" s="16">
        <f>MAX(M105,N105,O105,P105)</f>
        <v>0.00013497</v>
      </c>
      <c r="R105" t="s" s="11">
        <f>IF(Q105=M105,"SAND",IF(Q105=N105,"WATER",IF(Q105=O105,"URBAN",IF(Q105=P105,"VEG"))))</f>
        <v>23</v>
      </c>
    </row>
    <row r="106" ht="13.65" customHeight="1">
      <c r="A106" s="13">
        <v>104</v>
      </c>
      <c r="B106" s="13">
        <v>141</v>
      </c>
      <c r="C106" s="13">
        <v>104</v>
      </c>
      <c r="D106" s="13">
        <v>81</v>
      </c>
      <c r="E106" s="13">
        <f>SQRT((B106-140.95)^2+(C106-102.23)^2+(D106-80.23)^2)</f>
        <v>1.930880628107284</v>
      </c>
      <c r="F106" s="13">
        <f>SQRT((B106-103.78)^2+(C106-68.2)^2+(D106-41.58)^2)</f>
        <v>64.96849082439887</v>
      </c>
      <c r="G106" s="13">
        <f>SQRT((B106-91.92)^2+(C106-57.94)^2+(D106-57.7)^2)</f>
        <v>71.22682079104753</v>
      </c>
      <c r="H106" s="13">
        <f>SQRT((B106-89.17)^2+(C106-54.02)^2+(D106-71.87)^2)</f>
        <v>72.57896527231564</v>
      </c>
      <c r="I106" s="13">
        <f>MIN(E106,F106,G106,H106)</f>
        <v>1.930880628107284</v>
      </c>
      <c r="J106" s="12"/>
      <c r="K106" t="s" s="11">
        <f>IF(I106=E106,"SAND",IF(I106=F106,"WATER",IF(I106=G106,"URBAN",IF(I106=H106,"VEG"))))</f>
        <v>23</v>
      </c>
      <c r="L106" s="12"/>
      <c r="M106" s="13">
        <v>0.00020771</v>
      </c>
      <c r="N106" s="14">
        <v>1.849e-171</v>
      </c>
      <c r="O106" s="15">
        <v>1.6566e-84</v>
      </c>
      <c r="P106" s="13">
        <v>0</v>
      </c>
      <c r="Q106" s="16">
        <f>MAX(M106,N106,O106,P106)</f>
        <v>0.00020771</v>
      </c>
      <c r="R106" t="s" s="11">
        <f>IF(Q106=M106,"SAND",IF(Q106=N106,"WATER",IF(Q106=O106,"URBAN",IF(Q106=P106,"VEG"))))</f>
        <v>23</v>
      </c>
    </row>
    <row r="107" ht="13.65" customHeight="1">
      <c r="A107" s="13">
        <v>105</v>
      </c>
      <c r="B107" s="13">
        <v>145</v>
      </c>
      <c r="C107" s="13">
        <v>106</v>
      </c>
      <c r="D107" s="13">
        <v>84</v>
      </c>
      <c r="E107" s="13">
        <f>SQRT((B107-140.95)^2+(C107-102.23)^2+(D107-80.23)^2)</f>
        <v>6.695393939119641</v>
      </c>
      <c r="F107" s="13">
        <f>SQRT((B107-103.78)^2+(C107-68.2)^2+(D107-41.58)^2)</f>
        <v>70.19533317821065</v>
      </c>
      <c r="G107" s="13">
        <f>SQRT((B107-91.92)^2+(C107-57.94)^2+(D107-57.7)^2)</f>
        <v>76.28197690149358</v>
      </c>
      <c r="H107" s="13">
        <f>SQRT((B107-89.17)^2+(C107-54.02)^2+(D107-71.87)^2)</f>
        <v>77.2401851370127</v>
      </c>
      <c r="I107" s="13">
        <f>MIN(E107,F107,G107,H107)</f>
        <v>6.695393939119641</v>
      </c>
      <c r="J107" s="12"/>
      <c r="K107" t="s" s="11">
        <f>IF(I107=E107,"SAND",IF(I107=F107,"WATER",IF(I107=G107,"URBAN",IF(I107=H107,"VEG"))))</f>
        <v>23</v>
      </c>
      <c r="L107" s="12"/>
      <c r="M107" s="13">
        <v>0.00018967</v>
      </c>
      <c r="N107" s="15">
        <v>3.4427e-195</v>
      </c>
      <c r="O107" s="15">
        <v>1.9496e-98</v>
      </c>
      <c r="P107" s="13">
        <v>0</v>
      </c>
      <c r="Q107" s="16">
        <f>MAX(M107,N107,O107,P107)</f>
        <v>0.00018967</v>
      </c>
      <c r="R107" t="s" s="11">
        <f>IF(Q107=M107,"SAND",IF(Q107=N107,"WATER",IF(Q107=O107,"URBAN",IF(Q107=P107,"VEG"))))</f>
        <v>23</v>
      </c>
    </row>
    <row r="108" ht="13.65" customHeight="1">
      <c r="A108" s="13">
        <v>106</v>
      </c>
      <c r="B108" s="13">
        <v>92</v>
      </c>
      <c r="C108" s="13">
        <v>58</v>
      </c>
      <c r="D108" s="13">
        <v>50</v>
      </c>
      <c r="E108" s="13">
        <f>SQRT((B108-140.95)^2+(C108-102.23)^2+(D108-80.23)^2)</f>
        <v>72.56892103373178</v>
      </c>
      <c r="F108" s="13">
        <f>SQRT((B108-103.78)^2+(C108-68.2)^2+(D108-41.58)^2)</f>
        <v>17.71171363815484</v>
      </c>
      <c r="G108" s="13">
        <f>SQRT((B108-91.92)^2+(C108-57.94)^2+(D108-57.7)^2)</f>
        <v>7.700649323271385</v>
      </c>
      <c r="H108" s="13">
        <f>SQRT((B108-89.17)^2+(C108-54.02)^2+(D108-71.87)^2)</f>
        <v>22.40861887756584</v>
      </c>
      <c r="I108" s="13">
        <f>MIN(E108,F108,G108,H108)</f>
        <v>7.700649323271385</v>
      </c>
      <c r="J108" s="12"/>
      <c r="K108" t="s" s="11">
        <f>IF(I108=E108,"SAND",IF(I108=F108,"WATER",IF(I108=G108,"URBAN",IF(I108=H108,"VEG"))))</f>
        <v>24</v>
      </c>
      <c r="L108" s="12"/>
      <c r="M108" s="15">
        <v>5.7148e-21</v>
      </c>
      <c r="N108" s="15">
        <v>3.1825e-25</v>
      </c>
      <c r="O108" s="15">
        <v>7.598200000000001e-05</v>
      </c>
      <c r="P108" s="15">
        <v>1.5532e-13</v>
      </c>
      <c r="Q108" s="16">
        <f>MAX(M108,N108,O108,P108)</f>
        <v>7.598200000000001e-05</v>
      </c>
      <c r="R108" t="s" s="11">
        <f>IF(Q108=M108,"SAND",IF(Q108=N108,"WATER",IF(Q108=O108,"URBAN",IF(Q108=P108,"VEG"))))</f>
        <v>24</v>
      </c>
    </row>
    <row r="109" ht="13.65" customHeight="1">
      <c r="A109" s="13">
        <v>107</v>
      </c>
      <c r="B109" s="13">
        <v>90</v>
      </c>
      <c r="C109" s="13">
        <v>57</v>
      </c>
      <c r="D109" s="13">
        <v>73</v>
      </c>
      <c r="E109" s="13">
        <f>SQRT((B109-140.95)^2+(C109-102.23)^2+(D109-80.23)^2)</f>
        <v>68.51224926974737</v>
      </c>
      <c r="F109" s="13">
        <f>SQRT((B109-103.78)^2+(C109-68.2)^2+(D109-41.58)^2)</f>
        <v>36.09078552761078</v>
      </c>
      <c r="G109" s="13">
        <f>SQRT((B109-91.92)^2+(C109-57.94)^2+(D109-57.7)^2)</f>
        <v>15.44862453424252</v>
      </c>
      <c r="H109" s="13">
        <f>SQRT((B109-89.17)^2+(C109-54.02)^2+(D109-71.87)^2)</f>
        <v>3.293356949982793</v>
      </c>
      <c r="I109" s="13">
        <f>MIN(E109,F109,G109,H109)</f>
        <v>3.293356949982793</v>
      </c>
      <c r="J109" s="12"/>
      <c r="K109" t="s" s="11">
        <f>IF(I109=E109,"SAND",IF(I109=F109,"WATER",IF(I109=G109,"URBAN",IF(I109=H109,"VEG"))))</f>
        <v>25</v>
      </c>
      <c r="L109" s="12"/>
      <c r="M109" s="15">
        <v>9.7116e-28</v>
      </c>
      <c r="N109" s="15">
        <v>1.8109e-56</v>
      </c>
      <c r="O109" s="15">
        <v>2.1313e-06</v>
      </c>
      <c r="P109" s="13">
        <v>0.00011818</v>
      </c>
      <c r="Q109" s="16">
        <f>MAX(M109,N109,O109,P109)</f>
        <v>0.00011818</v>
      </c>
      <c r="R109" t="s" s="11">
        <f>IF(Q109=M109,"SAND",IF(Q109=N109,"WATER",IF(Q109=O109,"URBAN",IF(Q109=P109,"VEG"))))</f>
        <v>25</v>
      </c>
    </row>
    <row r="110" ht="13.65" customHeight="1">
      <c r="A110" s="13">
        <v>108</v>
      </c>
      <c r="B110" s="13">
        <v>142</v>
      </c>
      <c r="C110" s="13">
        <v>103</v>
      </c>
      <c r="D110" s="13">
        <v>79</v>
      </c>
      <c r="E110" s="13">
        <f>SQRT((B110-140.95)^2+(C110-102.23)^2+(D110-80.23)^2)</f>
        <v>1.791172800150791</v>
      </c>
      <c r="F110" s="13">
        <f>SQRT((B110-103.78)^2+(C110-68.2)^2+(D110-41.58)^2)</f>
        <v>63.81273227185935</v>
      </c>
      <c r="G110" s="13">
        <f>SQRT((B110-91.92)^2+(C110-57.94)^2+(D110-57.7)^2)</f>
        <v>70.65479460022512</v>
      </c>
      <c r="H110" s="13">
        <f>SQRT((B110-89.17)^2+(C110-54.02)^2+(D110-71.87)^2)</f>
        <v>72.39396521810365</v>
      </c>
      <c r="I110" s="13">
        <f>MIN(E110,F110,G110,H110)</f>
        <v>1.791172800150791</v>
      </c>
      <c r="J110" s="12"/>
      <c r="K110" t="s" s="11">
        <f>IF(I110=E110,"SAND",IF(I110=F110,"WATER",IF(I110=G110,"URBAN",IF(I110=H110,"VEG"))))</f>
        <v>23</v>
      </c>
      <c r="L110" s="12"/>
      <c r="M110" s="13">
        <v>0.00025039</v>
      </c>
      <c r="N110" s="15">
        <v>1.6751e-166</v>
      </c>
      <c r="O110" s="15">
        <v>8.972500000000001e-84</v>
      </c>
      <c r="P110" s="13">
        <v>0</v>
      </c>
      <c r="Q110" s="16">
        <f>MAX(M110,N110,O110,P110)</f>
        <v>0.00025039</v>
      </c>
      <c r="R110" t="s" s="11">
        <f>IF(Q110=M110,"SAND",IF(Q110=N110,"WATER",IF(Q110=O110,"URBAN",IF(Q110=P110,"VEG"))))</f>
        <v>23</v>
      </c>
    </row>
    <row r="111" ht="13.65" customHeight="1">
      <c r="A111" s="13">
        <v>109</v>
      </c>
      <c r="B111" s="13">
        <v>89</v>
      </c>
      <c r="C111" s="13">
        <v>55</v>
      </c>
      <c r="D111" s="13">
        <v>71</v>
      </c>
      <c r="E111" s="13">
        <f>SQRT((B111-140.95)^2+(C111-102.23)^2+(D111-80.23)^2)</f>
        <v>70.81432270381465</v>
      </c>
      <c r="F111" s="13">
        <f>SQRT((B111-103.78)^2+(C111-68.2)^2+(D111-41.58)^2)</f>
        <v>35.47146458774997</v>
      </c>
      <c r="G111" s="13">
        <f>SQRT((B111-91.92)^2+(C111-57.94)^2+(D111-57.7)^2)</f>
        <v>13.93054198514903</v>
      </c>
      <c r="H111" s="13">
        <f>SQRT((B111-89.17)^2+(C111-54.02)^2+(D111-71.87)^2)</f>
        <v>1.321438610000481</v>
      </c>
      <c r="I111" s="13">
        <f>MIN(E111,F111,G111,H111)</f>
        <v>1.321438610000481</v>
      </c>
      <c r="J111" s="12"/>
      <c r="K111" t="s" s="11">
        <f>IF(I111=E111,"SAND",IF(I111=F111,"WATER",IF(I111=G111,"URBAN",IF(I111=H111,"VEG"))))</f>
        <v>25</v>
      </c>
      <c r="L111" s="12"/>
      <c r="M111" s="15">
        <v>1.9641e-28</v>
      </c>
      <c r="N111" s="15">
        <v>2.5145e-62</v>
      </c>
      <c r="O111" s="14">
        <v>1.123e-05</v>
      </c>
      <c r="P111" s="13">
        <v>0.00025271</v>
      </c>
      <c r="Q111" s="16">
        <f>MAX(M111,N111,O111,P111)</f>
        <v>0.00025271</v>
      </c>
      <c r="R111" t="s" s="11">
        <f>IF(Q111=M111,"SAND",IF(Q111=N111,"WATER",IF(Q111=O111,"URBAN",IF(Q111=P111,"VEG"))))</f>
        <v>25</v>
      </c>
    </row>
    <row r="112" ht="13.65" customHeight="1">
      <c r="A112" s="13">
        <v>110</v>
      </c>
      <c r="B112" s="13">
        <v>139</v>
      </c>
      <c r="C112" s="13">
        <v>102</v>
      </c>
      <c r="D112" s="13">
        <v>80</v>
      </c>
      <c r="E112" s="13">
        <f>SQRT((B112-140.95)^2+(C112-102.23)^2+(D112-80.23)^2)</f>
        <v>1.976942083117247</v>
      </c>
      <c r="F112" s="13">
        <f>SQRT((B112-103.78)^2+(C112-68.2)^2+(D112-41.58)^2)</f>
        <v>62.12072761969229</v>
      </c>
      <c r="G112" s="13">
        <f>SQRT((B112-91.92)^2+(C112-57.94)^2+(D112-57.7)^2)</f>
        <v>68.22829325140707</v>
      </c>
      <c r="H112" s="13">
        <f>SQRT((B112-89.17)^2+(C112-54.02)^2+(D112-71.87)^2)</f>
        <v>69.65060085885835</v>
      </c>
      <c r="I112" s="13">
        <f>MIN(E112,F112,G112,H112)</f>
        <v>1.976942083117247</v>
      </c>
      <c r="J112" s="12"/>
      <c r="K112" t="s" s="11">
        <f>IF(I112=E112,"SAND",IF(I112=F112,"WATER",IF(I112=G112,"URBAN",IF(I112=H112,"VEG"))))</f>
        <v>23</v>
      </c>
      <c r="L112" s="12"/>
      <c r="M112" s="13">
        <v>0.00023841</v>
      </c>
      <c r="N112" s="15">
        <v>1.3601e-153</v>
      </c>
      <c r="O112" s="15">
        <v>5.7338e-78</v>
      </c>
      <c r="P112" s="13">
        <v>0</v>
      </c>
      <c r="Q112" s="16">
        <f>MAX(M112,N112,O112,P112)</f>
        <v>0.00023841</v>
      </c>
      <c r="R112" t="s" s="11">
        <f>IF(Q112=M112,"SAND",IF(Q112=N112,"WATER",IF(Q112=O112,"URBAN",IF(Q112=P112,"VEG"))))</f>
        <v>23</v>
      </c>
    </row>
    <row r="113" ht="13.65" customHeight="1">
      <c r="A113" s="13">
        <v>111</v>
      </c>
      <c r="B113" s="13">
        <v>104</v>
      </c>
      <c r="C113" s="13">
        <v>68</v>
      </c>
      <c r="D113" s="13">
        <v>39</v>
      </c>
      <c r="E113" s="13">
        <f>SQRT((B113-140.95)^2+(C113-102.23)^2+(D113-80.23)^2)</f>
        <v>65.09153785247356</v>
      </c>
      <c r="F113" s="13">
        <f>SQRT((B113-103.78)^2+(C113-68.2)^2+(D113-41.58)^2)</f>
        <v>2.597075278077244</v>
      </c>
      <c r="G113" s="13">
        <f>SQRT((B113-91.92)^2+(C113-57.94)^2+(D113-57.7)^2)</f>
        <v>24.42989971326121</v>
      </c>
      <c r="H113" s="13">
        <f>SQRT((B113-89.17)^2+(C113-54.02)^2+(D113-71.87)^2)</f>
        <v>38.67565384062693</v>
      </c>
      <c r="I113" s="13">
        <f>MIN(E113,F113,G113,H113)</f>
        <v>2.597075278077244</v>
      </c>
      <c r="J113" s="12"/>
      <c r="K113" t="s" s="11">
        <f>IF(I113=E113,"SAND",IF(I113=F113,"WATER",IF(I113=G113,"URBAN",IF(I113=H113,"VEG"))))</f>
        <v>26</v>
      </c>
      <c r="L113" s="12"/>
      <c r="M113" s="14">
        <v>9.037999999999999e-28</v>
      </c>
      <c r="N113" s="13">
        <v>0.00022696</v>
      </c>
      <c r="O113" s="14">
        <v>4.099e-08</v>
      </c>
      <c r="P113" s="15">
        <v>9.9611e-70</v>
      </c>
      <c r="Q113" s="16">
        <f>MAX(M113,N113,O113,P113)</f>
        <v>0.00022696</v>
      </c>
      <c r="R113" t="s" s="11">
        <f>IF(Q113=M113,"SAND",IF(Q113=N113,"WATER",IF(Q113=O113,"URBAN",IF(Q113=P113,"VEG"))))</f>
        <v>26</v>
      </c>
    </row>
    <row r="114" ht="13.65" customHeight="1">
      <c r="A114" s="13">
        <v>112</v>
      </c>
      <c r="B114" s="13">
        <v>139</v>
      </c>
      <c r="C114" s="13">
        <v>104</v>
      </c>
      <c r="D114" s="13">
        <v>79</v>
      </c>
      <c r="E114" s="13">
        <f>SQRT((B114-140.95)^2+(C114-102.23)^2+(D114-80.23)^2)</f>
        <v>2.906595947151918</v>
      </c>
      <c r="F114" s="13">
        <f>SQRT((B114-103.78)^2+(C114-68.2)^2+(D114-41.58)^2)</f>
        <v>62.62862604272905</v>
      </c>
      <c r="G114" s="13">
        <f>SQRT((B114-91.92)^2+(C114-57.94)^2+(D114-57.7)^2)</f>
        <v>69.22239522004421</v>
      </c>
      <c r="H114" s="13">
        <f>SQRT((B114-89.17)^2+(C114-54.02)^2+(D114-71.87)^2)</f>
        <v>70.93564830182353</v>
      </c>
      <c r="I114" s="13">
        <f>MIN(E114,F114,G114,H114)</f>
        <v>2.906595947151918</v>
      </c>
      <c r="J114" s="12"/>
      <c r="K114" t="s" s="11">
        <f>IF(I114=E114,"SAND",IF(I114=F114,"WATER",IF(I114=G114,"URBAN",IF(I114=H114,"VEG"))))</f>
        <v>23</v>
      </c>
      <c r="L114" s="12"/>
      <c r="M114" s="15">
        <v>6.526599999999999e-05</v>
      </c>
      <c r="N114" s="15">
        <v>8.0964e-168</v>
      </c>
      <c r="O114" s="15">
        <v>3.8361e-78</v>
      </c>
      <c r="P114" s="13">
        <v>0</v>
      </c>
      <c r="Q114" s="16">
        <f>MAX(M114,N114,O114,P114)</f>
        <v>6.526599999999999e-05</v>
      </c>
      <c r="R114" t="s" s="11">
        <f>IF(Q114=M114,"SAND",IF(Q114=N114,"WATER",IF(Q114=O114,"URBAN",IF(Q114=P114,"VEG"))))</f>
        <v>23</v>
      </c>
    </row>
    <row r="115" ht="13.65" customHeight="1">
      <c r="A115" s="13">
        <v>113</v>
      </c>
      <c r="B115" s="13">
        <v>105</v>
      </c>
      <c r="C115" s="13">
        <v>69</v>
      </c>
      <c r="D115" s="13">
        <v>40</v>
      </c>
      <c r="E115" s="13">
        <f>SQRT((B115-140.95)^2+(C115-102.23)^2+(D115-80.23)^2)</f>
        <v>63.36472441350944</v>
      </c>
      <c r="F115" s="13">
        <f>SQRT((B115-103.78)^2+(C115-68.2)^2+(D115-41.58)^2)</f>
        <v>2.150534817202453</v>
      </c>
      <c r="G115" s="13">
        <f>SQRT((B115-91.92)^2+(C115-57.94)^2+(D115-57.7)^2)</f>
        <v>24.63128092487275</v>
      </c>
      <c r="H115" s="13">
        <f>SQRT((B115-89.17)^2+(C115-54.02)^2+(D115-71.87)^2)</f>
        <v>38.60940558983005</v>
      </c>
      <c r="I115" s="13">
        <f>MIN(E115,F115,G115,H115)</f>
        <v>2.150534817202453</v>
      </c>
      <c r="J115" s="12"/>
      <c r="K115" t="s" s="11">
        <f>IF(I115=E115,"SAND",IF(I115=F115,"WATER",IF(I115=G115,"URBAN",IF(I115=H115,"VEG"))))</f>
        <v>26</v>
      </c>
      <c r="L115" s="12"/>
      <c r="M115" s="15">
        <v>1.2162e-26</v>
      </c>
      <c r="N115" s="13">
        <v>0.00018353</v>
      </c>
      <c r="O115" s="15">
        <v>3.0571e-08</v>
      </c>
      <c r="P115" s="15">
        <v>2.0379e-74</v>
      </c>
      <c r="Q115" s="16">
        <f>MAX(M115,N115,O115,P115)</f>
        <v>0.00018353</v>
      </c>
      <c r="R115" t="s" s="11">
        <f>IF(Q115=M115,"SAND",IF(Q115=N115,"WATER",IF(Q115=O115,"URBAN",IF(Q115=P115,"VEG"))))</f>
        <v>26</v>
      </c>
    </row>
    <row r="116" ht="13.65" customHeight="1">
      <c r="A116" s="13">
        <v>114</v>
      </c>
      <c r="B116" s="13">
        <v>131</v>
      </c>
      <c r="C116" s="13">
        <v>94</v>
      </c>
      <c r="D116" s="13">
        <v>72</v>
      </c>
      <c r="E116" s="13">
        <f>SQRT((B116-140.95)^2+(C116-102.23)^2+(D116-80.23)^2)</f>
        <v>15.31235775444134</v>
      </c>
      <c r="F116" s="13">
        <f>SQRT((B116-103.78)^2+(C116-68.2)^2+(D116-41.58)^2)</f>
        <v>48.29021432961341</v>
      </c>
      <c r="G116" s="13">
        <f>SQRT((B116-91.92)^2+(C116-57.94)^2+(D116-57.7)^2)</f>
        <v>55.06414441358368</v>
      </c>
      <c r="H116" s="13">
        <f>SQRT((B116-89.17)^2+(C116-54.02)^2+(D116-71.87)^2)</f>
        <v>57.86334072623183</v>
      </c>
      <c r="I116" s="13">
        <f>MIN(E116,F116,G116,H116)</f>
        <v>15.31235775444134</v>
      </c>
      <c r="J116" s="12"/>
      <c r="K116" t="s" s="11">
        <f>IF(I116=E116,"SAND",IF(I116=F116,"WATER",IF(I116=G116,"URBAN",IF(I116=H116,"VEG"))))</f>
        <v>23</v>
      </c>
      <c r="L116" s="12"/>
      <c r="M116" s="15">
        <v>3.5374e-05</v>
      </c>
      <c r="N116" s="14">
        <v>7.046e-92</v>
      </c>
      <c r="O116" s="15">
        <v>5.1898e-51</v>
      </c>
      <c r="P116" s="15">
        <v>8.5641e-265</v>
      </c>
      <c r="Q116" s="16">
        <f>MAX(M116,N116,O116,P116)</f>
        <v>3.5374e-05</v>
      </c>
      <c r="R116" t="s" s="11">
        <f>IF(Q116=M116,"SAND",IF(Q116=N116,"WATER",IF(Q116=O116,"URBAN",IF(Q116=P116,"VEG"))))</f>
        <v>23</v>
      </c>
    </row>
    <row r="117" ht="13.65" customHeight="1">
      <c r="A117" s="13">
        <v>115</v>
      </c>
      <c r="B117" s="13">
        <v>136</v>
      </c>
      <c r="C117" s="13">
        <v>99</v>
      </c>
      <c r="D117" s="13">
        <v>77</v>
      </c>
      <c r="E117" s="13">
        <f>SQRT((B117-140.95)^2+(C117-102.23)^2+(D117-80.23)^2)</f>
        <v>6.73559945364924</v>
      </c>
      <c r="F117" s="13">
        <f>SQRT((B117-103.78)^2+(C117-68.2)^2+(D117-41.58)^2)</f>
        <v>56.93280952139987</v>
      </c>
      <c r="G117" s="13">
        <f>SQRT((B117-91.92)^2+(C117-57.94)^2+(D117-57.7)^2)</f>
        <v>63.25709446378327</v>
      </c>
      <c r="H117" s="13">
        <f>SQRT((B117-89.17)^2+(C117-54.02)^2+(D117-71.87)^2)</f>
        <v>65.13498445536008</v>
      </c>
      <c r="I117" s="13">
        <f>MIN(E117,F117,G117,H117)</f>
        <v>6.73559945364924</v>
      </c>
      <c r="J117" s="12"/>
      <c r="K117" t="s" s="11">
        <f>IF(I117=E117,"SAND",IF(I117=F117,"WATER",IF(I117=G117,"URBAN",IF(I117=H117,"VEG"))))</f>
        <v>23</v>
      </c>
      <c r="L117" s="12"/>
      <c r="M117" s="13">
        <v>0.00019294</v>
      </c>
      <c r="N117" s="15">
        <v>1.6008e-128</v>
      </c>
      <c r="O117" s="15">
        <v>4.1431e-67</v>
      </c>
      <c r="P117" t="s" s="11">
        <v>27</v>
      </c>
      <c r="Q117" s="16">
        <f>MAX(M117,N117,O117,P117)</f>
        <v>0.00019294</v>
      </c>
      <c r="R117" t="s" s="11">
        <f>IF(Q117=M117,"SAND",IF(Q117=N117,"WATER",IF(Q117=O117,"URBAN",IF(Q117=P117,"VEG"))))</f>
        <v>23</v>
      </c>
    </row>
    <row r="118" ht="13.65" customHeight="1">
      <c r="A118" s="13">
        <v>116</v>
      </c>
      <c r="B118" s="13">
        <v>104</v>
      </c>
      <c r="C118" s="13">
        <v>68</v>
      </c>
      <c r="D118" s="13">
        <v>42</v>
      </c>
      <c r="E118" s="13">
        <f>SQRT((B118-140.95)^2+(C118-102.23)^2+(D118-80.23)^2)</f>
        <v>63.23391732290512</v>
      </c>
      <c r="F118" s="13">
        <f>SQRT((B118-103.78)^2+(C118-68.2)^2+(D118-41.58)^2)</f>
        <v>0.5145872132107463</v>
      </c>
      <c r="G118" s="13">
        <f>SQRT((B118-91.92)^2+(C118-57.94)^2+(D118-57.7)^2)</f>
        <v>22.21756062217453</v>
      </c>
      <c r="H118" s="13">
        <f>SQRT((B118-89.17)^2+(C118-54.02)^2+(D118-71.87)^2)</f>
        <v>36.16056138944749</v>
      </c>
      <c r="I118" s="13">
        <f>MIN(E118,F118,G118,H118)</f>
        <v>0.5145872132107463</v>
      </c>
      <c r="J118" s="12"/>
      <c r="K118" t="s" s="11">
        <f>IF(I118=E118,"SAND",IF(I118=F118,"WATER",IF(I118=G118,"URBAN",IF(I118=H118,"VEG"))))</f>
        <v>26</v>
      </c>
      <c r="L118" s="12"/>
      <c r="M118" s="15">
        <v>2.3756e-24</v>
      </c>
      <c r="N118" s="13">
        <v>0.0002767</v>
      </c>
      <c r="O118" s="15">
        <v>1.4532e-07</v>
      </c>
      <c r="P118" s="15">
        <v>8.3206e-66</v>
      </c>
      <c r="Q118" s="16">
        <f>MAX(M118,N118,O118,P118)</f>
        <v>0.0002767</v>
      </c>
      <c r="R118" t="s" s="11">
        <f>IF(Q118=M118,"SAND",IF(Q118=N118,"WATER",IF(Q118=O118,"URBAN",IF(Q118=P118,"VEG"))))</f>
        <v>26</v>
      </c>
    </row>
    <row r="119" ht="13.65" customHeight="1">
      <c r="A119" s="13">
        <v>117</v>
      </c>
      <c r="B119" s="13">
        <v>102</v>
      </c>
      <c r="C119" s="13">
        <v>68</v>
      </c>
      <c r="D119" s="13">
        <v>40</v>
      </c>
      <c r="E119" s="13">
        <f>SQRT((B119-140.95)^2+(C119-102.23)^2+(D119-80.23)^2)</f>
        <v>65.62962974145138</v>
      </c>
      <c r="F119" s="13">
        <f>SQRT((B119-103.78)^2+(C119-68.2)^2+(D119-41.58)^2)</f>
        <v>2.388472315100177</v>
      </c>
      <c r="G119" s="13">
        <f>SQRT((B119-91.92)^2+(C119-57.94)^2+(D119-57.7)^2)</f>
        <v>22.71783440383348</v>
      </c>
      <c r="H119" s="13">
        <f>SQRT((B119-89.17)^2+(C119-54.02)^2+(D119-71.87)^2)</f>
        <v>37.09105282948975</v>
      </c>
      <c r="I119" s="13">
        <f>MIN(E119,F119,G119,H119)</f>
        <v>2.388472315100177</v>
      </c>
      <c r="J119" s="12"/>
      <c r="K119" t="s" s="11">
        <f>IF(I119=E119,"SAND",IF(I119=F119,"WATER",IF(I119=G119,"URBAN",IF(I119=H119,"VEG"))))</f>
        <v>26</v>
      </c>
      <c r="L119" s="12"/>
      <c r="M119" s="15">
        <v>2.9426e-26</v>
      </c>
      <c r="N119" s="13">
        <v>0.00014031</v>
      </c>
      <c r="O119" s="15">
        <v>2.8417e-07</v>
      </c>
      <c r="P119" s="15">
        <v>6.6272e-59</v>
      </c>
      <c r="Q119" s="16">
        <f>MAX(M119,N119,O119,P119)</f>
        <v>0.00014031</v>
      </c>
      <c r="R119" t="s" s="11">
        <f>IF(Q119=M119,"SAND",IF(Q119=N119,"WATER",IF(Q119=O119,"URBAN",IF(Q119=P119,"VEG"))))</f>
        <v>26</v>
      </c>
    </row>
    <row r="120" ht="13.65" customHeight="1">
      <c r="A120" s="13">
        <v>118</v>
      </c>
      <c r="B120" s="13">
        <v>145</v>
      </c>
      <c r="C120" s="13">
        <v>106</v>
      </c>
      <c r="D120" s="13">
        <v>82</v>
      </c>
      <c r="E120" s="13">
        <f>SQRT((B120-140.95)^2+(C120-102.23)^2+(D120-80.23)^2)</f>
        <v>5.809328704764437</v>
      </c>
      <c r="F120" s="13">
        <f>SQRT((B120-103.78)^2+(C120-68.2)^2+(D120-41.58)^2)</f>
        <v>69.00510705737655</v>
      </c>
      <c r="G120" s="13">
        <f>SQRT((B120-91.92)^2+(C120-57.94)^2+(D120-57.7)^2)</f>
        <v>75.61573910238529</v>
      </c>
      <c r="H120" s="13">
        <f>SQRT((B120-89.17)^2+(C120-54.02)^2+(D120-71.87)^2)</f>
        <v>76.95145352753254</v>
      </c>
      <c r="I120" s="13">
        <f>MIN(E120,F120,G120,H120)</f>
        <v>5.809328704764437</v>
      </c>
      <c r="J120" s="12"/>
      <c r="K120" t="s" s="11">
        <f>IF(I120=E120,"SAND",IF(I120=F120,"WATER",IF(I120=G120,"URBAN",IF(I120=H120,"VEG"))))</f>
        <v>23</v>
      </c>
      <c r="L120" s="12"/>
      <c r="M120" s="13">
        <v>0.00022938</v>
      </c>
      <c r="N120" s="15">
        <v>6.1425e-195</v>
      </c>
      <c r="O120" s="15">
        <v>6.9488e-96</v>
      </c>
      <c r="P120" s="13">
        <v>0</v>
      </c>
      <c r="Q120" s="16">
        <f>MAX(M120,N120,O120,P120)</f>
        <v>0.00022938</v>
      </c>
      <c r="R120" t="s" s="11">
        <f>IF(Q120=M120,"SAND",IF(Q120=N120,"WATER",IF(Q120=O120,"URBAN",IF(Q120=P120,"VEG"))))</f>
        <v>23</v>
      </c>
    </row>
    <row r="121" ht="13.65" customHeight="1">
      <c r="A121" s="13">
        <v>119</v>
      </c>
      <c r="B121" s="13">
        <v>88</v>
      </c>
      <c r="C121" s="13">
        <v>54</v>
      </c>
      <c r="D121" s="13">
        <v>77</v>
      </c>
      <c r="E121" s="13">
        <f>SQRT((B121-140.95)^2+(C121-102.23)^2+(D121-80.23)^2)</f>
        <v>71.69566444353522</v>
      </c>
      <c r="F121" s="13">
        <f>SQRT((B121-103.78)^2+(C121-68.2)^2+(D121-41.58)^2)</f>
        <v>41.29436765468143</v>
      </c>
      <c r="G121" s="13">
        <f>SQRT((B121-91.92)^2+(C121-57.94)^2+(D121-57.7)^2)</f>
        <v>20.08432224397925</v>
      </c>
      <c r="H121" s="13">
        <f>SQRT((B121-89.17)^2+(C121-54.02)^2+(D121-71.87)^2)</f>
        <v>5.261767763784331</v>
      </c>
      <c r="I121" s="13">
        <f>MIN(E121,F121,G121,H121)</f>
        <v>5.261767763784331</v>
      </c>
      <c r="J121" s="12"/>
      <c r="K121" t="s" s="11">
        <f>IF(I121=E121,"SAND",IF(I121=F121,"WATER",IF(I121=G121,"URBAN",IF(I121=H121,"VEG"))))</f>
        <v>25</v>
      </c>
      <c r="L121" s="12"/>
      <c r="M121" s="15">
        <v>1.0545e-35</v>
      </c>
      <c r="N121" s="15">
        <v>3.5851e-78</v>
      </c>
      <c r="O121" s="15">
        <v>2.7891e-07</v>
      </c>
      <c r="P121" s="15">
        <v>5.6694e-05</v>
      </c>
      <c r="Q121" s="16">
        <f>MAX(M121,N121,O121,P121)</f>
        <v>5.6694e-05</v>
      </c>
      <c r="R121" t="s" s="11">
        <f>IF(Q121=M121,"SAND",IF(Q121=N121,"WATER",IF(Q121=O121,"URBAN",IF(Q121=P121,"VEG"))))</f>
        <v>25</v>
      </c>
    </row>
    <row r="122" ht="13.65" customHeight="1">
      <c r="A122" s="13">
        <v>120</v>
      </c>
      <c r="B122" s="13">
        <v>142</v>
      </c>
      <c r="C122" s="13">
        <v>103</v>
      </c>
      <c r="D122" s="13">
        <v>83</v>
      </c>
      <c r="E122" s="13">
        <f>SQRT((B122-140.95)^2+(C122-102.23)^2+(D122-80.23)^2)</f>
        <v>3.060767877510478</v>
      </c>
      <c r="F122" s="13">
        <f>SQRT((B122-103.78)^2+(C122-68.2)^2+(D122-41.58)^2)</f>
        <v>66.23763884680673</v>
      </c>
      <c r="G122" s="13">
        <f>SQRT((B122-91.92)^2+(C122-57.94)^2+(D122-57.7)^2)</f>
        <v>71.96179541951409</v>
      </c>
      <c r="H122" s="13">
        <f>SQRT((B122-89.17)^2+(C122-54.02)^2+(D122-71.87)^2)</f>
        <v>72.89668168030695</v>
      </c>
      <c r="I122" s="13">
        <f>MIN(E122,F122,G122,H122)</f>
        <v>3.060767877510478</v>
      </c>
      <c r="J122" s="12"/>
      <c r="K122" t="s" s="11">
        <f>IF(I122=E122,"SAND",IF(I122=F122,"WATER",IF(I122=G122,"URBAN",IF(I122=H122,"VEG"))))</f>
        <v>23</v>
      </c>
      <c r="L122" s="12"/>
      <c r="M122" s="13">
        <v>0.00021151</v>
      </c>
      <c r="N122" s="15">
        <v>3.6207e-167</v>
      </c>
      <c r="O122" s="15">
        <v>1.5569e-88</v>
      </c>
      <c r="P122" s="13">
        <v>0</v>
      </c>
      <c r="Q122" s="16">
        <f>MAX(M122,N122,O122,P122)</f>
        <v>0.00021151</v>
      </c>
      <c r="R122" t="s" s="11">
        <f>IF(Q122=M122,"SAND",IF(Q122=N122,"WATER",IF(Q122=O122,"URBAN",IF(Q122=P122,"VEG"))))</f>
        <v>23</v>
      </c>
    </row>
    <row r="123" ht="13.65" customHeight="1">
      <c r="A123" s="13">
        <v>121</v>
      </c>
      <c r="B123" s="13">
        <v>96</v>
      </c>
      <c r="C123" s="13">
        <v>63</v>
      </c>
      <c r="D123" s="13">
        <v>52</v>
      </c>
      <c r="E123" s="13">
        <f>SQRT((B123-140.95)^2+(C123-102.23)^2+(D123-80.23)^2)</f>
        <v>66.0032446172156</v>
      </c>
      <c r="F123" s="13">
        <f>SQRT((B123-103.78)^2+(C123-68.2)^2+(D123-41.58)^2)</f>
        <v>14.00517047379289</v>
      </c>
      <c r="G123" s="13">
        <f>SQRT((B123-91.92)^2+(C123-57.94)^2+(D123-57.7)^2)</f>
        <v>8.645229898620396</v>
      </c>
      <c r="H123" s="13">
        <f>SQRT((B123-89.17)^2+(C123-54.02)^2+(D123-71.87)^2)</f>
        <v>22.84964332325562</v>
      </c>
      <c r="I123" s="13">
        <f>MIN(E123,F123,G123,H123)</f>
        <v>8.645229898620396</v>
      </c>
      <c r="J123" s="12"/>
      <c r="K123" t="s" s="11">
        <f>IF(I123=E123,"SAND",IF(I123=F123,"WATER",IF(I123=G123,"URBAN",IF(I123=H123,"VEG"))))</f>
        <v>24</v>
      </c>
      <c r="L123" s="12"/>
      <c r="M123" s="15">
        <v>8.3799e-18</v>
      </c>
      <c r="N123" s="15">
        <v>1.7245e-13</v>
      </c>
      <c r="O123" s="13">
        <v>0.00010999</v>
      </c>
      <c r="P123" s="15">
        <v>1.1901e-22</v>
      </c>
      <c r="Q123" s="16">
        <f>MAX(M123,N123,O123,P123)</f>
        <v>0.00010999</v>
      </c>
      <c r="R123" t="s" s="11">
        <f>IF(Q123=M123,"SAND",IF(Q123=N123,"WATER",IF(Q123=O123,"URBAN",IF(Q123=P123,"VEG"))))</f>
        <v>24</v>
      </c>
    </row>
    <row r="124" ht="13.65" customHeight="1">
      <c r="A124" s="13">
        <v>122</v>
      </c>
      <c r="B124" s="13">
        <v>92</v>
      </c>
      <c r="C124" s="13">
        <v>58</v>
      </c>
      <c r="D124" s="13">
        <v>58</v>
      </c>
      <c r="E124" s="13">
        <f>SQRT((B124-140.95)^2+(C124-102.23)^2+(D124-80.23)^2)</f>
        <v>69.61729885595965</v>
      </c>
      <c r="F124" s="13">
        <f>SQRT((B124-103.78)^2+(C124-68.2)^2+(D124-41.58)^2)</f>
        <v>22.6368018942606</v>
      </c>
      <c r="G124" s="13">
        <f>SQRT((B124-91.92)^2+(C124-57.94)^2+(D124-57.7)^2)</f>
        <v>0.3162277660168352</v>
      </c>
      <c r="H124" s="13">
        <f>SQRT((B124-89.17)^2+(C124-54.02)^2+(D124-71.87)^2)</f>
        <v>14.70463192330907</v>
      </c>
      <c r="I124" s="13">
        <f>MIN(E124,F124,G124,H124)</f>
        <v>0.3162277660168352</v>
      </c>
      <c r="J124" s="12"/>
      <c r="K124" t="s" s="11">
        <f>IF(I124=E124,"SAND",IF(I124=F124,"WATER",IF(I124=G124,"URBAN",IF(I124=H124,"VEG"))))</f>
        <v>24</v>
      </c>
      <c r="L124" s="12"/>
      <c r="M124" s="14">
        <v>9.002e-20</v>
      </c>
      <c r="N124" s="15">
        <v>4.7468e-32</v>
      </c>
      <c r="O124" s="13">
        <v>0.0002982</v>
      </c>
      <c r="P124" s="15">
        <v>1.6071e-09</v>
      </c>
      <c r="Q124" s="16">
        <f>MAX(M124,N124,O124,P124)</f>
        <v>0.0002982</v>
      </c>
      <c r="R124" t="s" s="11">
        <f>IF(Q124=M124,"SAND",IF(Q124=N124,"WATER",IF(Q124=O124,"URBAN",IF(Q124=P124,"VEG"))))</f>
        <v>24</v>
      </c>
    </row>
    <row r="125" ht="13.65" customHeight="1">
      <c r="A125" s="13">
        <v>123</v>
      </c>
      <c r="B125" s="13">
        <v>137</v>
      </c>
      <c r="C125" s="13">
        <v>97</v>
      </c>
      <c r="D125" s="13">
        <v>77</v>
      </c>
      <c r="E125" s="13">
        <f>SQRT((B125-140.95)^2+(C125-102.23)^2+(D125-80.23)^2)</f>
        <v>7.306729774666638</v>
      </c>
      <c r="F125" s="13">
        <f>SQRT((B125-103.78)^2+(C125-68.2)^2+(D125-41.58)^2)</f>
        <v>56.45869994960918</v>
      </c>
      <c r="G125" s="13">
        <f>SQRT((B125-91.92)^2+(C125-57.94)^2+(D125-57.7)^2)</f>
        <v>62.69274280169914</v>
      </c>
      <c r="H125" s="13">
        <f>SQRT((B125-89.17)^2+(C125-54.02)^2+(D125-71.87)^2)</f>
        <v>64.50818707730051</v>
      </c>
      <c r="I125" s="13">
        <f>MIN(E125,F125,G125,H125)</f>
        <v>7.306729774666638</v>
      </c>
      <c r="J125" s="12"/>
      <c r="K125" t="s" s="11">
        <f>IF(I125=E125,"SAND",IF(I125=F125,"WATER",IF(I125=G125,"URBAN",IF(I125=H125,"VEG"))))</f>
        <v>23</v>
      </c>
      <c r="L125" s="12"/>
      <c r="M125" s="13">
        <v>0.00012903</v>
      </c>
      <c r="N125" s="15">
        <v>1.8143e-119</v>
      </c>
      <c r="O125" s="15">
        <v>3.3194e-68</v>
      </c>
      <c r="P125" s="13">
        <v>0</v>
      </c>
      <c r="Q125" s="16">
        <f>MAX(M125,N125,O125,P125)</f>
        <v>0.00012903</v>
      </c>
      <c r="R125" t="s" s="11">
        <f>IF(Q125=M125,"SAND",IF(Q125=N125,"WATER",IF(Q125=O125,"URBAN",IF(Q125=P125,"VEG"))))</f>
        <v>23</v>
      </c>
    </row>
    <row r="126" ht="13.65" customHeight="1">
      <c r="A126" s="13">
        <v>124</v>
      </c>
      <c r="B126" s="13">
        <v>105</v>
      </c>
      <c r="C126" s="13">
        <v>68</v>
      </c>
      <c r="D126" s="13">
        <v>39</v>
      </c>
      <c r="E126" s="13">
        <f>SQRT((B126-140.95)^2+(C126-102.23)^2+(D126-80.23)^2)</f>
        <v>64.52912753168138</v>
      </c>
      <c r="F126" s="13">
        <f>SQRT((B126-103.78)^2+(C126-68.2)^2+(D126-41.58)^2)</f>
        <v>2.860908946471381</v>
      </c>
      <c r="G126" s="13">
        <f>SQRT((B126-91.92)^2+(C126-57.94)^2+(D126-57.7)^2)</f>
        <v>24.93952685998674</v>
      </c>
      <c r="H126" s="13">
        <f>SQRT((B126-89.17)^2+(C126-54.02)^2+(D126-71.87)^2)</f>
        <v>39.07001663680219</v>
      </c>
      <c r="I126" s="13">
        <f>MIN(E126,F126,G126,H126)</f>
        <v>2.860908946471381</v>
      </c>
      <c r="J126" s="12"/>
      <c r="K126" t="s" s="11">
        <f>IF(I126=E126,"SAND",IF(I126=F126,"WATER",IF(I126=G126,"URBAN",IF(I126=H126,"VEG"))))</f>
        <v>26</v>
      </c>
      <c r="L126" s="12"/>
      <c r="M126" s="15">
        <v>4.8796e-28</v>
      </c>
      <c r="N126" s="13">
        <v>0.00015126</v>
      </c>
      <c r="O126" s="15">
        <v>1.4902e-08</v>
      </c>
      <c r="P126" s="15">
        <v>5.5269e-75</v>
      </c>
      <c r="Q126" s="16">
        <f>MAX(M126,N126,O126,P126)</f>
        <v>0.00015126</v>
      </c>
      <c r="R126" t="s" s="11">
        <f>IF(Q126=M126,"SAND",IF(Q126=N126,"WATER",IF(Q126=O126,"URBAN",IF(Q126=P126,"VEG"))))</f>
        <v>26</v>
      </c>
    </row>
    <row r="127" ht="13.65" customHeight="1">
      <c r="A127" s="13">
        <v>125</v>
      </c>
      <c r="B127" s="13">
        <v>84</v>
      </c>
      <c r="C127" s="13">
        <v>50</v>
      </c>
      <c r="D127" s="13">
        <v>59</v>
      </c>
      <c r="E127" s="13">
        <f>SQRT((B127-140.95)^2+(C127-102.23)^2+(D127-80.23)^2)</f>
        <v>80.13730903892393</v>
      </c>
      <c r="F127" s="13">
        <f>SQRT((B127-103.78)^2+(C127-68.2)^2+(D127-41.58)^2)</f>
        <v>32.03037308555741</v>
      </c>
      <c r="G127" s="13">
        <f>SQRT((B127-91.92)^2+(C127-57.94)^2+(D127-57.7)^2)</f>
        <v>11.28981842192336</v>
      </c>
      <c r="H127" s="13">
        <f>SQRT((B127-89.17)^2+(C127-54.02)^2+(D127-71.87)^2)</f>
        <v>14.44043628149787</v>
      </c>
      <c r="I127" s="13">
        <f>MIN(E127,F127,G127,H127)</f>
        <v>11.28981842192336</v>
      </c>
      <c r="J127" s="12"/>
      <c r="K127" t="s" s="11">
        <f>IF(I127=E127,"SAND",IF(I127=F127,"WATER",IF(I127=G127,"URBAN",IF(I127=H127,"VEG"))))</f>
        <v>24</v>
      </c>
      <c r="L127" s="12"/>
      <c r="M127" s="15">
        <v>5.0198e-27</v>
      </c>
      <c r="N127" s="15">
        <v>1.0189e-72</v>
      </c>
      <c r="O127" s="14">
        <v>1.139e-05</v>
      </c>
      <c r="P127" s="15">
        <v>7.0279e-07</v>
      </c>
      <c r="Q127" s="16">
        <f>MAX(M127,N127,O127,P127)</f>
        <v>1.139e-05</v>
      </c>
      <c r="R127" t="s" s="11">
        <f>IF(Q127=M127,"SAND",IF(Q127=N127,"WATER",IF(Q127=O127,"URBAN",IF(Q127=P127,"VEG"))))</f>
        <v>24</v>
      </c>
    </row>
    <row r="128" ht="13.65" customHeight="1">
      <c r="A128" s="13">
        <v>126</v>
      </c>
      <c r="B128" s="13">
        <v>89</v>
      </c>
      <c r="C128" s="13">
        <v>52</v>
      </c>
      <c r="D128" s="13">
        <v>70</v>
      </c>
      <c r="E128" s="13">
        <f>SQRT((B128-140.95)^2+(C128-102.23)^2+(D128-80.23)^2)</f>
        <v>72.98293156622307</v>
      </c>
      <c r="F128" s="13">
        <f>SQRT((B128-103.78)^2+(C128-68.2)^2+(D128-41.58)^2)</f>
        <v>35.89686337272381</v>
      </c>
      <c r="G128" s="13">
        <f>SQRT((B128-91.92)^2+(C128-57.94)^2+(D128-57.7)^2)</f>
        <v>13.96782015920881</v>
      </c>
      <c r="H128" s="13">
        <f>SQRT((B128-89.17)^2+(C128-54.02)^2+(D128-71.87)^2)</f>
        <v>2.757934009362811</v>
      </c>
      <c r="I128" s="13">
        <f>MIN(E128,F128,G128,H128)</f>
        <v>2.757934009362811</v>
      </c>
      <c r="J128" s="12"/>
      <c r="K128" t="s" s="11">
        <f>IF(I128=E128,"SAND",IF(I128=F128,"WATER",IF(I128=G128,"URBAN",IF(I128=H128,"VEG"))))</f>
        <v>25</v>
      </c>
      <c r="L128" s="12"/>
      <c r="M128" s="15">
        <v>6.8625e-32</v>
      </c>
      <c r="N128" s="15">
        <v>5.3127e-76</v>
      </c>
      <c r="O128" s="15">
        <v>1.3828e-05</v>
      </c>
      <c r="P128" s="13">
        <v>0.00018415</v>
      </c>
      <c r="Q128" s="16">
        <f>MAX(M128,N128,O128,P128)</f>
        <v>0.00018415</v>
      </c>
      <c r="R128" t="s" s="11">
        <f>IF(Q128=M128,"SAND",IF(Q128=N128,"WATER",IF(Q128=O128,"URBAN",IF(Q128=P128,"VEG"))))</f>
        <v>25</v>
      </c>
    </row>
    <row r="129" ht="13.65" customHeight="1">
      <c r="A129" s="13">
        <v>127</v>
      </c>
      <c r="B129" s="13">
        <v>91</v>
      </c>
      <c r="C129" s="13">
        <v>56</v>
      </c>
      <c r="D129" s="13">
        <v>77</v>
      </c>
      <c r="E129" s="13">
        <f>SQRT((B129-140.95)^2+(C129-102.23)^2+(D129-80.23)^2)</f>
        <v>68.13698188208808</v>
      </c>
      <c r="F129" s="13">
        <f>SQRT((B129-103.78)^2+(C129-68.2)^2+(D129-41.58)^2)</f>
        <v>39.58212727987216</v>
      </c>
      <c r="G129" s="13">
        <f>SQRT((B129-91.92)^2+(C129-57.94)^2+(D129-57.7)^2)</f>
        <v>19.41906279921871</v>
      </c>
      <c r="H129" s="13">
        <f>SQRT((B129-89.17)^2+(C129-54.02)^2+(D129-71.87)^2)</f>
        <v>5.795360213136016</v>
      </c>
      <c r="I129" s="13">
        <f>MIN(E129,F129,G129,H129)</f>
        <v>5.795360213136016</v>
      </c>
      <c r="J129" s="12"/>
      <c r="K129" t="s" s="11">
        <f>IF(I129=E129,"SAND",IF(I129=F129,"WATER",IF(I129=G129,"URBAN",IF(I129=H129,"VEG"))))</f>
        <v>25</v>
      </c>
      <c r="L129" s="12"/>
      <c r="M129" s="15">
        <v>4.5467e-33</v>
      </c>
      <c r="N129" s="15">
        <v>5.1897e-67</v>
      </c>
      <c r="O129" s="15">
        <v>1.0811e-07</v>
      </c>
      <c r="P129" s="13">
        <v>0.00012795</v>
      </c>
      <c r="Q129" s="16">
        <f>MAX(M129,N129,O129,P129)</f>
        <v>0.00012795</v>
      </c>
      <c r="R129" t="s" s="11">
        <f>IF(Q129=M129,"SAND",IF(Q129=N129,"WATER",IF(Q129=O129,"URBAN",IF(Q129=P129,"VEG"))))</f>
        <v>25</v>
      </c>
    </row>
    <row r="130" ht="13.65" customHeight="1">
      <c r="A130" s="13">
        <v>128</v>
      </c>
      <c r="B130" s="13">
        <v>104</v>
      </c>
      <c r="C130" s="13">
        <v>69</v>
      </c>
      <c r="D130" s="13">
        <v>40</v>
      </c>
      <c r="E130" s="13">
        <f>SQRT((B130-140.95)^2+(C130-102.23)^2+(D130-80.23)^2)</f>
        <v>63.93737795687277</v>
      </c>
      <c r="F130" s="13">
        <f>SQRT((B130-103.78)^2+(C130-68.2)^2+(D130-41.58)^2)</f>
        <v>1.784600795696334</v>
      </c>
      <c r="G130" s="13">
        <f>SQRT((B130-91.92)^2+(C130-57.94)^2+(D130-57.7)^2)</f>
        <v>24.11514047232568</v>
      </c>
      <c r="H130" s="13">
        <f>SQRT((B130-89.17)^2+(C130-54.02)^2+(D130-71.87)^2)</f>
        <v>38.21028919021682</v>
      </c>
      <c r="I130" s="13">
        <f>MIN(E130,F130,G130,H130)</f>
        <v>1.784600795696334</v>
      </c>
      <c r="J130" s="12"/>
      <c r="K130" t="s" s="11">
        <f>IF(I130=E130,"SAND",IF(I130=F130,"WATER",IF(I130=G130,"URBAN",IF(I130=H130,"VEG"))))</f>
        <v>26</v>
      </c>
      <c r="L130" s="12"/>
      <c r="M130" s="15">
        <v>1.8705e-26</v>
      </c>
      <c r="N130" s="13">
        <v>0.00018697</v>
      </c>
      <c r="O130" s="15">
        <v>7.6418e-08</v>
      </c>
      <c r="P130" s="15">
        <v>2.9225e-69</v>
      </c>
      <c r="Q130" s="16">
        <f>MAX(M130,N130,O130,P130)</f>
        <v>0.00018697</v>
      </c>
      <c r="R130" t="s" s="11">
        <f>IF(Q130=M130,"SAND",IF(Q130=N130,"WATER",IF(Q130=O130,"URBAN",IF(Q130=P130,"VEG"))))</f>
        <v>26</v>
      </c>
    </row>
    <row r="131" ht="13.65" customHeight="1">
      <c r="A131" s="13">
        <v>129</v>
      </c>
      <c r="B131" s="13">
        <v>94</v>
      </c>
      <c r="C131" s="13">
        <v>60</v>
      </c>
      <c r="D131" s="13">
        <v>51</v>
      </c>
      <c r="E131" s="13">
        <f>SQRT((B131-140.95)^2+(C131-102.23)^2+(D131-80.23)^2)</f>
        <v>69.58497179707699</v>
      </c>
      <c r="F131" s="13">
        <f>SQRT((B131-103.78)^2+(C131-68.2)^2+(D131-41.58)^2)</f>
        <v>15.86268577511388</v>
      </c>
      <c r="G131" s="13">
        <f>SQRT((B131-91.92)^2+(C131-57.94)^2+(D131-57.7)^2)</f>
        <v>7.311634564172367</v>
      </c>
      <c r="H131" s="13">
        <f>SQRT((B131-89.17)^2+(C131-54.02)^2+(D131-71.87)^2)</f>
        <v>22.24064297631703</v>
      </c>
      <c r="I131" s="13">
        <f>MIN(E131,F131,G131,H131)</f>
        <v>7.311634564172367</v>
      </c>
      <c r="J131" s="12"/>
      <c r="K131" t="s" s="11">
        <f>IF(I131=E131,"SAND",IF(I131=F131,"WATER",IF(I131=G131,"URBAN",IF(I131=H131,"VEG"))))</f>
        <v>24</v>
      </c>
      <c r="L131" s="12"/>
      <c r="M131" s="15">
        <v>1.3509e-19</v>
      </c>
      <c r="N131" s="15">
        <v>1.2797e-19</v>
      </c>
      <c r="O131" s="13">
        <v>0.00013217</v>
      </c>
      <c r="P131" s="14">
        <v>2.946e-17</v>
      </c>
      <c r="Q131" s="16">
        <f>MAX(M131,N131,O131,P131)</f>
        <v>0.00013217</v>
      </c>
      <c r="R131" t="s" s="11">
        <f>IF(Q131=M131,"SAND",IF(Q131=N131,"WATER",IF(Q131=O131,"URBAN",IF(Q131=P131,"VEG"))))</f>
        <v>24</v>
      </c>
    </row>
    <row r="132" ht="13.65" customHeight="1">
      <c r="A132" s="13">
        <v>130</v>
      </c>
      <c r="B132" s="13">
        <v>91</v>
      </c>
      <c r="C132" s="13">
        <v>59</v>
      </c>
      <c r="D132" s="13">
        <v>64</v>
      </c>
      <c r="E132" s="13">
        <f>SQRT((B132-140.95)^2+(C132-102.23)^2+(D132-80.23)^2)</f>
        <v>68.02388036564805</v>
      </c>
      <c r="F132" s="13">
        <f>SQRT((B132-103.78)^2+(C132-68.2)^2+(D132-41.58)^2)</f>
        <v>27.39753273563151</v>
      </c>
      <c r="G132" s="13">
        <f>SQRT((B132-91.92)^2+(C132-57.94)^2+(D132-57.7)^2)</f>
        <v>6.454455825241967</v>
      </c>
      <c r="H132" s="13">
        <f>SQRT((B132-89.17)^2+(C132-54.02)^2+(D132-71.87)^2)</f>
        <v>9.491375032101516</v>
      </c>
      <c r="I132" s="13">
        <f>MIN(E132,F132,G132,H132)</f>
        <v>6.454455825241967</v>
      </c>
      <c r="J132" s="12"/>
      <c r="K132" t="s" s="11">
        <f>IF(I132=E132,"SAND",IF(I132=F132,"WATER",IF(I132=G132,"URBAN",IF(I132=H132,"VEG"))))</f>
        <v>24</v>
      </c>
      <c r="L132" s="12"/>
      <c r="M132" s="15">
        <v>3.4695e-20</v>
      </c>
      <c r="N132" s="15">
        <v>1.9691e-36</v>
      </c>
      <c r="O132" s="15">
        <v>8.8636e-05</v>
      </c>
      <c r="P132" s="15">
        <v>5.3742e-07</v>
      </c>
      <c r="Q132" s="16">
        <f>MAX(M132,N132,O132,P132)</f>
        <v>8.8636e-05</v>
      </c>
      <c r="R132" t="s" s="11">
        <f>IF(Q132=M132,"SAND",IF(Q132=N132,"WATER",IF(Q132=O132,"URBAN",IF(Q132=P132,"VEG"))))</f>
        <v>24</v>
      </c>
    </row>
    <row r="133" ht="13.65" customHeight="1">
      <c r="A133" s="13">
        <v>131</v>
      </c>
      <c r="B133" s="13">
        <v>146</v>
      </c>
      <c r="C133" s="13">
        <v>106</v>
      </c>
      <c r="D133" s="13">
        <v>83</v>
      </c>
      <c r="E133" s="13">
        <f>SQRT((B133-140.95)^2+(C133-102.23)^2+(D133-80.23)^2)</f>
        <v>6.883916036675641</v>
      </c>
      <c r="F133" s="13">
        <f>SQRT((B133-103.78)^2+(C133-68.2)^2+(D133-41.58)^2)</f>
        <v>70.19248392812437</v>
      </c>
      <c r="G133" s="13">
        <f>SQRT((B133-91.92)^2+(C133-57.94)^2+(D133-57.7)^2)</f>
        <v>76.64528687401463</v>
      </c>
      <c r="H133" s="13">
        <f>SQRT((B133-89.17)^2+(C133-54.02)^2+(D133-71.87)^2)</f>
        <v>77.81674755475198</v>
      </c>
      <c r="I133" s="13">
        <f>MIN(E133,F133,G133,H133)</f>
        <v>6.883916036675641</v>
      </c>
      <c r="J133" s="12"/>
      <c r="K133" t="s" s="11">
        <f>IF(I133=E133,"SAND",IF(I133=F133,"WATER",IF(I133=G133,"URBAN",IF(I133=H133,"VEG"))))</f>
        <v>23</v>
      </c>
      <c r="L133" s="12"/>
      <c r="M133" s="13">
        <v>0.00021444</v>
      </c>
      <c r="N133" s="15">
        <v>1.2092e-197</v>
      </c>
      <c r="O133" s="14">
        <v>1.447e-99</v>
      </c>
      <c r="P133" s="13">
        <v>0</v>
      </c>
      <c r="Q133" s="16">
        <f>MAX(M133,N133,O133,P133)</f>
        <v>0.00021444</v>
      </c>
      <c r="R133" t="s" s="11">
        <f>IF(Q133=M133,"SAND",IF(Q133=N133,"WATER",IF(Q133=O133,"URBAN",IF(Q133=P133,"VEG"))))</f>
        <v>23</v>
      </c>
    </row>
    <row r="134" ht="13.65" customHeight="1">
      <c r="A134" s="13">
        <v>132</v>
      </c>
      <c r="B134" s="13">
        <v>104</v>
      </c>
      <c r="C134" s="13">
        <v>70</v>
      </c>
      <c r="D134" s="13">
        <v>44</v>
      </c>
      <c r="E134" s="13">
        <f>SQRT((B134-140.95)^2+(C134-102.23)^2+(D134-80.23)^2)</f>
        <v>60.96464795272749</v>
      </c>
      <c r="F134" s="13">
        <f>SQRT((B134-103.78)^2+(C134-68.2)^2+(D134-41.58)^2)</f>
        <v>3.02403703681023</v>
      </c>
      <c r="G134" s="13">
        <f>SQRT((B134-91.92)^2+(C134-57.94)^2+(D134-57.7)^2)</f>
        <v>21.88743932030424</v>
      </c>
      <c r="H134" s="13">
        <f>SQRT((B134-89.17)^2+(C134-54.02)^2+(D134-71.87)^2)</f>
        <v>35.3839822518608</v>
      </c>
      <c r="I134" s="13">
        <f>MIN(E134,F134,G134,H134)</f>
        <v>3.02403703681023</v>
      </c>
      <c r="J134" s="12"/>
      <c r="K134" t="s" s="11">
        <f>IF(I134=E134,"SAND",IF(I134=F134,"WATER",IF(I134=G134,"URBAN",IF(I134=H134,"VEG"))))</f>
        <v>26</v>
      </c>
      <c r="L134" s="12"/>
      <c r="M134" s="15">
        <v>5.1585e-22</v>
      </c>
      <c r="N134" s="15">
        <v>8.7505e-05</v>
      </c>
      <c r="O134" s="15">
        <v>2.7496e-07</v>
      </c>
      <c r="P134" s="15">
        <v>4.3923e-65</v>
      </c>
      <c r="Q134" s="16">
        <f>MAX(M134,N134,O134,P134)</f>
        <v>8.7505e-05</v>
      </c>
      <c r="R134" t="s" s="11">
        <f>IF(Q134=M134,"SAND",IF(Q134=N134,"WATER",IF(Q134=O134,"URBAN",IF(Q134=P134,"VEG"))))</f>
        <v>26</v>
      </c>
    </row>
    <row r="135" ht="13.65" customHeight="1">
      <c r="A135" s="13">
        <v>133</v>
      </c>
      <c r="B135" s="13">
        <v>104</v>
      </c>
      <c r="C135" s="13">
        <v>71</v>
      </c>
      <c r="D135" s="13">
        <v>40</v>
      </c>
      <c r="E135" s="13">
        <f>SQRT((B135-140.95)^2+(C135-102.23)^2+(D135-80.23)^2)</f>
        <v>62.92112761227344</v>
      </c>
      <c r="F135" s="13">
        <f>SQRT((B135-103.78)^2+(C135-68.2)^2+(D135-41.58)^2)</f>
        <v>3.222545577645098</v>
      </c>
      <c r="G135" s="13">
        <f>SQRT((B135-91.92)^2+(C135-57.94)^2+(D135-57.7)^2)</f>
        <v>25.09541790845492</v>
      </c>
      <c r="H135" s="13">
        <f>SQRT((B135-89.17)^2+(C135-54.02)^2+(D135-71.87)^2)</f>
        <v>39.03775352143102</v>
      </c>
      <c r="I135" s="13">
        <f>MIN(E135,F135,G135,H135)</f>
        <v>3.222545577645098</v>
      </c>
      <c r="J135" s="12"/>
      <c r="K135" t="s" s="11">
        <f>IF(I135=E135,"SAND",IF(I135=F135,"WATER",IF(I135=G135,"URBAN",IF(I135=H135,"VEG"))))</f>
        <v>26</v>
      </c>
      <c r="L135" s="12"/>
      <c r="M135" s="15">
        <v>1.4808e-26</v>
      </c>
      <c r="N135" s="15">
        <v>4.6922e-06</v>
      </c>
      <c r="O135" s="15">
        <v>6.762099999999999e-08</v>
      </c>
      <c r="P135" s="15">
        <v>2.6137e-71</v>
      </c>
      <c r="Q135" s="16">
        <f>MAX(M135,N135,O135,P135)</f>
        <v>4.6922e-06</v>
      </c>
      <c r="R135" t="s" s="11">
        <f>IF(Q135=M135,"SAND",IF(Q135=N135,"WATER",IF(Q135=O135,"URBAN",IF(Q135=P135,"VEG"))))</f>
        <v>26</v>
      </c>
    </row>
    <row r="136" ht="13.65" customHeight="1">
      <c r="A136" s="13">
        <v>134</v>
      </c>
      <c r="B136" s="13">
        <v>103</v>
      </c>
      <c r="C136" s="13">
        <v>67</v>
      </c>
      <c r="D136" s="13">
        <v>42</v>
      </c>
      <c r="E136" s="13">
        <f>SQRT((B136-140.95)^2+(C136-102.23)^2+(D136-80.23)^2)</f>
        <v>64.36527246893311</v>
      </c>
      <c r="F136" s="13">
        <f>SQRT((B136-103.78)^2+(C136-68.2)^2+(D136-41.58)^2)</f>
        <v>1.49157634735873</v>
      </c>
      <c r="G136" s="13">
        <f>SQRT((B136-91.92)^2+(C136-57.94)^2+(D136-57.7)^2)</f>
        <v>21.24476406082214</v>
      </c>
      <c r="H136" s="13">
        <f>SQRT((B136-89.17)^2+(C136-54.02)^2+(D136-71.87)^2)</f>
        <v>35.38313440044565</v>
      </c>
      <c r="I136" s="13">
        <f>MIN(E136,F136,G136,H136)</f>
        <v>1.49157634735873</v>
      </c>
      <c r="J136" s="12"/>
      <c r="K136" t="s" s="11">
        <f>IF(I136=E136,"SAND",IF(I136=F136,"WATER",IF(I136=G136,"URBAN",IF(I136=H136,"VEG"))))</f>
        <v>26</v>
      </c>
      <c r="L136" s="12"/>
      <c r="M136" s="15">
        <v>2.2551e-24</v>
      </c>
      <c r="N136" s="13">
        <v>0.00016851</v>
      </c>
      <c r="O136" s="15">
        <v>2.9768e-07</v>
      </c>
      <c r="P136" s="15">
        <v>3.5116e-60</v>
      </c>
      <c r="Q136" s="16">
        <f>MAX(M136,N136,O136,P136)</f>
        <v>0.00016851</v>
      </c>
      <c r="R136" t="s" s="11">
        <f>IF(Q136=M136,"SAND",IF(Q136=N136,"WATER",IF(Q136=O136,"URBAN",IF(Q136=P136,"VEG"))))</f>
        <v>26</v>
      </c>
    </row>
    <row r="137" ht="13.65" customHeight="1">
      <c r="A137" s="13">
        <v>135</v>
      </c>
      <c r="B137" s="13">
        <v>143</v>
      </c>
      <c r="C137" s="13">
        <v>103</v>
      </c>
      <c r="D137" s="13">
        <v>81</v>
      </c>
      <c r="E137" s="13">
        <f>SQRT((B137-140.95)^2+(C137-102.23)^2+(D137-80.23)^2)</f>
        <v>2.321271203457286</v>
      </c>
      <c r="F137" s="13">
        <f>SQRT((B137-103.78)^2+(C137-68.2)^2+(D137-41.58)^2)</f>
        <v>65.59866462055457</v>
      </c>
      <c r="G137" s="13">
        <f>SQRT((B137-91.92)^2+(C137-57.94)^2+(D137-57.7)^2)</f>
        <v>71.98930476119351</v>
      </c>
      <c r="H137" s="13">
        <f>SQRT((B137-89.17)^2+(C137-54.02)^2+(D137-71.87)^2)</f>
        <v>73.3489345525891</v>
      </c>
      <c r="I137" s="13">
        <f>MIN(E137,F137,G137,H137)</f>
        <v>2.321271203457286</v>
      </c>
      <c r="J137" s="12"/>
      <c r="K137" t="s" s="11">
        <f>IF(I137=E137,"SAND",IF(I137=F137,"WATER",IF(I137=G137,"URBAN",IF(I137=H137,"VEG"))))</f>
        <v>23</v>
      </c>
      <c r="L137" s="12"/>
      <c r="M137" s="13">
        <v>0.0002642</v>
      </c>
      <c r="N137" s="15">
        <v>3.1489e-169</v>
      </c>
      <c r="O137" s="15">
        <v>2.0997e-88</v>
      </c>
      <c r="P137" s="13">
        <v>0</v>
      </c>
      <c r="Q137" s="16">
        <f>MAX(M137,N137,O137,P137)</f>
        <v>0.0002642</v>
      </c>
      <c r="R137" t="s" s="11">
        <f>IF(Q137=M137,"SAND",IF(Q137=N137,"WATER",IF(Q137=O137,"URBAN",IF(Q137=P137,"VEG"))))</f>
        <v>23</v>
      </c>
    </row>
    <row r="138" ht="13.65" customHeight="1">
      <c r="A138" s="13">
        <v>136</v>
      </c>
      <c r="B138" s="13">
        <v>142</v>
      </c>
      <c r="C138" s="13">
        <v>106</v>
      </c>
      <c r="D138" s="13">
        <v>82</v>
      </c>
      <c r="E138" s="13">
        <f>SQRT((B138-140.95)^2+(C138-102.23)^2+(D138-80.23)^2)</f>
        <v>4.295148425840483</v>
      </c>
      <c r="F138" s="13">
        <f>SQRT((B138-103.78)^2+(C138-68.2)^2+(D138-41.58)^2)</f>
        <v>67.25611347676879</v>
      </c>
      <c r="G138" s="13">
        <f>SQRT((B138-91.92)^2+(C138-57.94)^2+(D138-57.7)^2)</f>
        <v>73.54087298910723</v>
      </c>
      <c r="H138" s="13">
        <f>SQRT((B138-89.17)^2+(C138-54.02)^2+(D138-71.87)^2)</f>
        <v>74.8033836133099</v>
      </c>
      <c r="I138" s="13">
        <f>MIN(E138,F138,G138,H138)</f>
        <v>4.295148425840483</v>
      </c>
      <c r="J138" s="12"/>
      <c r="K138" t="s" s="11">
        <f>IF(I138=E138,"SAND",IF(I138=F138,"WATER",IF(I138=G138,"URBAN",IF(I138=H138,"VEG"))))</f>
        <v>23</v>
      </c>
      <c r="L138" s="12"/>
      <c r="M138" s="14">
        <v>9.986e-05</v>
      </c>
      <c r="N138" s="15">
        <v>1.9091e-188</v>
      </c>
      <c r="O138" s="15">
        <v>3.5678e-89</v>
      </c>
      <c r="P138" s="13">
        <v>0</v>
      </c>
      <c r="Q138" s="16">
        <f>MAX(M138,N138,O138,P138)</f>
        <v>9.986e-05</v>
      </c>
      <c r="R138" t="s" s="11">
        <f>IF(Q138=M138,"SAND",IF(Q138=N138,"WATER",IF(Q138=O138,"URBAN",IF(Q138=P138,"VEG"))))</f>
        <v>23</v>
      </c>
    </row>
    <row r="139" ht="13.65" customHeight="1">
      <c r="A139" s="13">
        <v>137</v>
      </c>
      <c r="B139" s="13">
        <v>105</v>
      </c>
      <c r="C139" s="13">
        <v>72</v>
      </c>
      <c r="D139" s="13">
        <v>48</v>
      </c>
      <c r="E139" s="13">
        <f>SQRT((B139-140.95)^2+(C139-102.23)^2+(D139-80.23)^2)</f>
        <v>56.96514987253171</v>
      </c>
      <c r="F139" s="13">
        <f>SQRT((B139-103.78)^2+(C139-68.2)^2+(D139-41.58)^2)</f>
        <v>7.559417967013069</v>
      </c>
      <c r="G139" s="13">
        <f>SQRT((B139-91.92)^2+(C139-57.94)^2+(D139-57.7)^2)</f>
        <v>21.51418136950603</v>
      </c>
      <c r="H139" s="13">
        <f>SQRT((B139-89.17)^2+(C139-54.02)^2+(D139-71.87)^2)</f>
        <v>33.81783848799328</v>
      </c>
      <c r="I139" s="13">
        <f>MIN(E139,F139,G139,H139)</f>
        <v>7.559417967013069</v>
      </c>
      <c r="J139" s="12"/>
      <c r="K139" t="s" s="11">
        <f>IF(I139=E139,"SAND",IF(I139=F139,"WATER",IF(I139=G139,"URBAN",IF(I139=H139,"VEG"))))</f>
        <v>26</v>
      </c>
      <c r="L139" s="12"/>
      <c r="M139" s="15">
        <v>2.6503e-18</v>
      </c>
      <c r="N139" s="15">
        <v>2.0804e-06</v>
      </c>
      <c r="O139" s="15">
        <v>1.1412e-07</v>
      </c>
      <c r="P139" s="15">
        <v>4.1088e-67</v>
      </c>
      <c r="Q139" s="16">
        <f>MAX(M139,N139,O139,P139)</f>
        <v>2.0804e-06</v>
      </c>
      <c r="R139" t="s" s="11">
        <f>IF(Q139=M139,"SAND",IF(Q139=N139,"WATER",IF(Q139=O139,"URBAN",IF(Q139=P139,"VEG"))))</f>
        <v>26</v>
      </c>
    </row>
    <row r="140" ht="13.65" customHeight="1">
      <c r="A140" s="13">
        <v>138</v>
      </c>
      <c r="B140" s="13">
        <v>87</v>
      </c>
      <c r="C140" s="13">
        <v>51</v>
      </c>
      <c r="D140" s="13">
        <v>67</v>
      </c>
      <c r="E140" s="13">
        <f>SQRT((B140-140.95)^2+(C140-102.23)^2+(D140-80.23)^2)</f>
        <v>75.56552322322661</v>
      </c>
      <c r="F140" s="13">
        <f>SQRT((B140-103.78)^2+(C140-68.2)^2+(D140-41.58)^2)</f>
        <v>34.97977701472666</v>
      </c>
      <c r="G140" s="13">
        <f>SQRT((B140-91.92)^2+(C140-57.94)^2+(D140-57.7)^2)</f>
        <v>12.60396762928245</v>
      </c>
      <c r="H140" s="13">
        <f>SQRT((B140-89.17)^2+(C140-54.02)^2+(D140-71.87)^2)</f>
        <v>6.127495410035007</v>
      </c>
      <c r="I140" s="13">
        <f>MIN(E140,F140,G140,H140)</f>
        <v>6.127495410035007</v>
      </c>
      <c r="J140" s="12"/>
      <c r="K140" t="s" s="11">
        <f>IF(I140=E140,"SAND",IF(I140=F140,"WATER",IF(I140=G140,"URBAN",IF(I140=H140,"VEG"))))</f>
        <v>25</v>
      </c>
      <c r="L140" s="12"/>
      <c r="M140" s="15">
        <v>1.6169e-30</v>
      </c>
      <c r="N140" s="15">
        <v>3.2243e-77</v>
      </c>
      <c r="O140" s="15">
        <v>3.6765e-05</v>
      </c>
      <c r="P140" s="15">
        <v>7.634100000000001e-05</v>
      </c>
      <c r="Q140" s="16">
        <f>MAX(M140,N140,O140,P140)</f>
        <v>7.634100000000001e-05</v>
      </c>
      <c r="R140" t="s" s="11">
        <f>IF(Q140=M140,"SAND",IF(Q140=N140,"WATER",IF(Q140=O140,"URBAN",IF(Q140=P140,"VEG"))))</f>
        <v>25</v>
      </c>
    </row>
    <row r="141" ht="13.65" customHeight="1">
      <c r="A141" s="13">
        <v>139</v>
      </c>
      <c r="B141" s="13">
        <v>92</v>
      </c>
      <c r="C141" s="13">
        <v>58</v>
      </c>
      <c r="D141" s="13">
        <v>65</v>
      </c>
      <c r="E141" s="13">
        <f>SQRT((B141-140.95)^2+(C141-102.23)^2+(D141-80.23)^2)</f>
        <v>67.707815649303</v>
      </c>
      <c r="F141" s="13">
        <f>SQRT((B141-103.78)^2+(C141-68.2)^2+(D141-41.58)^2)</f>
        <v>28.13014041913051</v>
      </c>
      <c r="G141" s="13">
        <f>SQRT((B141-91.92)^2+(C141-57.94)^2+(D141-57.7)^2)</f>
        <v>7.300684899377589</v>
      </c>
      <c r="H141" s="13">
        <f>SQRT((B141-89.17)^2+(C141-54.02)^2+(D141-71.87)^2)</f>
        <v>8.42889079298101</v>
      </c>
      <c r="I141" s="13">
        <f>MIN(E141,F141,G141,H141)</f>
        <v>7.300684899377589</v>
      </c>
      <c r="J141" s="12"/>
      <c r="K141" t="s" s="11">
        <f>IF(I141=E141,"SAND",IF(I141=F141,"WATER",IF(I141=G141,"URBAN",IF(I141=H141,"VEG"))))</f>
        <v>24</v>
      </c>
      <c r="L141" s="12"/>
      <c r="M141" s="15">
        <v>1.7559e-21</v>
      </c>
      <c r="N141" s="15">
        <v>5.2843e-40</v>
      </c>
      <c r="O141" s="15">
        <v>8.4319e-05</v>
      </c>
      <c r="P141" s="15">
        <v>4.3058e-07</v>
      </c>
      <c r="Q141" s="16">
        <f>MAX(M141,N141,O141,P141)</f>
        <v>8.4319e-05</v>
      </c>
      <c r="R141" t="s" s="11">
        <f>IF(Q141=M141,"SAND",IF(Q141=N141,"WATER",IF(Q141=O141,"URBAN",IF(Q141=P141,"VEG"))))</f>
        <v>24</v>
      </c>
    </row>
    <row r="142" ht="13.65" customHeight="1">
      <c r="A142" s="13">
        <v>140</v>
      </c>
      <c r="B142" s="13">
        <v>107</v>
      </c>
      <c r="C142" s="13">
        <v>68</v>
      </c>
      <c r="D142" s="13">
        <v>39</v>
      </c>
      <c r="E142" s="13">
        <f>SQRT((B142-140.95)^2+(C142-102.23)^2+(D142-80.23)^2)</f>
        <v>63.43664792531207</v>
      </c>
      <c r="F142" s="13">
        <f>SQRT((B142-103.78)^2+(C142-68.2)^2+(D142-41.58)^2)</f>
        <v>4.130956305748099</v>
      </c>
      <c r="G142" s="13">
        <f>SQRT((B142-91.92)^2+(C142-57.94)^2+(D142-57.7)^2)</f>
        <v>26.04419321077157</v>
      </c>
      <c r="H142" s="13">
        <f>SQRT((B142-89.17)^2+(C142-54.02)^2+(D142-71.87)^2)</f>
        <v>39.92225194049053</v>
      </c>
      <c r="I142" s="13">
        <f>MIN(E142,F142,G142,H142)</f>
        <v>4.130956305748099</v>
      </c>
      <c r="J142" s="12"/>
      <c r="K142" t="s" s="11">
        <f>IF(I142=E142,"SAND",IF(I142=F142,"WATER",IF(I142=G142,"URBAN",IF(I142=H142,"VEG"))))</f>
        <v>26</v>
      </c>
      <c r="L142" s="12"/>
      <c r="M142" s="15">
        <v>8.8186e-29</v>
      </c>
      <c r="N142" s="15">
        <v>1.5332e-05</v>
      </c>
      <c r="O142" s="15">
        <v>1.0904e-09</v>
      </c>
      <c r="P142" s="14">
        <v>1.965e-86</v>
      </c>
      <c r="Q142" s="16">
        <f>MAX(M142,N142,O142,P142)</f>
        <v>1.5332e-05</v>
      </c>
      <c r="R142" t="s" s="11">
        <f>IF(Q142=M142,"SAND",IF(Q142=N142,"WATER",IF(Q142=O142,"URBAN",IF(Q142=P142,"VEG"))))</f>
        <v>26</v>
      </c>
    </row>
    <row r="143" ht="13.65" customHeight="1">
      <c r="A143" s="13">
        <v>141</v>
      </c>
      <c r="B143" s="13">
        <v>104</v>
      </c>
      <c r="C143" s="13">
        <v>67</v>
      </c>
      <c r="D143" s="13">
        <v>39</v>
      </c>
      <c r="E143" s="13">
        <f>SQRT((B143-140.95)^2+(C143-102.23)^2+(D143-80.23)^2)</f>
        <v>65.62292511005586</v>
      </c>
      <c r="F143" s="13">
        <f>SQRT((B143-103.78)^2+(C143-68.2)^2+(D143-41.58)^2)</f>
        <v>2.853909599128885</v>
      </c>
      <c r="G143" s="13">
        <f>SQRT((B143-91.92)^2+(C143-57.94)^2+(D143-57.7)^2)</f>
        <v>24.03539057306954</v>
      </c>
      <c r="H143" s="13">
        <f>SQRT((B143-89.17)^2+(C143-54.02)^2+(D143-71.87)^2)</f>
        <v>38.3255293505517</v>
      </c>
      <c r="I143" s="13">
        <f>MIN(E143,F143,G143,H143)</f>
        <v>2.853909599128885</v>
      </c>
      <c r="J143" s="12"/>
      <c r="K143" t="s" s="11">
        <f>IF(I143=E143,"SAND",IF(I143=F143,"WATER",IF(I143=G143,"URBAN",IF(I143=H143,"VEG"))))</f>
        <v>26</v>
      </c>
      <c r="L143" s="12"/>
      <c r="M143" s="15">
        <v>5.4965e-28</v>
      </c>
      <c r="N143" s="13">
        <v>0.00013156</v>
      </c>
      <c r="O143" s="14">
        <v>2.992e-08</v>
      </c>
      <c r="P143" s="15">
        <v>5.6862e-69</v>
      </c>
      <c r="Q143" s="16">
        <f>MAX(M143,N143,O143,P143)</f>
        <v>0.00013156</v>
      </c>
      <c r="R143" t="s" s="11">
        <f>IF(Q143=M143,"SAND",IF(Q143=N143,"WATER",IF(Q143=O143,"URBAN",IF(Q143=P143,"VEG"))))</f>
        <v>26</v>
      </c>
    </row>
    <row r="144" ht="13.65" customHeight="1">
      <c r="A144" s="13">
        <v>142</v>
      </c>
      <c r="B144" s="13">
        <v>90</v>
      </c>
      <c r="C144" s="13">
        <v>51</v>
      </c>
      <c r="D144" s="13">
        <v>67</v>
      </c>
      <c r="E144" s="13">
        <f>SQRT((B144-140.95)^2+(C144-102.23)^2+(D144-80.23)^2)</f>
        <v>73.45371535872097</v>
      </c>
      <c r="F144" s="13">
        <f>SQRT((B144-103.78)^2+(C144-68.2)^2+(D144-41.58)^2)</f>
        <v>33.64379288962527</v>
      </c>
      <c r="G144" s="13">
        <f>SQRT((B144-91.92)^2+(C144-57.94)^2+(D144-57.7)^2)</f>
        <v>11.7618025829377</v>
      </c>
      <c r="H144" s="13">
        <f>SQRT((B144-89.17)^2+(C144-54.02)^2+(D144-71.87)^2)</f>
        <v>5.790181344310389</v>
      </c>
      <c r="I144" s="13">
        <f>MIN(E144,F144,G144,H144)</f>
        <v>5.790181344310389</v>
      </c>
      <c r="J144" s="12"/>
      <c r="K144" t="s" s="11">
        <f>IF(I144=E144,"SAND",IF(I144=F144,"WATER",IF(I144=G144,"URBAN",IF(I144=H144,"VEG"))))</f>
        <v>25</v>
      </c>
      <c r="L144" s="12"/>
      <c r="M144" s="15">
        <v>1.3127e-31</v>
      </c>
      <c r="N144" s="15">
        <v>5.3192e-77</v>
      </c>
      <c r="O144" s="15">
        <v>1.6107e-05</v>
      </c>
      <c r="P144" s="15">
        <v>2.4664e-05</v>
      </c>
      <c r="Q144" s="16">
        <f>MAX(M144,N144,O144,P144)</f>
        <v>2.4664e-05</v>
      </c>
      <c r="R144" t="s" s="11">
        <f>IF(Q144=M144,"SAND",IF(Q144=N144,"WATER",IF(Q144=O144,"URBAN",IF(Q144=P144,"VEG"))))</f>
        <v>25</v>
      </c>
    </row>
    <row r="145" ht="13.65" customHeight="1">
      <c r="A145" s="13">
        <v>143</v>
      </c>
      <c r="B145" s="13">
        <v>105</v>
      </c>
      <c r="C145" s="13">
        <v>68</v>
      </c>
      <c r="D145" s="13">
        <v>40</v>
      </c>
      <c r="E145" s="13">
        <f>SQRT((B145-140.95)^2+(C145-102.23)^2+(D145-80.23)^2)</f>
        <v>63.89482216893634</v>
      </c>
      <c r="F145" s="13">
        <f>SQRT((B145-103.78)^2+(C145-68.2)^2+(D145-41.58)^2)</f>
        <v>2.006190419676057</v>
      </c>
      <c r="G145" s="13">
        <f>SQRT((B145-91.92)^2+(C145-57.94)^2+(D145-57.7)^2)</f>
        <v>24.19876029882523</v>
      </c>
      <c r="H145" s="13">
        <f>SQRT((B145-89.17)^2+(C145-54.02)^2+(D145-71.87)^2)</f>
        <v>38.23252803569233</v>
      </c>
      <c r="I145" s="13">
        <f>MIN(E145,F145,G145,H145)</f>
        <v>2.006190419676057</v>
      </c>
      <c r="J145" s="12"/>
      <c r="K145" t="s" s="11">
        <f>IF(I145=E145,"SAND",IF(I145=F145,"WATER",IF(I145=G145,"URBAN",IF(I145=H145,"VEG"))))</f>
        <v>26</v>
      </c>
      <c r="L145" s="12"/>
      <c r="M145" s="15">
        <v>7.6661e-27</v>
      </c>
      <c r="N145" s="13">
        <v>0.00017343</v>
      </c>
      <c r="O145" s="15">
        <v>2.3398e-08</v>
      </c>
      <c r="P145" s="15">
        <v>1.2882e-73</v>
      </c>
      <c r="Q145" s="16">
        <f>MAX(M145,N145,O145,P145)</f>
        <v>0.00017343</v>
      </c>
      <c r="R145" t="s" s="11">
        <f>IF(Q145=M145,"SAND",IF(Q145=N145,"WATER",IF(Q145=O145,"URBAN",IF(Q145=P145,"VEG"))))</f>
        <v>26</v>
      </c>
    </row>
    <row r="146" ht="13.65" customHeight="1">
      <c r="A146" s="13">
        <v>144</v>
      </c>
      <c r="B146" s="13">
        <v>148</v>
      </c>
      <c r="C146" s="13">
        <v>110</v>
      </c>
      <c r="D146" s="13">
        <v>83</v>
      </c>
      <c r="E146" s="13">
        <f>SQRT((B146-140.95)^2+(C146-102.23)^2+(D146-80.23)^2)</f>
        <v>10.85118887495744</v>
      </c>
      <c r="F146" s="13">
        <f>SQRT((B146-103.78)^2+(C146-68.2)^2+(D146-41.58)^2)</f>
        <v>73.60886359671639</v>
      </c>
      <c r="G146" s="13">
        <f>SQRT((B146-91.92)^2+(C146-57.94)^2+(D146-57.7)^2)</f>
        <v>80.59342404936025</v>
      </c>
      <c r="H146" s="13">
        <f>SQRT((B146-89.17)^2+(C146-54.02)^2+(D146-71.87)^2)</f>
        <v>81.96710437730492</v>
      </c>
      <c r="I146" s="13">
        <f>MIN(E146,F146,G146,H146)</f>
        <v>10.85118887495744</v>
      </c>
      <c r="J146" s="12"/>
      <c r="K146" t="s" s="11">
        <f>IF(I146=E146,"SAND",IF(I146=F146,"WATER",IF(I146=G146,"URBAN",IF(I146=H146,"VEG"))))</f>
        <v>23</v>
      </c>
      <c r="L146" s="12"/>
      <c r="M146" s="14">
        <v>7.033e-05</v>
      </c>
      <c r="N146" s="15">
        <v>7.911300000000001e-234</v>
      </c>
      <c r="O146" s="14">
        <v>7.403e-107</v>
      </c>
      <c r="P146" s="13">
        <v>0</v>
      </c>
      <c r="Q146" s="16">
        <f>MAX(M146,N146,O146,P146)</f>
        <v>7.033e-05</v>
      </c>
      <c r="R146" t="s" s="11">
        <f>IF(Q146=M146,"SAND",IF(Q146=N146,"WATER",IF(Q146=O146,"URBAN",IF(Q146=P146,"VEG"))))</f>
        <v>23</v>
      </c>
    </row>
    <row r="147" ht="13.65" customHeight="1">
      <c r="A147" s="13">
        <v>145</v>
      </c>
      <c r="B147" s="13">
        <v>141</v>
      </c>
      <c r="C147" s="13">
        <v>104</v>
      </c>
      <c r="D147" s="13">
        <v>80</v>
      </c>
      <c r="E147" s="13">
        <f>SQRT((B147-140.95)^2+(C147-102.23)^2+(D147-80.23)^2)</f>
        <v>1.785581137893204</v>
      </c>
      <c r="F147" s="13">
        <f>SQRT((B147-103.78)^2+(C147-68.2)^2+(D147-41.58)^2)</f>
        <v>64.36664353529707</v>
      </c>
      <c r="G147" s="13">
        <f>SQRT((B147-91.92)^2+(C147-57.94)^2+(D147-57.7)^2)</f>
        <v>70.905994104871</v>
      </c>
      <c r="H147" s="13">
        <f>SQRT((B147-89.17)^2+(C147-54.02)^2+(D147-71.87)^2)</f>
        <v>72.45996273805279</v>
      </c>
      <c r="I147" s="13">
        <f>MIN(E147,F147,G147,H147)</f>
        <v>1.785581137893204</v>
      </c>
      <c r="J147" s="12"/>
      <c r="K147" t="s" s="11">
        <f>IF(I147=E147,"SAND",IF(I147=F147,"WATER",IF(I147=G147,"URBAN",IF(I147=H147,"VEG"))))</f>
        <v>23</v>
      </c>
      <c r="L147" s="12"/>
      <c r="M147" s="13">
        <v>0.00019484</v>
      </c>
      <c r="N147" s="15">
        <v>2.2999e-171</v>
      </c>
      <c r="O147" s="15">
        <v>2.5061e-83</v>
      </c>
      <c r="P147" s="13">
        <v>0</v>
      </c>
      <c r="Q147" s="16">
        <f>MAX(M147,N147,O147,P147)</f>
        <v>0.00019484</v>
      </c>
      <c r="R147" t="s" s="11">
        <f>IF(Q147=M147,"SAND",IF(Q147=N147,"WATER",IF(Q147=O147,"URBAN",IF(Q147=P147,"VEG"))))</f>
        <v>23</v>
      </c>
    </row>
    <row r="148" ht="13.65" customHeight="1">
      <c r="A148" s="13">
        <v>146</v>
      </c>
      <c r="B148" s="13">
        <v>136</v>
      </c>
      <c r="C148" s="13">
        <v>99</v>
      </c>
      <c r="D148" s="13">
        <v>80</v>
      </c>
      <c r="E148" s="13">
        <f>SQRT((B148-140.95)^2+(C148-102.23)^2+(D148-80.23)^2)</f>
        <v>5.915090869969786</v>
      </c>
      <c r="F148" s="13">
        <f>SQRT((B148-103.78)^2+(C148-68.2)^2+(D148-41.58)^2)</f>
        <v>58.84611117142746</v>
      </c>
      <c r="G148" s="13">
        <f>SQRT((B148-91.92)^2+(C148-57.94)^2+(D148-57.7)^2)</f>
        <v>64.23597123107893</v>
      </c>
      <c r="H148" s="13">
        <f>SQRT((B148-89.17)^2+(C148-54.02)^2+(D148-71.87)^2)</f>
        <v>65.43963783518365</v>
      </c>
      <c r="I148" s="13">
        <f>MIN(E148,F148,G148,H148)</f>
        <v>5.915090869969786</v>
      </c>
      <c r="J148" s="12"/>
      <c r="K148" t="s" s="11">
        <f>IF(I148=E148,"SAND",IF(I148=F148,"WATER",IF(I148=G148,"URBAN",IF(I148=H148,"VEG"))))</f>
        <v>23</v>
      </c>
      <c r="L148" s="12"/>
      <c r="M148" s="13">
        <v>0.00018769</v>
      </c>
      <c r="N148" s="15">
        <v>3.6832e-129</v>
      </c>
      <c r="O148" s="15">
        <v>2.6651e-70</v>
      </c>
      <c r="P148" t="s" s="11">
        <v>28</v>
      </c>
      <c r="Q148" s="16">
        <f>MAX(M148,N148,O148,P148)</f>
        <v>0.00018769</v>
      </c>
      <c r="R148" t="s" s="11">
        <f>IF(Q148=M148,"SAND",IF(Q148=N148,"WATER",IF(Q148=O148,"URBAN",IF(Q148=P148,"VEG"))))</f>
        <v>23</v>
      </c>
    </row>
    <row r="149" ht="13.65" customHeight="1">
      <c r="A149" s="13">
        <v>147</v>
      </c>
      <c r="B149" s="13">
        <v>148</v>
      </c>
      <c r="C149" s="13">
        <v>109</v>
      </c>
      <c r="D149" s="13">
        <v>86</v>
      </c>
      <c r="E149" s="13">
        <f>SQRT((B149-140.95)^2+(C149-102.23)^2+(D149-80.23)^2)</f>
        <v>11.35025550373206</v>
      </c>
      <c r="F149" s="13">
        <f>SQRT((B149-103.78)^2+(C149-68.2)^2+(D149-41.58)^2)</f>
        <v>74.78759790232603</v>
      </c>
      <c r="G149" s="13">
        <f>SQRT((B149-91.92)^2+(C149-57.94)^2+(D149-57.7)^2)</f>
        <v>80.95047868913439</v>
      </c>
      <c r="H149" s="13">
        <f>SQRT((B149-89.17)^2+(C149-54.02)^2+(D149-71.87)^2)</f>
        <v>81.75222443456813</v>
      </c>
      <c r="I149" s="13">
        <f>MIN(E149,F149,G149,H149)</f>
        <v>11.35025550373206</v>
      </c>
      <c r="J149" s="12"/>
      <c r="K149" t="s" s="11">
        <f>IF(I149=E149,"SAND",IF(I149=F149,"WATER",IF(I149=G149,"URBAN",IF(I149=H149,"VEG"))))</f>
        <v>23</v>
      </c>
      <c r="L149" s="12"/>
      <c r="M149" s="15">
        <v>9.3199e-05</v>
      </c>
      <c r="N149" s="14">
        <v>8.613999999999999e-226</v>
      </c>
      <c r="O149" s="14">
        <v>2.876e-110</v>
      </c>
      <c r="P149" s="13">
        <v>0</v>
      </c>
      <c r="Q149" s="16">
        <f>MAX(M149,N149,O149,P149)</f>
        <v>9.3199e-05</v>
      </c>
      <c r="R149" t="s" s="11">
        <f>IF(Q149=M149,"SAND",IF(Q149=N149,"WATER",IF(Q149=O149,"URBAN",IF(Q149=P149,"VEG"))))</f>
        <v>23</v>
      </c>
    </row>
    <row r="150" ht="13.65" customHeight="1">
      <c r="A150" s="13">
        <v>148</v>
      </c>
      <c r="B150" s="13">
        <v>93</v>
      </c>
      <c r="C150" s="13">
        <v>59</v>
      </c>
      <c r="D150" s="13">
        <v>61</v>
      </c>
      <c r="E150" s="13">
        <f>SQRT((B150-140.95)^2+(C150-102.23)^2+(D150-80.23)^2)</f>
        <v>67.36340475361975</v>
      </c>
      <c r="F150" s="13">
        <f>SQRT((B150-103.78)^2+(C150-68.2)^2+(D150-41.58)^2)</f>
        <v>24.0413144399386</v>
      </c>
      <c r="G150" s="13">
        <f>SQRT((B150-91.92)^2+(C150-57.94)^2+(D150-57.7)^2)</f>
        <v>3.630426972134267</v>
      </c>
      <c r="H150" s="13">
        <f>SQRT((B150-89.17)^2+(C150-54.02)^2+(D150-71.87)^2)</f>
        <v>12.55492731958254</v>
      </c>
      <c r="I150" s="13">
        <f>MIN(E150,F150,G150,H150)</f>
        <v>3.630426972134267</v>
      </c>
      <c r="J150" s="12"/>
      <c r="K150" t="s" s="11">
        <f>IF(I150=E150,"SAND",IF(I150=F150,"WATER",IF(I150=G150,"URBAN",IF(I150=H150,"VEG"))))</f>
        <v>24</v>
      </c>
      <c r="L150" s="12"/>
      <c r="M150" s="15">
        <v>2.2186e-19</v>
      </c>
      <c r="N150" s="15">
        <v>1.5561e-31</v>
      </c>
      <c r="O150" s="13">
        <v>0.00019202</v>
      </c>
      <c r="P150" s="15">
        <v>6.6219e-10</v>
      </c>
      <c r="Q150" s="16">
        <f>MAX(M150,N150,O150,P150)</f>
        <v>0.00019202</v>
      </c>
      <c r="R150" t="s" s="11">
        <f>IF(Q150=M150,"SAND",IF(Q150=N150,"WATER",IF(Q150=O150,"URBAN",IF(Q150=P150,"VEG"))))</f>
        <v>24</v>
      </c>
    </row>
    <row r="151" ht="13.65" customHeight="1">
      <c r="A151" s="13">
        <v>149</v>
      </c>
      <c r="B151" s="13">
        <v>106</v>
      </c>
      <c r="C151" s="13">
        <v>68</v>
      </c>
      <c r="D151" s="13">
        <v>39</v>
      </c>
      <c r="E151" s="13">
        <f>SQRT((B151-140.95)^2+(C151-102.23)^2+(D151-80.23)^2)</f>
        <v>63.9774046050635</v>
      </c>
      <c r="F151" s="13">
        <f>SQRT((B151-103.78)^2+(C151-68.2)^2+(D151-41.58)^2)</f>
        <v>3.409516094697309</v>
      </c>
      <c r="G151" s="13">
        <f>SQRT((B151-91.92)^2+(C151-57.94)^2+(D151-57.7)^2)</f>
        <v>25.47822599789868</v>
      </c>
      <c r="H151" s="13">
        <f>SQRT((B151-89.17)^2+(C151-54.02)^2+(D151-71.87)^2)</f>
        <v>39.48577212110712</v>
      </c>
      <c r="I151" s="13">
        <f>MIN(E151,F151,G151,H151)</f>
        <v>3.409516094697309</v>
      </c>
      <c r="J151" s="12"/>
      <c r="K151" t="s" s="11">
        <f>IF(I151=E151,"SAND",IF(I151=F151,"WATER",IF(I151=G151,"URBAN",IF(I151=H151,"VEG"))))</f>
        <v>26</v>
      </c>
      <c r="L151" s="12"/>
      <c r="M151" s="15">
        <v>2.2464e-28</v>
      </c>
      <c r="N151" s="15">
        <v>6.160600000000001e-05</v>
      </c>
      <c r="O151" s="15">
        <v>4.4486e-09</v>
      </c>
      <c r="P151" s="15">
        <v>1.4934e-80</v>
      </c>
      <c r="Q151" s="16">
        <f>MAX(M151,N151,O151,P151)</f>
        <v>6.160600000000001e-05</v>
      </c>
      <c r="R151" t="s" s="11">
        <f>IF(Q151=M151,"SAND",IF(Q151=N151,"WATER",IF(Q151=O151,"URBAN",IF(Q151=P151,"VEG"))))</f>
        <v>26</v>
      </c>
    </row>
    <row r="152" ht="13.65" customHeight="1">
      <c r="A152" s="13">
        <v>150</v>
      </c>
      <c r="B152" s="13">
        <v>89</v>
      </c>
      <c r="C152" s="13">
        <v>53</v>
      </c>
      <c r="D152" s="13">
        <v>69</v>
      </c>
      <c r="E152" s="13">
        <f>SQRT((B152-140.95)^2+(C152-102.23)^2+(D152-80.23)^2)</f>
        <v>72.44658929169819</v>
      </c>
      <c r="F152" s="13">
        <f>SQRT((B152-103.78)^2+(C152-68.2)^2+(D152-41.58)^2)</f>
        <v>34.66042123229319</v>
      </c>
      <c r="G152" s="13">
        <f>SQRT((B152-91.92)^2+(C152-57.94)^2+(D152-57.7)^2)</f>
        <v>12.67359459664068</v>
      </c>
      <c r="H152" s="13">
        <f>SQRT((B152-89.17)^2+(C152-54.02)^2+(D152-71.87)^2)</f>
        <v>3.050606497075628</v>
      </c>
      <c r="I152" s="13">
        <f>MIN(E152,F152,G152,H152)</f>
        <v>3.050606497075628</v>
      </c>
      <c r="J152" s="12"/>
      <c r="K152" t="s" s="11">
        <f>IF(I152=E152,"SAND",IF(I152=F152,"WATER",IF(I152=G152,"URBAN",IF(I152=H152,"VEG"))))</f>
        <v>25</v>
      </c>
      <c r="L152" s="12"/>
      <c r="M152" s="15">
        <v>1.4619e-29</v>
      </c>
      <c r="N152" s="15">
        <v>7.8112e-69</v>
      </c>
      <c r="O152" s="15">
        <v>2.6685e-05</v>
      </c>
      <c r="P152" s="13">
        <v>0.00023676</v>
      </c>
      <c r="Q152" s="16">
        <f>MAX(M152,N152,O152,P152)</f>
        <v>0.00023676</v>
      </c>
      <c r="R152" t="s" s="11">
        <f>IF(Q152=M152,"SAND",IF(Q152=N152,"WATER",IF(Q152=O152,"URBAN",IF(Q152=P152,"VEG"))))</f>
        <v>25</v>
      </c>
    </row>
    <row r="153" ht="13.65" customHeight="1">
      <c r="A153" s="13">
        <v>151</v>
      </c>
      <c r="B153" s="13">
        <v>88</v>
      </c>
      <c r="C153" s="13">
        <v>52</v>
      </c>
      <c r="D153" s="13">
        <v>72</v>
      </c>
      <c r="E153" s="13">
        <f>SQRT((B153-140.95)^2+(C153-102.23)^2+(D153-80.23)^2)</f>
        <v>73.4471803407047</v>
      </c>
      <c r="F153" s="13">
        <f>SQRT((B153-103.78)^2+(C153-68.2)^2+(D153-41.58)^2)</f>
        <v>37.90547190050535</v>
      </c>
      <c r="G153" s="13">
        <f>SQRT((B153-91.92)^2+(C153-57.94)^2+(D153-57.7)^2)</f>
        <v>15.97310239120754</v>
      </c>
      <c r="H153" s="13">
        <f>SQRT((B153-89.17)^2+(C153-54.02)^2+(D153-71.87)^2)</f>
        <v>2.337990590229143</v>
      </c>
      <c r="I153" s="13">
        <f>MIN(E153,F153,G153,H153)</f>
        <v>2.337990590229143</v>
      </c>
      <c r="J153" s="12"/>
      <c r="K153" t="s" s="11">
        <f>IF(I153=E153,"SAND",IF(I153=F153,"WATER",IF(I153=G153,"URBAN",IF(I153=H153,"VEG"))))</f>
        <v>25</v>
      </c>
      <c r="L153" s="12"/>
      <c r="M153" s="15">
        <v>2.0509e-33</v>
      </c>
      <c r="N153" s="14">
        <v>1.041e-79</v>
      </c>
      <c r="O153" s="15">
        <v>6.9284e-06</v>
      </c>
      <c r="P153" s="13">
        <v>0.00014888</v>
      </c>
      <c r="Q153" s="16">
        <f>MAX(M153,N153,O153,P153)</f>
        <v>0.00014888</v>
      </c>
      <c r="R153" t="s" s="11">
        <f>IF(Q153=M153,"SAND",IF(Q153=N153,"WATER",IF(Q153=O153,"URBAN",IF(Q153=P153,"VEG"))))</f>
        <v>25</v>
      </c>
    </row>
    <row r="154" ht="13.65" customHeight="1">
      <c r="A154" s="13">
        <v>152</v>
      </c>
      <c r="B154" s="13">
        <v>90</v>
      </c>
      <c r="C154" s="13">
        <v>57</v>
      </c>
      <c r="D154" s="13">
        <v>71</v>
      </c>
      <c r="E154" s="13">
        <f>SQRT((B154-140.95)^2+(C154-102.23)^2+(D154-80.23)^2)</f>
        <v>68.75207851403475</v>
      </c>
      <c r="F154" s="13">
        <f>SQRT((B154-103.78)^2+(C154-68.2)^2+(D154-41.58)^2)</f>
        <v>34.36371341982703</v>
      </c>
      <c r="G154" s="13">
        <f>SQRT((B154-91.92)^2+(C154-57.94)^2+(D154-57.7)^2)</f>
        <v>13.47070896426762</v>
      </c>
      <c r="H154" s="13">
        <f>SQRT((B154-89.17)^2+(C154-54.02)^2+(D154-71.87)^2)</f>
        <v>3.213440523799995</v>
      </c>
      <c r="I154" s="13">
        <f>MIN(E154,F154,G154,H154)</f>
        <v>3.213440523799995</v>
      </c>
      <c r="J154" s="12"/>
      <c r="K154" t="s" s="11">
        <f>IF(I154=E154,"SAND",IF(I154=F154,"WATER",IF(I154=G154,"URBAN",IF(I154=H154,"VEG"))))</f>
        <v>25</v>
      </c>
      <c r="L154" s="12"/>
      <c r="M154" s="15">
        <v>4.3761e-26</v>
      </c>
      <c r="N154" s="15">
        <v>2.4309e-53</v>
      </c>
      <c r="O154" s="15">
        <v>7.3673e-06</v>
      </c>
      <c r="P154" s="15">
        <v>9.580400000000001e-05</v>
      </c>
      <c r="Q154" s="16">
        <f>MAX(M154,N154,O154,P154)</f>
        <v>9.580400000000001e-05</v>
      </c>
      <c r="R154" t="s" s="11">
        <f>IF(Q154=M154,"SAND",IF(Q154=N154,"WATER",IF(Q154=O154,"URBAN",IF(Q154=P154,"VEG"))))</f>
        <v>25</v>
      </c>
    </row>
    <row r="155" ht="13.65" customHeight="1">
      <c r="A155" s="13">
        <v>153</v>
      </c>
      <c r="B155" s="13">
        <v>91</v>
      </c>
      <c r="C155" s="13">
        <v>60</v>
      </c>
      <c r="D155" s="13">
        <v>57</v>
      </c>
      <c r="E155" s="13">
        <f>SQRT((B155-140.95)^2+(C155-102.23)^2+(D155-80.23)^2)</f>
        <v>69.41187434438001</v>
      </c>
      <c r="F155" s="13">
        <f>SQRT((B155-103.78)^2+(C155-68.2)^2+(D155-41.58)^2)</f>
        <v>21.64127537831354</v>
      </c>
      <c r="G155" s="13">
        <f>SQRT((B155-91.92)^2+(C155-57.94)^2+(D155-57.7)^2)</f>
        <v>2.362202362203547</v>
      </c>
      <c r="H155" s="13">
        <f>SQRT((B155-89.17)^2+(C155-54.02)^2+(D155-71.87)^2)</f>
        <v>16.13152813592066</v>
      </c>
      <c r="I155" s="13">
        <f>MIN(E155,F155,G155,H155)</f>
        <v>2.362202362203547</v>
      </c>
      <c r="J155" s="12"/>
      <c r="K155" t="s" s="11">
        <f>IF(I155=E155,"SAND",IF(I155=F155,"WATER",IF(I155=G155,"URBAN",IF(I155=H155,"VEG"))))</f>
        <v>24</v>
      </c>
      <c r="L155" s="12"/>
      <c r="M155" s="15">
        <v>2.0544e-18</v>
      </c>
      <c r="N155" s="15">
        <v>7.2717e-27</v>
      </c>
      <c r="O155" s="13">
        <v>0.00016406</v>
      </c>
      <c r="P155" s="15">
        <v>6.7945e-10</v>
      </c>
      <c r="Q155" s="16">
        <f>MAX(M155,N155,O155,P155)</f>
        <v>0.00016406</v>
      </c>
      <c r="R155" t="s" s="11">
        <f>IF(Q155=M155,"SAND",IF(Q155=N155,"WATER",IF(Q155=O155,"URBAN",IF(Q155=P155,"VEG"))))</f>
        <v>24</v>
      </c>
    </row>
    <row r="156" ht="13.65" customHeight="1">
      <c r="A156" s="13">
        <v>154</v>
      </c>
      <c r="B156" s="13">
        <v>94</v>
      </c>
      <c r="C156" s="13">
        <v>58</v>
      </c>
      <c r="D156" s="13">
        <v>48</v>
      </c>
      <c r="E156" s="13">
        <f>SQRT((B156-140.95)^2+(C156-102.23)^2+(D156-80.23)^2)</f>
        <v>72.10664532482426</v>
      </c>
      <c r="F156" s="13">
        <f>SQRT((B156-103.78)^2+(C156-68.2)^2+(D156-41.58)^2)</f>
        <v>15.52110820785681</v>
      </c>
      <c r="G156" s="13">
        <f>SQRT((B156-91.92)^2+(C156-57.94)^2+(D156-57.7)^2)</f>
        <v>9.920685460188729</v>
      </c>
      <c r="H156" s="13">
        <f>SQRT((B156-89.17)^2+(C156-54.02)^2+(D156-71.87)^2)</f>
        <v>24.6768352914226</v>
      </c>
      <c r="I156" s="13">
        <f>MIN(E156,F156,G156,H156)</f>
        <v>9.920685460188729</v>
      </c>
      <c r="J156" s="12"/>
      <c r="K156" t="s" s="11">
        <f>IF(I156=E156,"SAND",IF(I156=F156,"WATER",IF(I156=G156,"URBAN",IF(I156=H156,"VEG"))))</f>
        <v>24</v>
      </c>
      <c r="L156" s="12"/>
      <c r="M156" s="14">
        <v>3.289e-22</v>
      </c>
      <c r="N156" s="15">
        <v>5.8936e-23</v>
      </c>
      <c r="O156" s="15">
        <v>3.1462e-05</v>
      </c>
      <c r="P156" s="15">
        <v>1.4938e-18</v>
      </c>
      <c r="Q156" s="16">
        <f>MAX(M156,N156,O156,P156)</f>
        <v>3.1462e-05</v>
      </c>
      <c r="R156" t="s" s="11">
        <f>IF(Q156=M156,"SAND",IF(Q156=N156,"WATER",IF(Q156=O156,"URBAN",IF(Q156=P156,"VEG"))))</f>
        <v>24</v>
      </c>
    </row>
    <row r="157" ht="13.65" customHeight="1">
      <c r="A157" s="13">
        <v>155</v>
      </c>
      <c r="B157" s="13">
        <v>104</v>
      </c>
      <c r="C157" s="13">
        <v>68</v>
      </c>
      <c r="D157" s="13">
        <v>40</v>
      </c>
      <c r="E157" s="13">
        <f>SQRT((B157-140.95)^2+(C157-102.23)^2+(D157-80.23)^2)</f>
        <v>64.46276677276582</v>
      </c>
      <c r="F157" s="13">
        <f>SQRT((B157-103.78)^2+(C157-68.2)^2+(D157-41.58)^2)</f>
        <v>1.60773132083691</v>
      </c>
      <c r="G157" s="13">
        <f>SQRT((B157-91.92)^2+(C157-57.94)^2+(D157-57.7)^2)</f>
        <v>23.67319158879934</v>
      </c>
      <c r="H157" s="13">
        <f>SQRT((B157-89.17)^2+(C157-54.02)^2+(D157-71.87)^2)</f>
        <v>37.82943562888561</v>
      </c>
      <c r="I157" s="13">
        <f>MIN(E157,F157,G157,H157)</f>
        <v>1.60773132083691</v>
      </c>
      <c r="J157" s="12"/>
      <c r="K157" t="s" s="11">
        <f>IF(I157=E157,"SAND",IF(I157=F157,"WATER",IF(I157=G157,"URBAN",IF(I157=H157,"VEG"))))</f>
        <v>26</v>
      </c>
      <c r="L157" s="12"/>
      <c r="M157" s="15">
        <v>1.4077e-26</v>
      </c>
      <c r="N157" s="13">
        <v>0.00026446</v>
      </c>
      <c r="O157" s="16">
        <v>6.55e-08</v>
      </c>
      <c r="P157" s="15">
        <v>2.1196e-68</v>
      </c>
      <c r="Q157" s="16">
        <f>MAX(M157,N157,O157,P157)</f>
        <v>0.00026446</v>
      </c>
      <c r="R157" t="s" s="11">
        <f>IF(Q157=M157,"SAND",IF(Q157=N157,"WATER",IF(Q157=O157,"URBAN",IF(Q157=P157,"VEG"))))</f>
        <v>26</v>
      </c>
    </row>
    <row r="158" ht="13.65" customHeight="1">
      <c r="A158" s="13">
        <v>156</v>
      </c>
      <c r="B158" s="13">
        <v>137</v>
      </c>
      <c r="C158" s="13">
        <v>100</v>
      </c>
      <c r="D158" s="13">
        <v>77</v>
      </c>
      <c r="E158" s="13">
        <f>SQRT((B158-140.95)^2+(C158-102.23)^2+(D158-80.23)^2)</f>
        <v>5.56850967494894</v>
      </c>
      <c r="F158" s="13">
        <f>SQRT((B158-103.78)^2+(C158-68.2)^2+(D158-41.58)^2)</f>
        <v>58.04640212795277</v>
      </c>
      <c r="G158" s="13">
        <f>SQRT((B158-91.92)^2+(C158-57.94)^2+(D158-57.7)^2)</f>
        <v>64.6044890081177</v>
      </c>
      <c r="H158" s="13">
        <f>SQRT((B158-89.17)^2+(C158-54.02)^2+(D158-71.87)^2)</f>
        <v>66.54461811446512</v>
      </c>
      <c r="I158" s="13">
        <f>MIN(E158,F158,G158,H158)</f>
        <v>5.56850967494894</v>
      </c>
      <c r="J158" s="12"/>
      <c r="K158" t="s" s="11">
        <f>IF(I158=E158,"SAND",IF(I158=F158,"WATER",IF(I158=G158,"URBAN",IF(I158=H158,"VEG"))))</f>
        <v>23</v>
      </c>
      <c r="L158" s="12"/>
      <c r="M158" s="13">
        <v>0.00018593</v>
      </c>
      <c r="N158" s="15">
        <v>1.7409e-136</v>
      </c>
      <c r="O158" s="15">
        <v>1.4331e-69</v>
      </c>
      <c r="P158" s="13">
        <v>0</v>
      </c>
      <c r="Q158" s="16">
        <f>MAX(M158,N158,O158,P158)</f>
        <v>0.00018593</v>
      </c>
      <c r="R158" t="s" s="11">
        <f>IF(Q158=M158,"SAND",IF(Q158=N158,"WATER",IF(Q158=O158,"URBAN",IF(Q158=P158,"VEG"))))</f>
        <v>23</v>
      </c>
    </row>
    <row r="159" ht="13.65" customHeight="1">
      <c r="A159" s="13">
        <v>157</v>
      </c>
      <c r="B159" s="13">
        <v>139</v>
      </c>
      <c r="C159" s="13">
        <v>99</v>
      </c>
      <c r="D159" s="13">
        <v>78</v>
      </c>
      <c r="E159" s="13">
        <f>SQRT((B159-140.95)^2+(C159-102.23)^2+(D159-80.23)^2)</f>
        <v>4.382727461296219</v>
      </c>
      <c r="F159" s="13">
        <f>SQRT((B159-103.78)^2+(C159-68.2)^2+(D159-41.58)^2)</f>
        <v>59.29169250409369</v>
      </c>
      <c r="G159" s="13">
        <f>SQRT((B159-91.92)^2+(C159-57.94)^2+(D159-57.7)^2)</f>
        <v>65.68515814093774</v>
      </c>
      <c r="H159" s="13">
        <f>SQRT((B159-89.17)^2+(C159-54.02)^2+(D159-71.87)^2)</f>
        <v>67.40776068079994</v>
      </c>
      <c r="I159" s="13">
        <f>MIN(E159,F159,G159,H159)</f>
        <v>4.382727461296219</v>
      </c>
      <c r="J159" s="12"/>
      <c r="K159" t="s" s="11">
        <f>IF(I159=E159,"SAND",IF(I159=F159,"WATER",IF(I159=G159,"URBAN",IF(I159=H159,"VEG"))))</f>
        <v>23</v>
      </c>
      <c r="L159" s="12"/>
      <c r="M159" s="13">
        <v>0.00019016</v>
      </c>
      <c r="N159" s="15">
        <v>6.2101e-135</v>
      </c>
      <c r="O159" s="15">
        <v>2.9028e-74</v>
      </c>
      <c r="P159" s="13">
        <v>0</v>
      </c>
      <c r="Q159" s="16">
        <f>MAX(M159,N159,O159,P159)</f>
        <v>0.00019016</v>
      </c>
      <c r="R159" t="s" s="11">
        <f>IF(Q159=M159,"SAND",IF(Q159=N159,"WATER",IF(Q159=O159,"URBAN",IF(Q159=P159,"VEG"))))</f>
        <v>23</v>
      </c>
    </row>
    <row r="160" ht="13.65" customHeight="1">
      <c r="A160" s="13">
        <v>158</v>
      </c>
      <c r="B160" s="13">
        <v>147</v>
      </c>
      <c r="C160" s="13">
        <v>105</v>
      </c>
      <c r="D160" s="13">
        <v>81</v>
      </c>
      <c r="E160" s="13">
        <f>SQRT((B160-140.95)^2+(C160-102.23)^2+(D160-80.23)^2)</f>
        <v>6.698380401261196</v>
      </c>
      <c r="F160" s="13">
        <f>SQRT((B160-103.78)^2+(C160-68.2)^2+(D160-41.58)^2)</f>
        <v>69.10965779107866</v>
      </c>
      <c r="G160" s="13">
        <f>SQRT((B160-91.92)^2+(C160-57.94)^2+(D160-57.7)^2)</f>
        <v>76.10085413449707</v>
      </c>
      <c r="H160" s="13">
        <f>SQRT((B160-89.17)^2+(C160-54.02)^2+(D160-71.87)^2)</f>
        <v>77.63134804961201</v>
      </c>
      <c r="I160" s="13">
        <f>MIN(E160,F160,G160,H160)</f>
        <v>6.698380401261196</v>
      </c>
      <c r="J160" s="12"/>
      <c r="K160" t="s" s="11">
        <f>IF(I160=E160,"SAND",IF(I160=F160,"WATER",IF(I160=G160,"URBAN",IF(I160=H160,"VEG"))))</f>
        <v>23</v>
      </c>
      <c r="L160" s="12"/>
      <c r="M160" s="13">
        <v>0.00012769</v>
      </c>
      <c r="N160" s="15">
        <v>1.7524e-193</v>
      </c>
      <c r="O160" s="15">
        <v>4.2681e-99</v>
      </c>
      <c r="P160" s="13">
        <v>0</v>
      </c>
      <c r="Q160" s="16">
        <f>MAX(M160,N160,O160,P160)</f>
        <v>0.00012769</v>
      </c>
      <c r="R160" t="s" s="11">
        <f>IF(Q160=M160,"SAND",IF(Q160=N160,"WATER",IF(Q160=O160,"URBAN",IF(Q160=P160,"VEG"))))</f>
        <v>23</v>
      </c>
    </row>
    <row r="161" ht="13.65" customHeight="1">
      <c r="A161" s="13">
        <v>159</v>
      </c>
      <c r="B161" s="13">
        <v>98</v>
      </c>
      <c r="C161" s="13">
        <v>62</v>
      </c>
      <c r="D161" s="13">
        <v>48</v>
      </c>
      <c r="E161" s="13">
        <f>SQRT((B161-140.95)^2+(C161-102.23)^2+(D161-80.23)^2)</f>
        <v>67.09641048521149</v>
      </c>
      <c r="F161" s="13">
        <f>SQRT((B161-103.78)^2+(C161-68.2)^2+(D161-41.58)^2)</f>
        <v>10.63319331151278</v>
      </c>
      <c r="G161" s="13">
        <f>SQRT((B161-91.92)^2+(C161-57.94)^2+(D161-57.7)^2)</f>
        <v>12.14660446379975</v>
      </c>
      <c r="H161" s="13">
        <f>SQRT((B161-89.17)^2+(C161-54.02)^2+(D161-71.87)^2)</f>
        <v>26.67257392903805</v>
      </c>
      <c r="I161" s="13">
        <f>MIN(E161,F161,G161,H161)</f>
        <v>10.63319331151278</v>
      </c>
      <c r="J161" s="12"/>
      <c r="K161" t="s" s="11">
        <f>IF(I161=E161,"SAND",IF(I161=F161,"WATER",IF(I161=G161,"URBAN",IF(I161=H161,"VEG"))))</f>
        <v>26</v>
      </c>
      <c r="L161" s="12"/>
      <c r="M161" s="15">
        <v>1.6055e-20</v>
      </c>
      <c r="N161" s="15">
        <v>2.8888e-12</v>
      </c>
      <c r="O161" s="15">
        <v>2.3911e-05</v>
      </c>
      <c r="P161" s="15">
        <v>6.5142e-31</v>
      </c>
      <c r="Q161" s="16">
        <f>MAX(M161,N161,O161,P161)</f>
        <v>2.3911e-05</v>
      </c>
      <c r="R161" t="s" s="11">
        <f>IF(Q161=M161,"SAND",IF(Q161=N161,"WATER",IF(Q161=O161,"URBAN",IF(Q161=P161,"VEG"))))</f>
        <v>24</v>
      </c>
    </row>
    <row r="162" ht="13.65" customHeight="1">
      <c r="A162" s="13">
        <v>160</v>
      </c>
      <c r="B162" s="13">
        <v>144</v>
      </c>
      <c r="C162" s="13">
        <v>105</v>
      </c>
      <c r="D162" s="13">
        <v>83</v>
      </c>
      <c r="E162" s="13">
        <f>SQRT((B162-140.95)^2+(C162-102.23)^2+(D162-80.23)^2)</f>
        <v>4.964705429328111</v>
      </c>
      <c r="F162" s="13">
        <f>SQRT((B162-103.78)^2+(C162-68.2)^2+(D162-41.58)^2)</f>
        <v>68.46535474238047</v>
      </c>
      <c r="G162" s="13">
        <f>SQRT((B162-91.92)^2+(C162-57.94)^2+(D162-57.7)^2)</f>
        <v>74.61273349770802</v>
      </c>
      <c r="H162" s="13">
        <f>SQRT((B162-89.17)^2+(C162-54.02)^2+(D162-71.87)^2)</f>
        <v>75.69125576973869</v>
      </c>
      <c r="I162" s="13">
        <f>MIN(E162,F162,G162,H162)</f>
        <v>4.964705429328111</v>
      </c>
      <c r="J162" s="12"/>
      <c r="K162" t="s" s="11">
        <f>IF(I162=E162,"SAND",IF(I162=F162,"WATER",IF(I162=G162,"URBAN",IF(I162=H162,"VEG"))))</f>
        <v>23</v>
      </c>
      <c r="L162" s="12"/>
      <c r="M162" s="13">
        <v>0.00023452</v>
      </c>
      <c r="N162" s="15">
        <v>1.8647e-185</v>
      </c>
      <c r="O162" s="15">
        <v>3.1459e-94</v>
      </c>
      <c r="P162" s="13">
        <v>0</v>
      </c>
      <c r="Q162" s="16">
        <f>MAX(M162,N162,O162,P162)</f>
        <v>0.00023452</v>
      </c>
      <c r="R162" t="s" s="11">
        <f>IF(Q162=M162,"SAND",IF(Q162=N162,"WATER",IF(Q162=O162,"URBAN",IF(Q162=P162,"VEG"))))</f>
        <v>23</v>
      </c>
    </row>
    <row r="163" ht="13.65" customHeight="1">
      <c r="A163" s="13">
        <v>161</v>
      </c>
      <c r="B163" s="13">
        <v>89</v>
      </c>
      <c r="C163" s="13">
        <v>52</v>
      </c>
      <c r="D163" s="13">
        <v>70</v>
      </c>
      <c r="E163" s="13">
        <f>SQRT((B163-140.95)^2+(C163-102.23)^2+(D163-80.23)^2)</f>
        <v>72.98293156622307</v>
      </c>
      <c r="F163" s="13">
        <f>SQRT((B163-103.78)^2+(C163-68.2)^2+(D163-41.58)^2)</f>
        <v>35.89686337272381</v>
      </c>
      <c r="G163" s="13">
        <f>SQRT((B163-91.92)^2+(C163-57.94)^2+(D163-57.7)^2)</f>
        <v>13.96782015920881</v>
      </c>
      <c r="H163" s="13">
        <f>SQRT((B163-89.17)^2+(C163-54.02)^2+(D163-71.87)^2)</f>
        <v>2.757934009362811</v>
      </c>
      <c r="I163" s="13">
        <f>MIN(E163,F163,G163,H163)</f>
        <v>2.757934009362811</v>
      </c>
      <c r="J163" s="12"/>
      <c r="K163" t="s" s="11">
        <f>IF(I163=E163,"SAND",IF(I163=F163,"WATER",IF(I163=G163,"URBAN",IF(I163=H163,"VEG"))))</f>
        <v>25</v>
      </c>
      <c r="L163" s="12"/>
      <c r="M163" s="15">
        <v>6.8625e-32</v>
      </c>
      <c r="N163" s="15">
        <v>5.3127e-76</v>
      </c>
      <c r="O163" s="15">
        <v>1.3828e-05</v>
      </c>
      <c r="P163" s="13">
        <v>0.00018415</v>
      </c>
      <c r="Q163" s="16">
        <f>MAX(M163,N163,O163,P163)</f>
        <v>0.00018415</v>
      </c>
      <c r="R163" t="s" s="11">
        <f>IF(Q163=M163,"SAND",IF(Q163=N163,"WATER",IF(Q163=O163,"URBAN",IF(Q163=P163,"VEG"))))</f>
        <v>25</v>
      </c>
    </row>
    <row r="164" ht="13.65" customHeight="1">
      <c r="A164" s="13">
        <v>162</v>
      </c>
      <c r="B164" s="13">
        <v>88</v>
      </c>
      <c r="C164" s="13">
        <v>57</v>
      </c>
      <c r="D164" s="13">
        <v>68</v>
      </c>
      <c r="E164" s="13">
        <f>SQRT((B164-140.95)^2+(C164-102.23)^2+(D164-80.23)^2)</f>
        <v>70.70380682820409</v>
      </c>
      <c r="F164" s="13">
        <f>SQRT((B164-103.78)^2+(C164-68.2)^2+(D164-41.58)^2)</f>
        <v>32.74850836297739</v>
      </c>
      <c r="G164" s="13">
        <f>SQRT((B164-91.92)^2+(C164-57.94)^2+(D164-57.7)^2)</f>
        <v>11.06074138563957</v>
      </c>
      <c r="H164" s="13">
        <f>SQRT((B164-89.17)^2+(C164-54.02)^2+(D164-71.87)^2)</f>
        <v>5.022569063736209</v>
      </c>
      <c r="I164" s="13">
        <f>MIN(E164,F164,G164,H164)</f>
        <v>5.022569063736209</v>
      </c>
      <c r="J164" s="12"/>
      <c r="K164" t="s" s="11">
        <f>IF(I164=E164,"SAND",IF(I164=F164,"WATER",IF(I164=G164,"URBAN",IF(I164=H164,"VEG"))))</f>
        <v>25</v>
      </c>
      <c r="L164" s="12"/>
      <c r="M164" s="15">
        <v>3.9161e-24</v>
      </c>
      <c r="N164" s="15">
        <v>5.9687e-51</v>
      </c>
      <c r="O164" s="15">
        <v>1.8725e-05</v>
      </c>
      <c r="P164" s="15">
        <v>3.4171e-05</v>
      </c>
      <c r="Q164" s="16">
        <f>MAX(M164,N164,O164,P164)</f>
        <v>3.4171e-05</v>
      </c>
      <c r="R164" t="s" s="11">
        <f>IF(Q164=M164,"SAND",IF(Q164=N164,"WATER",IF(Q164=O164,"URBAN",IF(Q164=P164,"VEG"))))</f>
        <v>25</v>
      </c>
    </row>
    <row r="165" ht="13.65" customHeight="1">
      <c r="A165" s="13">
        <v>163</v>
      </c>
      <c r="B165" s="13">
        <v>89</v>
      </c>
      <c r="C165" s="13">
        <v>54</v>
      </c>
      <c r="D165" s="13">
        <v>71</v>
      </c>
      <c r="E165" s="13">
        <f>SQRT((B165-140.95)^2+(C165-102.23)^2+(D165-80.23)^2)</f>
        <v>71.48516139731377</v>
      </c>
      <c r="F165" s="13">
        <f>SQRT((B165-103.78)^2+(C165-68.2)^2+(D165-41.58)^2)</f>
        <v>35.85561043965087</v>
      </c>
      <c r="G165" s="13">
        <f>SQRT((B165-91.92)^2+(C165-57.94)^2+(D165-57.7)^2)</f>
        <v>14.17533068397348</v>
      </c>
      <c r="H165" s="13">
        <f>SQRT((B165-89.17)^2+(C165-54.02)^2+(D165-71.87)^2)</f>
        <v>0.8866791979064405</v>
      </c>
      <c r="I165" s="13">
        <f>MIN(E165,F165,G165,H165)</f>
        <v>0.8866791979064405</v>
      </c>
      <c r="J165" s="12"/>
      <c r="K165" t="s" s="11">
        <f>IF(I165=E165,"SAND",IF(I165=F165,"WATER",IF(I165=G165,"URBAN",IF(I165=H165,"VEG"))))</f>
        <v>25</v>
      </c>
      <c r="L165" s="12"/>
      <c r="M165" s="15">
        <v>9.270500000000001e-30</v>
      </c>
      <c r="N165" s="15">
        <v>4.9991e-67</v>
      </c>
      <c r="O165" s="15">
        <v>1.1972e-05</v>
      </c>
      <c r="P165" s="13">
        <v>0.0002949</v>
      </c>
      <c r="Q165" s="16">
        <f>MAX(M165,N165,O165,P165)</f>
        <v>0.0002949</v>
      </c>
      <c r="R165" t="s" s="11">
        <f>IF(Q165=M165,"SAND",IF(Q165=N165,"WATER",IF(Q165=O165,"URBAN",IF(Q165=P165,"VEG"))))</f>
        <v>25</v>
      </c>
    </row>
    <row r="166" ht="13.65" customHeight="1">
      <c r="A166" s="13">
        <v>164</v>
      </c>
      <c r="B166" s="13">
        <v>104</v>
      </c>
      <c r="C166" s="13">
        <v>68</v>
      </c>
      <c r="D166" s="13">
        <v>42</v>
      </c>
      <c r="E166" s="13">
        <f>SQRT((B166-140.95)^2+(C166-102.23)^2+(D166-80.23)^2)</f>
        <v>63.23391732290512</v>
      </c>
      <c r="F166" s="13">
        <f>SQRT((B166-103.78)^2+(C166-68.2)^2+(D166-41.58)^2)</f>
        <v>0.5145872132107463</v>
      </c>
      <c r="G166" s="13">
        <f>SQRT((B166-91.92)^2+(C166-57.94)^2+(D166-57.7)^2)</f>
        <v>22.21756062217453</v>
      </c>
      <c r="H166" s="13">
        <f>SQRT((B166-89.17)^2+(C166-54.02)^2+(D166-71.87)^2)</f>
        <v>36.16056138944749</v>
      </c>
      <c r="I166" s="13">
        <f>MIN(E166,F166,G166,H166)</f>
        <v>0.5145872132107463</v>
      </c>
      <c r="J166" s="12"/>
      <c r="K166" t="s" s="11">
        <f>IF(I166=E166,"SAND",IF(I166=F166,"WATER",IF(I166=G166,"URBAN",IF(I166=H166,"VEG"))))</f>
        <v>26</v>
      </c>
      <c r="L166" s="12"/>
      <c r="M166" s="15">
        <v>2.3756e-24</v>
      </c>
      <c r="N166" s="13">
        <v>0.0002767</v>
      </c>
      <c r="O166" s="15">
        <v>1.4532e-07</v>
      </c>
      <c r="P166" s="15">
        <v>8.3206e-66</v>
      </c>
      <c r="Q166" s="16">
        <f>MAX(M166,N166,O166,P166)</f>
        <v>0.0002767</v>
      </c>
      <c r="R166" t="s" s="11">
        <f>IF(Q166=M166,"SAND",IF(Q166=N166,"WATER",IF(Q166=O166,"URBAN",IF(Q166=P166,"VEG"))))</f>
        <v>26</v>
      </c>
    </row>
    <row r="167" ht="13.65" customHeight="1">
      <c r="A167" s="13">
        <v>165</v>
      </c>
      <c r="B167" s="13">
        <v>106</v>
      </c>
      <c r="C167" s="13">
        <v>69</v>
      </c>
      <c r="D167" s="13">
        <v>38</v>
      </c>
      <c r="E167" s="13">
        <f>SQRT((B167-140.95)^2+(C167-102.23)^2+(D167-80.23)^2)</f>
        <v>64.10232679084278</v>
      </c>
      <c r="F167" s="13">
        <f>SQRT((B167-103.78)^2+(C167-68.2)^2+(D167-41.58)^2)</f>
        <v>4.287749992711793</v>
      </c>
      <c r="G167" s="13">
        <f>SQRT((B167-91.92)^2+(C167-57.94)^2+(D167-57.7)^2)</f>
        <v>26.62066866177482</v>
      </c>
      <c r="H167" s="13">
        <f>SQRT((B167-89.17)^2+(C167-54.02)^2+(D167-71.87)^2)</f>
        <v>40.67955506148021</v>
      </c>
      <c r="I167" s="13">
        <f>MIN(E167,F167,G167,H167)</f>
        <v>4.287749992711793</v>
      </c>
      <c r="J167" s="12"/>
      <c r="K167" t="s" s="11">
        <f>IF(I167=E167,"SAND",IF(I167=F167,"WATER",IF(I167=G167,"URBAN",IF(I167=H167,"VEG"))))</f>
        <v>26</v>
      </c>
      <c r="L167" s="12"/>
      <c r="M167" s="15">
        <v>2.1341e-29</v>
      </c>
      <c r="N167" s="15">
        <v>6.4247e-05</v>
      </c>
      <c r="O167" s="15">
        <v>4.1659e-09</v>
      </c>
      <c r="P167" s="15">
        <v>9.885600000000001e-83</v>
      </c>
      <c r="Q167" s="16">
        <f>MAX(M167,N167,O167,P167)</f>
        <v>6.4247e-05</v>
      </c>
      <c r="R167" t="s" s="11">
        <f>IF(Q167=M167,"SAND",IF(Q167=N167,"WATER",IF(Q167=O167,"URBAN",IF(Q167=P167,"VEG"))))</f>
        <v>26</v>
      </c>
    </row>
    <row r="168" ht="13.65" customHeight="1">
      <c r="A168" s="13">
        <v>166</v>
      </c>
      <c r="B168" s="13">
        <v>138</v>
      </c>
      <c r="C168" s="13">
        <v>98</v>
      </c>
      <c r="D168" s="13">
        <v>79</v>
      </c>
      <c r="E168" s="13">
        <f>SQRT((B168-140.95)^2+(C168-102.23)^2+(D168-80.23)^2)</f>
        <v>5.30172613400579</v>
      </c>
      <c r="F168" s="13">
        <f>SQRT((B168-103.78)^2+(C168-68.2)^2+(D168-41.58)^2)</f>
        <v>58.81585500526197</v>
      </c>
      <c r="G168" s="13">
        <f>SQRT((B168-91.92)^2+(C168-57.94)^2+(D168-57.7)^2)</f>
        <v>64.66730240237334</v>
      </c>
      <c r="H168" s="13">
        <f>SQRT((B168-89.17)^2+(C168-54.02)^2+(D168-71.87)^2)</f>
        <v>66.10178666269165</v>
      </c>
      <c r="I168" s="13">
        <f>MIN(E168,F168,G168,H168)</f>
        <v>5.30172613400579</v>
      </c>
      <c r="J168" s="12"/>
      <c r="K168" t="s" s="11">
        <f>IF(I168=E168,"SAND",IF(I168=F168,"WATER",IF(I168=G168,"URBAN",IF(I168=H168,"VEG"))))</f>
        <v>23</v>
      </c>
      <c r="L168" s="12"/>
      <c r="M168" s="13">
        <v>0.00015599</v>
      </c>
      <c r="N168" s="15">
        <v>1.8415e-127</v>
      </c>
      <c r="O168" s="16">
        <v>8.449999999999999e-73</v>
      </c>
      <c r="P168" s="13">
        <v>0</v>
      </c>
      <c r="Q168" s="16">
        <f>MAX(M168,N168,O168,P168)</f>
        <v>0.00015599</v>
      </c>
      <c r="R168" t="s" s="11">
        <f>IF(Q168=M168,"SAND",IF(Q168=N168,"WATER",IF(Q168=O168,"URBAN",IF(Q168=P168,"VEG"))))</f>
        <v>23</v>
      </c>
    </row>
    <row r="169" ht="13.65" customHeight="1">
      <c r="A169" s="13">
        <v>167</v>
      </c>
      <c r="B169" s="13">
        <v>89</v>
      </c>
      <c r="C169" s="13">
        <v>51</v>
      </c>
      <c r="D169" s="13">
        <v>83</v>
      </c>
      <c r="E169" s="13">
        <f>SQRT((B169-140.95)^2+(C169-102.23)^2+(D169-80.23)^2)</f>
        <v>73.01361722309065</v>
      </c>
      <c r="F169" s="13">
        <f>SQRT((B169-103.78)^2+(C169-68.2)^2+(D169-41.58)^2)</f>
        <v>47.22186781566354</v>
      </c>
      <c r="G169" s="13">
        <f>SQRT((B169-91.92)^2+(C169-57.94)^2+(D169-57.7)^2)</f>
        <v>26.39659068895072</v>
      </c>
      <c r="H169" s="13">
        <f>SQRT((B169-89.17)^2+(C169-54.02)^2+(D169-71.87)^2)</f>
        <v>11.53369845279475</v>
      </c>
      <c r="I169" s="13">
        <f>MIN(E169,F169,G169,H169)</f>
        <v>11.53369845279475</v>
      </c>
      <c r="J169" s="12"/>
      <c r="K169" t="s" s="11">
        <f>IF(I169=E169,"SAND",IF(I169=F169,"WATER",IF(I169=G169,"URBAN",IF(I169=H169,"VEG"))))</f>
        <v>25</v>
      </c>
      <c r="L169" s="12"/>
      <c r="M169" s="15">
        <v>2.9781e-49</v>
      </c>
      <c r="N169" s="15">
        <v>5.7538e-108</v>
      </c>
      <c r="O169" s="14">
        <v>9.122e-10</v>
      </c>
      <c r="P169" s="15">
        <v>2.9865e-06</v>
      </c>
      <c r="Q169" s="16">
        <f>MAX(M169,N169,O169,P169)</f>
        <v>2.9865e-06</v>
      </c>
      <c r="R169" t="s" s="11">
        <f>IF(Q169=M169,"SAND",IF(Q169=N169,"WATER",IF(Q169=O169,"URBAN",IF(Q169=P169,"VEG"))))</f>
        <v>25</v>
      </c>
    </row>
    <row r="170" ht="13.65" customHeight="1">
      <c r="A170" s="13">
        <v>168</v>
      </c>
      <c r="B170" s="13">
        <v>94</v>
      </c>
      <c r="C170" s="13">
        <v>55</v>
      </c>
      <c r="D170" s="13">
        <v>88</v>
      </c>
      <c r="E170" s="13">
        <f>SQRT((B170-140.95)^2+(C170-102.23)^2+(D170-80.23)^2)</f>
        <v>67.04735863551971</v>
      </c>
      <c r="F170" s="13">
        <f>SQRT((B170-103.78)^2+(C170-68.2)^2+(D170-41.58)^2)</f>
        <v>49.24129161587864</v>
      </c>
      <c r="G170" s="13">
        <f>SQRT((B170-91.92)^2+(C170-57.94)^2+(D170-57.7)^2)</f>
        <v>30.51327579923204</v>
      </c>
      <c r="H170" s="13">
        <f>SQRT((B170-89.17)^2+(C170-54.02)^2+(D170-71.87)^2)</f>
        <v>16.86612581478034</v>
      </c>
      <c r="I170" s="13">
        <f>MIN(E170,F170,G170,H170)</f>
        <v>16.86612581478034</v>
      </c>
      <c r="J170" s="12"/>
      <c r="K170" t="s" s="11">
        <f>IF(I170=E170,"SAND",IF(I170=F170,"WATER",IF(I170=G170,"URBAN",IF(I170=H170,"VEG"))))</f>
        <v>25</v>
      </c>
      <c r="L170" s="12"/>
      <c r="M170" s="15">
        <v>5.6531e-51</v>
      </c>
      <c r="N170" s="15">
        <v>3.0961e-95</v>
      </c>
      <c r="O170" s="15">
        <v>3.6378e-14</v>
      </c>
      <c r="P170" s="14">
        <v>3.436e-07</v>
      </c>
      <c r="Q170" s="16">
        <f>MAX(M170,N170,O170,P170)</f>
        <v>3.436e-07</v>
      </c>
      <c r="R170" t="s" s="11">
        <f>IF(Q170=M170,"SAND",IF(Q170=N170,"WATER",IF(Q170=O170,"URBAN",IF(Q170=P170,"VEG"))))</f>
        <v>25</v>
      </c>
    </row>
    <row r="171" ht="13.65" customHeight="1">
      <c r="A171" s="13">
        <v>169</v>
      </c>
      <c r="B171" s="13">
        <v>145</v>
      </c>
      <c r="C171" s="13">
        <v>107</v>
      </c>
      <c r="D171" s="13">
        <v>82</v>
      </c>
      <c r="E171" s="13">
        <f>SQRT((B171-140.95)^2+(C171-102.23)^2+(D171-80.23)^2)</f>
        <v>6.502945486469962</v>
      </c>
      <c r="F171" s="13">
        <f>SQRT((B171-103.78)^2+(C171-68.2)^2+(D171-41.58)^2)</f>
        <v>69.55792406333012</v>
      </c>
      <c r="G171" s="13">
        <f>SQRT((B171-91.92)^2+(C171-57.94)^2+(D171-57.7)^2)</f>
        <v>76.25522932887947</v>
      </c>
      <c r="H171" s="13">
        <f>SQRT((B171-89.17)^2+(C171-54.02)^2+(D171-71.87)^2)</f>
        <v>77.63044634677814</v>
      </c>
      <c r="I171" s="13">
        <f>MIN(E171,F171,G171,H171)</f>
        <v>6.502945486469962</v>
      </c>
      <c r="J171" s="12"/>
      <c r="K171" t="s" s="11">
        <f>IF(I171=E171,"SAND",IF(I171=F171,"WATER",IF(I171=G171,"URBAN",IF(I171=H171,"VEG"))))</f>
        <v>23</v>
      </c>
      <c r="L171" s="12"/>
      <c r="M171" s="13">
        <v>0.00016528</v>
      </c>
      <c r="N171" s="15">
        <v>1.9085e-202</v>
      </c>
      <c r="O171" s="15">
        <v>1.7562e-96</v>
      </c>
      <c r="P171" s="13">
        <v>0</v>
      </c>
      <c r="Q171" s="16">
        <f>MAX(M171,N171,O171,P171)</f>
        <v>0.00016528</v>
      </c>
      <c r="R171" t="s" s="11">
        <f>IF(Q171=M171,"SAND",IF(Q171=N171,"WATER",IF(Q171=O171,"URBAN",IF(Q171=P171,"VEG"))))</f>
        <v>23</v>
      </c>
    </row>
    <row r="172" ht="13.65" customHeight="1">
      <c r="A172" s="13">
        <v>170</v>
      </c>
      <c r="B172" s="13">
        <v>133</v>
      </c>
      <c r="C172" s="13">
        <v>98</v>
      </c>
      <c r="D172" s="13">
        <v>71</v>
      </c>
      <c r="E172" s="13">
        <f>SQRT((B172-140.95)^2+(C172-102.23)^2+(D172-80.23)^2)</f>
        <v>12.89528208299454</v>
      </c>
      <c r="F172" s="13">
        <f>SQRT((B172-103.78)^2+(C172-68.2)^2+(D172-41.58)^2)</f>
        <v>51.0625577111057</v>
      </c>
      <c r="G172" s="13">
        <f>SQRT((B172-91.92)^2+(C172-57.94)^2+(D172-57.7)^2)</f>
        <v>58.90042444668799</v>
      </c>
      <c r="H172" s="13">
        <f>SQRT((B172-89.17)^2+(C172-54.02)^2+(D172-71.87)^2)</f>
        <v>62.09723182236064</v>
      </c>
      <c r="I172" s="13">
        <f>MIN(E172,F172,G172,H172)</f>
        <v>12.89528208299454</v>
      </c>
      <c r="J172" s="12"/>
      <c r="K172" t="s" s="11">
        <f>IF(I172=E172,"SAND",IF(I172=F172,"WATER",IF(I172=G172,"URBAN",IF(I172=H172,"VEG"))))</f>
        <v>23</v>
      </c>
      <c r="L172" s="12"/>
      <c r="M172" s="15">
        <v>6.2943e-06</v>
      </c>
      <c r="N172" s="15">
        <v>1.8767e-117</v>
      </c>
      <c r="O172" s="15">
        <v>1.7332e-55</v>
      </c>
      <c r="P172" s="15">
        <v>1.3154e-296</v>
      </c>
      <c r="Q172" s="16">
        <f>MAX(M172,N172,O172,P172)</f>
        <v>6.2943e-06</v>
      </c>
      <c r="R172" t="s" s="11">
        <f>IF(Q172=M172,"SAND",IF(Q172=N172,"WATER",IF(Q172=O172,"URBAN",IF(Q172=P172,"VEG"))))</f>
        <v>23</v>
      </c>
    </row>
    <row r="173" ht="13.65" customHeight="1">
      <c r="A173" s="13">
        <v>171</v>
      </c>
      <c r="B173" s="13">
        <v>144</v>
      </c>
      <c r="C173" s="13">
        <v>102</v>
      </c>
      <c r="D173" s="13">
        <v>81</v>
      </c>
      <c r="E173" s="13">
        <f>SQRT((B173-140.95)^2+(C173-102.23)^2+(D173-80.23)^2)</f>
        <v>3.15409257949098</v>
      </c>
      <c r="F173" s="13">
        <f>SQRT((B173-103.78)^2+(C173-68.2)^2+(D173-41.58)^2)</f>
        <v>65.68123628556332</v>
      </c>
      <c r="G173" s="13">
        <f>SQRT((B173-91.92)^2+(C173-57.94)^2+(D173-57.7)^2)</f>
        <v>72.08675329073991</v>
      </c>
      <c r="H173" s="13">
        <f>SQRT((B173-89.17)^2+(C173-54.02)^2+(D173-71.87)^2)</f>
        <v>73.42864699829352</v>
      </c>
      <c r="I173" s="13">
        <f>MIN(E173,F173,G173,H173)</f>
        <v>3.15409257949098</v>
      </c>
      <c r="J173" s="12"/>
      <c r="K173" t="s" s="11">
        <f>IF(I173=E173,"SAND",IF(I173=F173,"WATER",IF(I173=G173,"URBAN",IF(I173=H173,"VEG"))))</f>
        <v>23</v>
      </c>
      <c r="L173" s="12"/>
      <c r="M173" s="13">
        <v>0.00012191</v>
      </c>
      <c r="N173" s="15">
        <v>6.4825e-166</v>
      </c>
      <c r="O173" s="15">
        <v>2.1635e-90</v>
      </c>
      <c r="P173" s="13">
        <v>0</v>
      </c>
      <c r="Q173" s="16">
        <f>MAX(M173,N173,O173,P173)</f>
        <v>0.00012191</v>
      </c>
      <c r="R173" t="s" s="11">
        <f>IF(Q173=M173,"SAND",IF(Q173=N173,"WATER",IF(Q173=O173,"URBAN",IF(Q173=P173,"VEG"))))</f>
        <v>23</v>
      </c>
    </row>
    <row r="174" ht="13.65" customHeight="1">
      <c r="A174" s="13">
        <v>172</v>
      </c>
      <c r="B174" s="13">
        <v>145</v>
      </c>
      <c r="C174" s="13">
        <v>105</v>
      </c>
      <c r="D174" s="13">
        <v>81</v>
      </c>
      <c r="E174" s="13">
        <f>SQRT((B174-140.95)^2+(C174-102.23)^2+(D174-80.23)^2)</f>
        <v>4.966719239095367</v>
      </c>
      <c r="F174" s="13">
        <f>SQRT((B174-103.78)^2+(C174-68.2)^2+(D174-41.58)^2)</f>
        <v>67.87683551845946</v>
      </c>
      <c r="G174" s="13">
        <f>SQRT((B174-91.92)^2+(C174-57.94)^2+(D174-57.7)^2)</f>
        <v>74.66605654512631</v>
      </c>
      <c r="H174" s="13">
        <f>SQRT((B174-89.17)^2+(C174-54.02)^2+(D174-71.87)^2)</f>
        <v>76.15317590225636</v>
      </c>
      <c r="I174" s="13">
        <f>MIN(E174,F174,G174,H174)</f>
        <v>4.966719239095367</v>
      </c>
      <c r="J174" s="12"/>
      <c r="K174" t="s" s="11">
        <f>IF(I174=E174,"SAND",IF(I174=F174,"WATER",IF(I174=G174,"URBAN",IF(I174=H174,"VEG"))))</f>
        <v>23</v>
      </c>
      <c r="L174" s="12"/>
      <c r="M174" s="13">
        <v>0.00023598</v>
      </c>
      <c r="N174" s="15">
        <v>9.5006e-188</v>
      </c>
      <c r="O174" s="15">
        <v>4.1206e-94</v>
      </c>
      <c r="P174" s="13">
        <v>0</v>
      </c>
      <c r="Q174" s="16">
        <f>MAX(M174,N174,O174,P174)</f>
        <v>0.00023598</v>
      </c>
      <c r="R174" t="s" s="11">
        <f>IF(Q174=M174,"SAND",IF(Q174=N174,"WATER",IF(Q174=O174,"URBAN",IF(Q174=P174,"VEG"))))</f>
        <v>23</v>
      </c>
    </row>
    <row r="175" ht="13.65" customHeight="1">
      <c r="A175" s="13">
        <v>173</v>
      </c>
      <c r="B175" s="13">
        <v>90</v>
      </c>
      <c r="C175" s="13">
        <v>55</v>
      </c>
      <c r="D175" s="13">
        <v>72</v>
      </c>
      <c r="E175" s="13">
        <f>SQRT((B175-140.95)^2+(C175-102.23)^2+(D175-80.23)^2)</f>
        <v>69.9593331872167</v>
      </c>
      <c r="F175" s="13">
        <f>SQRT((B175-103.78)^2+(C175-68.2)^2+(D175-41.58)^2)</f>
        <v>35.909675576368</v>
      </c>
      <c r="G175" s="13">
        <f>SQRT((B175-91.92)^2+(C175-57.94)^2+(D175-57.7)^2)</f>
        <v>14.72480899706342</v>
      </c>
      <c r="H175" s="13">
        <f>SQRT((B175-89.17)^2+(C175-54.02)^2+(D175-71.87)^2)</f>
        <v>1.290813696859461</v>
      </c>
      <c r="I175" s="13">
        <f>MIN(E175,F175,G175,H175)</f>
        <v>1.290813696859461</v>
      </c>
      <c r="J175" s="12"/>
      <c r="K175" t="s" s="11">
        <f>IF(I175=E175,"SAND",IF(I175=F175,"WATER",IF(I175=G175,"URBAN",IF(I175=H175,"VEG"))))</f>
        <v>25</v>
      </c>
      <c r="L175" s="12"/>
      <c r="M175" s="15">
        <v>2.1656e-29</v>
      </c>
      <c r="N175" s="14">
        <v>1.973e-63</v>
      </c>
      <c r="O175" s="15">
        <v>5.8504e-06</v>
      </c>
      <c r="P175" s="13">
        <v>0.00023397</v>
      </c>
      <c r="Q175" s="16">
        <f>MAX(M175,N175,O175,P175)</f>
        <v>0.00023397</v>
      </c>
      <c r="R175" t="s" s="11">
        <f>IF(Q175=M175,"SAND",IF(Q175=N175,"WATER",IF(Q175=O175,"URBAN",IF(Q175=P175,"VEG"))))</f>
        <v>25</v>
      </c>
    </row>
    <row r="176" ht="13.65" customHeight="1">
      <c r="A176" s="13">
        <v>174</v>
      </c>
      <c r="B176" s="13">
        <v>95</v>
      </c>
      <c r="C176" s="13">
        <v>59</v>
      </c>
      <c r="D176" s="13">
        <v>60</v>
      </c>
      <c r="E176" s="13">
        <f>SQRT((B176-140.95)^2+(C176-102.23)^2+(D176-80.23)^2)</f>
        <v>66.25321350696885</v>
      </c>
      <c r="F176" s="13">
        <f>SQRT((B176-103.78)^2+(C176-68.2)^2+(D176-41.58)^2)</f>
        <v>22.38358326988778</v>
      </c>
      <c r="G176" s="13">
        <f>SQRT((B176-91.92)^2+(C176-57.94)^2+(D176-57.7)^2)</f>
        <v>3.987480407475375</v>
      </c>
      <c r="H176" s="13">
        <f>SQRT((B176-89.17)^2+(C176-54.02)^2+(D176-71.87)^2)</f>
        <v>14.13103676309704</v>
      </c>
      <c r="I176" s="13">
        <f>MIN(E176,F176,G176,H176)</f>
        <v>3.987480407475375</v>
      </c>
      <c r="J176" s="12"/>
      <c r="K176" t="s" s="11">
        <f>IF(I176=E176,"SAND",IF(I176=F176,"WATER",IF(I176=G176,"URBAN",IF(I176=H176,"VEG"))))</f>
        <v>24</v>
      </c>
      <c r="L176" s="12"/>
      <c r="M176" s="15">
        <v>1.5887e-19</v>
      </c>
      <c r="N176" s="15">
        <v>8.797299999999999e-30</v>
      </c>
      <c r="O176" s="13">
        <v>0.00011736</v>
      </c>
      <c r="P176" s="15">
        <v>1.1112e-13</v>
      </c>
      <c r="Q176" s="16">
        <f>MAX(M176,N176,O176,P176)</f>
        <v>0.00011736</v>
      </c>
      <c r="R176" t="s" s="11">
        <f>IF(Q176=M176,"SAND",IF(Q176=N176,"WATER",IF(Q176=O176,"URBAN",IF(Q176=P176,"VEG"))))</f>
        <v>24</v>
      </c>
    </row>
    <row r="177" ht="13.65" customHeight="1">
      <c r="A177" s="13">
        <v>175</v>
      </c>
      <c r="B177" s="13">
        <v>104</v>
      </c>
      <c r="C177" s="13">
        <v>67</v>
      </c>
      <c r="D177" s="13">
        <v>40</v>
      </c>
      <c r="E177" s="13">
        <f>SQRT((B177-140.95)^2+(C177-102.23)^2+(D177-80.23)^2)</f>
        <v>64.99929461155712</v>
      </c>
      <c r="F177" s="13">
        <f>SQRT((B177-103.78)^2+(C177-68.2)^2+(D177-41.58)^2)</f>
        <v>1.996196383124667</v>
      </c>
      <c r="G177" s="13">
        <f>SQRT((B177-91.92)^2+(C177-57.94)^2+(D177-57.7)^2)</f>
        <v>23.26585480914037</v>
      </c>
      <c r="H177" s="13">
        <f>SQRT((B177-89.17)^2+(C177-54.02)^2+(D177-71.87)^2)</f>
        <v>37.47140509775421</v>
      </c>
      <c r="I177" s="13">
        <f>MIN(E177,F177,G177,H177)</f>
        <v>1.996196383124667</v>
      </c>
      <c r="J177" s="12"/>
      <c r="K177" t="s" s="11">
        <f>IF(I177=E177,"SAND",IF(I177=F177,"WATER",IF(I177=G177,"URBAN",IF(I177=H177,"VEG"))))</f>
        <v>26</v>
      </c>
      <c r="L177" s="12"/>
      <c r="M177" s="15">
        <v>8.1081e-27</v>
      </c>
      <c r="N177" s="13">
        <v>0.00013799</v>
      </c>
      <c r="O177" s="15">
        <v>4.8634e-08</v>
      </c>
      <c r="P177" s="15">
        <v>1.1956e-67</v>
      </c>
      <c r="Q177" s="16">
        <f>MAX(M177,N177,O177,P177)</f>
        <v>0.00013799</v>
      </c>
      <c r="R177" t="s" s="11">
        <f>IF(Q177=M177,"SAND",IF(Q177=N177,"WATER",IF(Q177=O177,"URBAN",IF(Q177=P177,"VEG"))))</f>
        <v>26</v>
      </c>
    </row>
    <row r="178" ht="13.65" customHeight="1">
      <c r="A178" s="13">
        <v>176</v>
      </c>
      <c r="B178" s="13">
        <v>88</v>
      </c>
      <c r="C178" s="13">
        <v>52</v>
      </c>
      <c r="D178" s="13">
        <v>73</v>
      </c>
      <c r="E178" s="13">
        <f>SQRT((B178-140.95)^2+(C178-102.23)^2+(D178-80.23)^2)</f>
        <v>73.34185912560439</v>
      </c>
      <c r="F178" s="13">
        <f>SQRT((B178-103.78)^2+(C178-68.2)^2+(D178-41.58)^2)</f>
        <v>38.71259226659977</v>
      </c>
      <c r="G178" s="13">
        <f>SQRT((B178-91.92)^2+(C178-57.94)^2+(D178-57.7)^2)</f>
        <v>16.87424072365924</v>
      </c>
      <c r="H178" s="13">
        <f>SQRT((B178-89.17)^2+(C178-54.02)^2+(D178-71.87)^2)</f>
        <v>2.593491854623802</v>
      </c>
      <c r="I178" s="13">
        <f>MIN(E178,F178,G178,H178)</f>
        <v>2.593491854623802</v>
      </c>
      <c r="J178" s="12"/>
      <c r="K178" t="s" s="11">
        <f>IF(I178=E178,"SAND",IF(I178=F178,"WATER",IF(I178=G178,"URBAN",IF(I178=H178,"VEG"))))</f>
        <v>25</v>
      </c>
      <c r="L178" s="12"/>
      <c r="M178" s="15">
        <v>2.1542e-34</v>
      </c>
      <c r="N178" s="15">
        <v>1.6605e-81</v>
      </c>
      <c r="O178" s="15">
        <v>4.1064e-06</v>
      </c>
      <c r="P178" s="13">
        <v>0.00012679</v>
      </c>
      <c r="Q178" s="16">
        <f>MAX(M178,N178,O178,P178)</f>
        <v>0.00012679</v>
      </c>
      <c r="R178" t="s" s="11">
        <f>IF(Q178=M178,"SAND",IF(Q178=N178,"WATER",IF(Q178=O178,"URBAN",IF(Q178=P178,"VEG"))))</f>
        <v>25</v>
      </c>
    </row>
    <row r="179" ht="13.65" customHeight="1">
      <c r="A179" s="13">
        <v>177</v>
      </c>
      <c r="B179" s="13">
        <v>105</v>
      </c>
      <c r="C179" s="13">
        <v>70</v>
      </c>
      <c r="D179" s="13">
        <v>49</v>
      </c>
      <c r="E179" s="13">
        <f>SQRT((B179-140.95)^2+(C179-102.23)^2+(D179-80.23)^2)</f>
        <v>57.50207213657608</v>
      </c>
      <c r="F179" s="13">
        <f>SQRT((B179-103.78)^2+(C179-68.2)^2+(D179-41.58)^2)</f>
        <v>7.732063114072466</v>
      </c>
      <c r="G179" s="13">
        <f>SQRT((B179-91.92)^2+(C179-57.94)^2+(D179-57.7)^2)</f>
        <v>19.80454493291881</v>
      </c>
      <c r="H179" s="13">
        <f>SQRT((B179-89.17)^2+(C179-54.02)^2+(D179-71.87)^2)</f>
        <v>32.07781476347789</v>
      </c>
      <c r="I179" s="13">
        <f>MIN(E179,F179,G179,H179)</f>
        <v>7.732063114072466</v>
      </c>
      <c r="J179" s="12"/>
      <c r="K179" t="s" s="11">
        <f>IF(I179=E179,"SAND",IF(I179=F179,"WATER",IF(I179=G179,"URBAN",IF(I179=H179,"VEG"))))</f>
        <v>26</v>
      </c>
      <c r="L179" s="12"/>
      <c r="M179" s="15">
        <v>9.912900000000001e-18</v>
      </c>
      <c r="N179" s="15">
        <v>3.2713e-05</v>
      </c>
      <c r="O179" s="15">
        <v>1.7926e-07</v>
      </c>
      <c r="P179" s="15">
        <v>7.4146e-64</v>
      </c>
      <c r="Q179" s="16">
        <f>MAX(M179,N179,O179,P179)</f>
        <v>3.2713e-05</v>
      </c>
      <c r="R179" t="s" s="11">
        <f>IF(Q179=M179,"SAND",IF(Q179=N179,"WATER",IF(Q179=O179,"URBAN",IF(Q179=P179,"VEG"))))</f>
        <v>26</v>
      </c>
    </row>
    <row r="180" ht="13.65" customHeight="1">
      <c r="A180" s="13">
        <v>178</v>
      </c>
      <c r="B180" s="13">
        <v>103</v>
      </c>
      <c r="C180" s="13">
        <v>70</v>
      </c>
      <c r="D180" s="13">
        <v>46</v>
      </c>
      <c r="E180" s="13">
        <f>SQRT((B180-140.95)^2+(C180-102.23)^2+(D180-80.23)^2)</f>
        <v>60.42076050497874</v>
      </c>
      <c r="F180" s="13">
        <f>SQRT((B180-103.78)^2+(C180-68.2)^2+(D180-41.58)^2)</f>
        <v>4.835783287121126</v>
      </c>
      <c r="G180" s="13">
        <f>SQRT((B180-91.92)^2+(C180-57.94)^2+(D180-57.7)^2)</f>
        <v>20.12709616412661</v>
      </c>
      <c r="H180" s="13">
        <f>SQRT((B180-89.17)^2+(C180-54.02)^2+(D180-71.87)^2)</f>
        <v>33.40488287660952</v>
      </c>
      <c r="I180" s="13">
        <f>MIN(E180,F180,G180,H180)</f>
        <v>4.835783287121126</v>
      </c>
      <c r="J180" s="12"/>
      <c r="K180" t="s" s="11">
        <f>IF(I180=E180,"SAND",IF(I180=F180,"WATER",IF(I180=G180,"URBAN",IF(I180=H180,"VEG"))))</f>
        <v>26</v>
      </c>
      <c r="L180" s="12"/>
      <c r="M180" s="15">
        <v>4.2871e-20</v>
      </c>
      <c r="N180" s="15">
        <v>3.1897e-05</v>
      </c>
      <c r="O180" s="15">
        <v>7.9764e-07</v>
      </c>
      <c r="P180" s="15">
        <v>4.3557e-58</v>
      </c>
      <c r="Q180" s="16">
        <f>MAX(M180,N180,O180,P180)</f>
        <v>3.1897e-05</v>
      </c>
      <c r="R180" t="s" s="11">
        <f>IF(Q180=M180,"SAND",IF(Q180=N180,"WATER",IF(Q180=O180,"URBAN",IF(Q180=P180,"VEG"))))</f>
        <v>26</v>
      </c>
    </row>
    <row r="181" ht="13.65" customHeight="1">
      <c r="A181" s="13">
        <v>179</v>
      </c>
      <c r="B181" s="13">
        <v>107</v>
      </c>
      <c r="C181" s="13">
        <v>69</v>
      </c>
      <c r="D181" s="13">
        <v>50</v>
      </c>
      <c r="E181" s="13">
        <f>SQRT((B181-140.95)^2+(C181-102.23)^2+(D181-80.23)^2)</f>
        <v>56.30886519900751</v>
      </c>
      <c r="F181" s="13">
        <f>SQRT((B181-103.78)^2+(C181-68.2)^2+(D181-41.58)^2)</f>
        <v>9.050127070931104</v>
      </c>
      <c r="G181" s="13">
        <f>SQRT((B181-91.92)^2+(C181-57.94)^2+(D181-57.7)^2)</f>
        <v>20.22424287828843</v>
      </c>
      <c r="H181" s="13">
        <f>SQRT((B181-89.17)^2+(C181-54.02)^2+(D181-71.87)^2)</f>
        <v>31.94692786481981</v>
      </c>
      <c r="I181" s="13">
        <f>MIN(E181,F181,G181,H181)</f>
        <v>9.050127070931104</v>
      </c>
      <c r="J181" s="12"/>
      <c r="K181" t="s" s="11">
        <f>IF(I181=E181,"SAND",IF(I181=F181,"WATER",IF(I181=G181,"URBAN",IF(I181=H181,"VEG"))))</f>
        <v>26</v>
      </c>
      <c r="L181" s="12"/>
      <c r="M181" s="15">
        <v>7.7256e-18</v>
      </c>
      <c r="N181" s="15">
        <v>2.7663e-06</v>
      </c>
      <c r="O181" s="15">
        <v>1.1128e-08</v>
      </c>
      <c r="P181" s="15">
        <v>2.7534e-72</v>
      </c>
      <c r="Q181" s="16">
        <f>MAX(M181,N181,O181,P181)</f>
        <v>2.7663e-06</v>
      </c>
      <c r="R181" t="s" s="11">
        <f>IF(Q181=M181,"SAND",IF(Q181=N181,"WATER",IF(Q181=O181,"URBAN",IF(Q181=P181,"VEG"))))</f>
        <v>26</v>
      </c>
    </row>
    <row r="182" ht="13.65" customHeight="1">
      <c r="A182" s="13">
        <v>180</v>
      </c>
      <c r="B182" s="13">
        <v>140</v>
      </c>
      <c r="C182" s="13">
        <v>101</v>
      </c>
      <c r="D182" s="13">
        <v>81</v>
      </c>
      <c r="E182" s="13">
        <f>SQRT((B182-140.95)^2+(C182-102.23)^2+(D182-80.23)^2)</f>
        <v>1.734445156238727</v>
      </c>
      <c r="F182" s="13">
        <f>SQRT((B182-103.78)^2+(C182-68.2)^2+(D182-41.58)^2)</f>
        <v>62.78267914003033</v>
      </c>
      <c r="G182" s="13">
        <f>SQRT((B182-91.92)^2+(C182-57.94)^2+(D182-57.7)^2)</f>
        <v>68.62025939910166</v>
      </c>
      <c r="H182" s="13">
        <f>SQRT((B182-89.17)^2+(C182-54.02)^2+(D182-71.87)^2)</f>
        <v>69.81522899769075</v>
      </c>
      <c r="I182" s="13">
        <f>MIN(E182,F182,G182,H182)</f>
        <v>1.734445156238727</v>
      </c>
      <c r="J182" s="12"/>
      <c r="K182" t="s" s="11">
        <f>IF(I182=E182,"SAND",IF(I182=F182,"WATER",IF(I182=G182,"URBAN",IF(I182=H182,"VEG"))))</f>
        <v>23</v>
      </c>
      <c r="L182" s="12"/>
      <c r="M182" s="13">
        <v>0.00025474</v>
      </c>
      <c r="N182" s="15">
        <v>1.6711e-149</v>
      </c>
      <c r="O182" s="15">
        <v>1.1202e-80</v>
      </c>
      <c r="P182" s="13">
        <v>0</v>
      </c>
      <c r="Q182" s="16">
        <f>MAX(M182,N182,O182,P182)</f>
        <v>0.00025474</v>
      </c>
      <c r="R182" t="s" s="11">
        <f>IF(Q182=M182,"SAND",IF(Q182=N182,"WATER",IF(Q182=O182,"URBAN",IF(Q182=P182,"VEG"))))</f>
        <v>23</v>
      </c>
    </row>
    <row r="183" ht="13.65" customHeight="1">
      <c r="A183" s="13">
        <v>181</v>
      </c>
      <c r="B183" s="13">
        <v>106</v>
      </c>
      <c r="C183" s="13">
        <v>68</v>
      </c>
      <c r="D183" s="13">
        <v>38</v>
      </c>
      <c r="E183" s="13">
        <f>SQRT((B183-140.95)^2+(C183-102.23)^2+(D183-80.23)^2)</f>
        <v>64.62637464688855</v>
      </c>
      <c r="F183" s="13">
        <f>SQRT((B183-103.78)^2+(C183-68.2)^2+(D183-41.58)^2)</f>
        <v>4.217202864458856</v>
      </c>
      <c r="G183" s="13">
        <f>SQRT((B183-91.92)^2+(C183-57.94)^2+(D183-57.7)^2)</f>
        <v>26.22098396323067</v>
      </c>
      <c r="H183" s="13">
        <f>SQRT((B183-89.17)^2+(C183-54.02)^2+(D183-71.87)^2)</f>
        <v>40.3220311988372</v>
      </c>
      <c r="I183" s="13">
        <f>MIN(E183,F183,G183,H183)</f>
        <v>4.217202864458856</v>
      </c>
      <c r="J183" s="12"/>
      <c r="K183" t="s" s="11">
        <f>IF(I183=E183,"SAND",IF(I183=F183,"WATER",IF(I183=G183,"URBAN",IF(I183=H183,"VEG"))))</f>
        <v>26</v>
      </c>
      <c r="L183" s="12"/>
      <c r="M183" s="14">
        <v>1.256e-29</v>
      </c>
      <c r="N183" s="15">
        <v>5.0062e-05</v>
      </c>
      <c r="O183" s="15">
        <v>2.7515e-09</v>
      </c>
      <c r="P183" s="15">
        <v>5.5777e-82</v>
      </c>
      <c r="Q183" s="16">
        <f>MAX(M183,N183,O183,P183)</f>
        <v>5.0062e-05</v>
      </c>
      <c r="R183" t="s" s="11">
        <f>IF(Q183=M183,"SAND",IF(Q183=N183,"WATER",IF(Q183=O183,"URBAN",IF(Q183=P183,"VEG"))))</f>
        <v>26</v>
      </c>
    </row>
    <row r="184" ht="13.65" customHeight="1">
      <c r="A184" s="13">
        <v>182</v>
      </c>
      <c r="B184" s="13">
        <v>142</v>
      </c>
      <c r="C184" s="13">
        <v>101</v>
      </c>
      <c r="D184" s="13">
        <v>83</v>
      </c>
      <c r="E184" s="13">
        <f>SQRT((B184-140.95)^2+(C184-102.23)^2+(D184-80.23)^2)</f>
        <v>3.207537996657251</v>
      </c>
      <c r="F184" s="13">
        <f>SQRT((B184-103.78)^2+(C184-68.2)^2+(D184-41.58)^2)</f>
        <v>65.20908525658062</v>
      </c>
      <c r="G184" s="13">
        <f>SQRT((B184-91.92)^2+(C184-57.94)^2+(D184-57.7)^2)</f>
        <v>70.72665692650827</v>
      </c>
      <c r="H184" s="13">
        <f>SQRT((B184-89.17)^2+(C184-54.02)^2+(D184-71.87)^2)</f>
        <v>71.5681926556763</v>
      </c>
      <c r="I184" s="13">
        <f>MIN(E184,F184,G184,H184)</f>
        <v>3.207537996657251</v>
      </c>
      <c r="J184" s="12"/>
      <c r="K184" t="s" s="11">
        <f>IF(I184=E184,"SAND",IF(I184=F184,"WATER",IF(I184=G184,"URBAN",IF(I184=H184,"VEG"))))</f>
        <v>23</v>
      </c>
      <c r="L184" s="12"/>
      <c r="M184" s="15">
        <v>9.5401e-05</v>
      </c>
      <c r="N184" s="15">
        <v>4.3244e-155</v>
      </c>
      <c r="O184" s="14">
        <v>1.367e-87</v>
      </c>
      <c r="P184" s="13">
        <v>0</v>
      </c>
      <c r="Q184" s="16">
        <f>MAX(M184,N184,O184,P184)</f>
        <v>9.5401e-05</v>
      </c>
      <c r="R184" t="s" s="11">
        <f>IF(Q184=M184,"SAND",IF(Q184=N184,"WATER",IF(Q184=O184,"URBAN",IF(Q184=P184,"VEG"))))</f>
        <v>23</v>
      </c>
    </row>
    <row r="185" ht="13.65" customHeight="1">
      <c r="A185" s="13">
        <v>183</v>
      </c>
      <c r="B185" s="13">
        <v>89</v>
      </c>
      <c r="C185" s="13">
        <v>57</v>
      </c>
      <c r="D185" s="13">
        <v>59</v>
      </c>
      <c r="E185" s="13">
        <f>SQRT((B185-140.95)^2+(C185-102.23)^2+(D185-80.23)^2)</f>
        <v>72.07820960595511</v>
      </c>
      <c r="F185" s="13">
        <f>SQRT((B185-103.78)^2+(C185-68.2)^2+(D185-41.58)^2)</f>
        <v>25.44297152456843</v>
      </c>
      <c r="G185" s="13">
        <f>SQRT((B185-91.92)^2+(C185-57.94)^2+(D185-57.7)^2)</f>
        <v>3.331666249791536</v>
      </c>
      <c r="H185" s="13">
        <f>SQRT((B185-89.17)^2+(C185-54.02)^2+(D185-71.87)^2)</f>
        <v>13.21159339368269</v>
      </c>
      <c r="I185" s="13">
        <f>MIN(E185,F185,G185,H185)</f>
        <v>3.331666249791536</v>
      </c>
      <c r="J185" s="12"/>
      <c r="K185" t="s" s="11">
        <f>IF(I185=E185,"SAND",IF(I185=F185,"WATER",IF(I185=G185,"URBAN",IF(I185=H185,"VEG"))))</f>
        <v>24</v>
      </c>
      <c r="L185" s="12"/>
      <c r="M185" s="15">
        <v>1.4218e-20</v>
      </c>
      <c r="N185" s="15">
        <v>1.0446e-38</v>
      </c>
      <c r="O185" s="13">
        <v>0.00017348</v>
      </c>
      <c r="P185" s="15">
        <v>1.3573e-06</v>
      </c>
      <c r="Q185" s="16">
        <f>MAX(M185,N185,O185,P185)</f>
        <v>0.00017348</v>
      </c>
      <c r="R185" t="s" s="11">
        <f>IF(Q185=M185,"SAND",IF(Q185=N185,"WATER",IF(Q185=O185,"URBAN",IF(Q185=P185,"VEG"))))</f>
        <v>24</v>
      </c>
    </row>
    <row r="186" ht="13.65" customHeight="1">
      <c r="A186" s="13">
        <v>184</v>
      </c>
      <c r="B186" s="13">
        <v>105</v>
      </c>
      <c r="C186" s="13">
        <v>67</v>
      </c>
      <c r="D186" s="13">
        <v>39</v>
      </c>
      <c r="E186" s="13">
        <f>SQRT((B186-140.95)^2+(C186-102.23)^2+(D186-80.23)^2)</f>
        <v>65.06510816097979</v>
      </c>
      <c r="F186" s="13">
        <f>SQRT((B186-103.78)^2+(C186-68.2)^2+(D186-41.58)^2)</f>
        <v>3.095932815808507</v>
      </c>
      <c r="G186" s="13">
        <f>SQRT((B186-91.92)^2+(C186-57.94)^2+(D186-57.7)^2)</f>
        <v>24.55320752977093</v>
      </c>
      <c r="H186" s="13">
        <f>SQRT((B186-89.17)^2+(C186-54.02)^2+(D186-71.87)^2)</f>
        <v>38.72345800674315</v>
      </c>
      <c r="I186" s="13">
        <f>MIN(E186,F186,G186,H186)</f>
        <v>3.095932815808507</v>
      </c>
      <c r="J186" s="12"/>
      <c r="K186" t="s" s="11">
        <f>IF(I186=E186,"SAND",IF(I186=F186,"WATER",IF(I186=G186,"URBAN",IF(I186=H186,"VEG"))))</f>
        <v>26</v>
      </c>
      <c r="L186" s="12"/>
      <c r="M186" s="15">
        <v>2.4856e-28</v>
      </c>
      <c r="N186" s="15">
        <v>5.8584e-05</v>
      </c>
      <c r="O186" s="14">
        <v>9.713000000000001e-09</v>
      </c>
      <c r="P186" s="15">
        <v>2.7497e-74</v>
      </c>
      <c r="Q186" s="16">
        <f>MAX(M186,N186,O186,P186)</f>
        <v>5.8584e-05</v>
      </c>
      <c r="R186" t="s" s="11">
        <f>IF(Q186=M186,"SAND",IF(Q186=N186,"WATER",IF(Q186=O186,"URBAN",IF(Q186=P186,"VEG"))))</f>
        <v>26</v>
      </c>
    </row>
    <row r="187" ht="13.65" customHeight="1">
      <c r="A187" s="13">
        <v>185</v>
      </c>
      <c r="B187" s="13">
        <v>90</v>
      </c>
      <c r="C187" s="13">
        <v>54</v>
      </c>
      <c r="D187" s="13">
        <v>67</v>
      </c>
      <c r="E187" s="13">
        <f>SQRT((B187-140.95)^2+(C187-102.23)^2+(D187-80.23)^2)</f>
        <v>71.39375532916026</v>
      </c>
      <c r="F187" s="13">
        <f>SQRT((B187-103.78)^2+(C187-68.2)^2+(D187-41.58)^2)</f>
        <v>32.2134257724943</v>
      </c>
      <c r="G187" s="13">
        <f>SQRT((B187-91.92)^2+(C187-57.94)^2+(D187-57.7)^2)</f>
        <v>10.2810505299799</v>
      </c>
      <c r="H187" s="13">
        <f>SQRT((B187-89.17)^2+(C187-54.02)^2+(D187-71.87)^2)</f>
        <v>4.940263150885794</v>
      </c>
      <c r="I187" s="13">
        <f>MIN(E187,F187,G187,H187)</f>
        <v>4.940263150885794</v>
      </c>
      <c r="J187" s="12"/>
      <c r="K187" t="s" s="11">
        <f>IF(I187=E187,"SAND",IF(I187=F187,"WATER",IF(I187=G187,"URBAN",IF(I187=H187,"VEG"))))</f>
        <v>25</v>
      </c>
      <c r="L187" s="12"/>
      <c r="M187" s="15">
        <v>5.5058e-27</v>
      </c>
      <c r="N187" s="14">
        <v>2.548e-60</v>
      </c>
      <c r="O187" s="15">
        <v>5.4236e-05</v>
      </c>
      <c r="P187" s="15">
        <v>9.1795e-05</v>
      </c>
      <c r="Q187" s="16">
        <f>MAX(M187,N187,O187,P187)</f>
        <v>9.1795e-05</v>
      </c>
      <c r="R187" t="s" s="11">
        <f>IF(Q187=M187,"SAND",IF(Q187=N187,"WATER",IF(Q187=O187,"URBAN",IF(Q187=P187,"VEG"))))</f>
        <v>25</v>
      </c>
    </row>
    <row r="188" ht="13.65" customHeight="1">
      <c r="A188" s="13">
        <v>186</v>
      </c>
      <c r="B188" s="13">
        <v>90</v>
      </c>
      <c r="C188" s="13">
        <v>53</v>
      </c>
      <c r="D188" s="13">
        <v>71</v>
      </c>
      <c r="E188" s="13">
        <f>SQRT((B188-140.95)^2+(C188-102.23)^2+(D188-80.23)^2)</f>
        <v>71.44710141076403</v>
      </c>
      <c r="F188" s="13">
        <f>SQRT((B188-103.78)^2+(C188-68.2)^2+(D188-41.58)^2)</f>
        <v>35.86732217492686</v>
      </c>
      <c r="G188" s="13">
        <f>SQRT((B188-91.92)^2+(C188-57.94)^2+(D188-57.7)^2)</f>
        <v>14.31712261594486</v>
      </c>
      <c r="H188" s="13">
        <f>SQRT((B188-89.17)^2+(C188-54.02)^2+(D188-71.87)^2)</f>
        <v>1.576768847992632</v>
      </c>
      <c r="I188" s="13">
        <f>MIN(E188,F188,G188,H188)</f>
        <v>1.576768847992632</v>
      </c>
      <c r="J188" s="12"/>
      <c r="K188" t="s" s="11">
        <f>IF(I188=E188,"SAND",IF(I188=F188,"WATER",IF(I188=G188,"URBAN",IF(I188=H188,"VEG"))))</f>
        <v>25</v>
      </c>
      <c r="L188" s="12"/>
      <c r="M188" s="15">
        <v>1.8249e-31</v>
      </c>
      <c r="N188" s="15">
        <v>5.5601e-72</v>
      </c>
      <c r="O188" s="15">
        <v>8.0602e-06</v>
      </c>
      <c r="P188" s="13">
        <v>0.00016949</v>
      </c>
      <c r="Q188" s="16">
        <f>MAX(M188,N188,O188,P188)</f>
        <v>0.00016949</v>
      </c>
      <c r="R188" t="s" s="11">
        <f>IF(Q188=M188,"SAND",IF(Q188=N188,"WATER",IF(Q188=O188,"URBAN",IF(Q188=P188,"VEG"))))</f>
        <v>25</v>
      </c>
    </row>
    <row r="189" ht="13.65" customHeight="1">
      <c r="A189" s="13">
        <v>187</v>
      </c>
      <c r="B189" s="13">
        <v>90</v>
      </c>
      <c r="C189" s="13">
        <v>57</v>
      </c>
      <c r="D189" s="13">
        <v>79</v>
      </c>
      <c r="E189" s="13">
        <f>SQRT((B189-140.95)^2+(C189-102.23)^2+(D189-80.23)^2)</f>
        <v>68.14079761787353</v>
      </c>
      <c r="F189" s="13">
        <f>SQRT((B189-103.78)^2+(C189-68.2)^2+(D189-41.58)^2)</f>
        <v>41.41961854001072</v>
      </c>
      <c r="G189" s="13">
        <f>SQRT((B189-91.92)^2+(C189-57.94)^2+(D189-57.7)^2)</f>
        <v>21.40700819825134</v>
      </c>
      <c r="H189" s="13">
        <f>SQRT((B189-89.17)^2+(C189-54.02)^2+(D189-71.87)^2)</f>
        <v>7.772142561739325</v>
      </c>
      <c r="I189" s="13">
        <f>MIN(E189,F189,G189,H189)</f>
        <v>7.772142561739325</v>
      </c>
      <c r="J189" s="12"/>
      <c r="K189" t="s" s="11">
        <f>IF(I189=E189,"SAND",IF(I189=F189,"WATER",IF(I189=G189,"URBAN",IF(I189=H189,"VEG"))))</f>
        <v>25</v>
      </c>
      <c r="L189" s="12"/>
      <c r="M189" s="15">
        <v>5.8256e-34</v>
      </c>
      <c r="N189" s="15">
        <v>9.3105e-67</v>
      </c>
      <c r="O189" s="15">
        <v>1.6763e-08</v>
      </c>
      <c r="P189" s="15">
        <v>7.0813e-05</v>
      </c>
      <c r="Q189" s="16">
        <f>MAX(M189,N189,O189,P189)</f>
        <v>7.0813e-05</v>
      </c>
      <c r="R189" t="s" s="11">
        <f>IF(Q189=M189,"SAND",IF(Q189=N189,"WATER",IF(Q189=O189,"URBAN",IF(Q189=P189,"VEG"))))</f>
        <v>25</v>
      </c>
    </row>
    <row r="190" ht="13.65" customHeight="1">
      <c r="A190" s="13">
        <v>188</v>
      </c>
      <c r="B190" s="13">
        <v>89</v>
      </c>
      <c r="C190" s="13">
        <v>56</v>
      </c>
      <c r="D190" s="13">
        <v>67</v>
      </c>
      <c r="E190" s="13">
        <f>SQRT((B190-140.95)^2+(C190-102.23)^2+(D190-80.23)^2)</f>
        <v>70.78875828830451</v>
      </c>
      <c r="F190" s="13">
        <f>SQRT((B190-103.78)^2+(C190-68.2)^2+(D190-41.58)^2)</f>
        <v>31.83496191296607</v>
      </c>
      <c r="G190" s="13">
        <f>SQRT((B190-91.92)^2+(C190-57.94)^2+(D190-57.7)^2)</f>
        <v>9.938812806366762</v>
      </c>
      <c r="H190" s="13">
        <f>SQRT((B190-89.17)^2+(C190-54.02)^2+(D190-71.87)^2)</f>
        <v>5.259866918468568</v>
      </c>
      <c r="I190" s="13">
        <f>MIN(E190,F190,G190,H190)</f>
        <v>5.259866918468568</v>
      </c>
      <c r="J190" s="12"/>
      <c r="K190" t="s" s="11">
        <f>IF(I190=E190,"SAND",IF(I190=F190,"WATER",IF(I190=G190,"URBAN",IF(I190=H190,"VEG"))))</f>
        <v>25</v>
      </c>
      <c r="L190" s="12"/>
      <c r="M190" s="15">
        <v>1.9491e-24</v>
      </c>
      <c r="N190" s="14">
        <v>4.234e-52</v>
      </c>
      <c r="O190" s="15">
        <v>5.4112e-05</v>
      </c>
      <c r="P190" s="15">
        <v>9.4404e-05</v>
      </c>
      <c r="Q190" s="16">
        <f>MAX(M190,N190,O190,P190)</f>
        <v>9.4404e-05</v>
      </c>
      <c r="R190" t="s" s="11">
        <f>IF(Q190=M190,"SAND",IF(Q190=N190,"WATER",IF(Q190=O190,"URBAN",IF(Q190=P190,"VEG"))))</f>
        <v>25</v>
      </c>
    </row>
    <row r="191" ht="13.65" customHeight="1">
      <c r="A191" s="13">
        <v>189</v>
      </c>
      <c r="B191" s="13">
        <v>87</v>
      </c>
      <c r="C191" s="13">
        <v>56</v>
      </c>
      <c r="D191" s="13">
        <v>72</v>
      </c>
      <c r="E191" s="13">
        <f>SQRT((B191-140.95)^2+(C191-102.23)^2+(D191-80.23)^2)</f>
        <v>71.52306131591403</v>
      </c>
      <c r="F191" s="13">
        <f>SQRT((B191-103.78)^2+(C191-68.2)^2+(D191-41.58)^2)</f>
        <v>36.82098314819962</v>
      </c>
      <c r="G191" s="13">
        <f>SQRT((B191-91.92)^2+(C191-57.94)^2+(D191-57.7)^2)</f>
        <v>15.24663897388536</v>
      </c>
      <c r="H191" s="13">
        <f>SQRT((B191-89.17)^2+(C191-54.02)^2+(D191-71.87)^2)</f>
        <v>2.940442143623981</v>
      </c>
      <c r="I191" s="13">
        <f>MIN(E191,F191,G191,H191)</f>
        <v>2.940442143623981</v>
      </c>
      <c r="J191" s="12"/>
      <c r="K191" t="s" s="11">
        <f>IF(I191=E191,"SAND",IF(I191=F191,"WATER",IF(I191=G191,"URBAN",IF(I191=H191,"VEG"))))</f>
        <v>25</v>
      </c>
      <c r="L191" s="12"/>
      <c r="M191" s="15">
        <v>3.3535e-28</v>
      </c>
      <c r="N191" s="15">
        <v>1.1091e-61</v>
      </c>
      <c r="O191" s="15">
        <v>2.8448e-06</v>
      </c>
      <c r="P191" s="15">
        <v>1.8181e-05</v>
      </c>
      <c r="Q191" s="16">
        <f>MAX(M191,N191,O191,P191)</f>
        <v>1.8181e-05</v>
      </c>
      <c r="R191" t="s" s="11">
        <f>IF(Q191=M191,"SAND",IF(Q191=N191,"WATER",IF(Q191=O191,"URBAN",IF(Q191=P191,"VEG"))))</f>
        <v>25</v>
      </c>
    </row>
    <row r="192" ht="13.65" customHeight="1">
      <c r="A192" s="13">
        <v>190</v>
      </c>
      <c r="B192" s="13">
        <v>89</v>
      </c>
      <c r="C192" s="13">
        <v>61</v>
      </c>
      <c r="D192" s="13">
        <v>57</v>
      </c>
      <c r="E192" s="13">
        <f>SQRT((B192-140.95)^2+(C192-102.23)^2+(D192-80.23)^2)</f>
        <v>70.27338258544269</v>
      </c>
      <c r="F192" s="13">
        <f>SQRT((B192-103.78)^2+(C192-68.2)^2+(D192-41.58)^2)</f>
        <v>22.54029281087537</v>
      </c>
      <c r="G192" s="13">
        <f>SQRT((B192-91.92)^2+(C192-57.94)^2+(D192-57.7)^2)</f>
        <v>4.287190222045207</v>
      </c>
      <c r="H192" s="13">
        <f>SQRT((B192-89.17)^2+(C192-54.02)^2+(D192-71.87)^2)</f>
        <v>16.42760481628409</v>
      </c>
      <c r="I192" s="13">
        <f>MIN(E192,F192,G192,H192)</f>
        <v>4.287190222045207</v>
      </c>
      <c r="J192" s="12"/>
      <c r="K192" t="s" s="11">
        <f>IF(I192=E192,"SAND",IF(I192=F192,"WATER",IF(I192=G192,"URBAN",IF(I192=H192,"VEG"))))</f>
        <v>24</v>
      </c>
      <c r="L192" s="12"/>
      <c r="M192" s="15">
        <v>1.7224e-18</v>
      </c>
      <c r="N192" s="15">
        <v>3.3811e-28</v>
      </c>
      <c r="O192" s="15">
        <v>2.3716e-05</v>
      </c>
      <c r="P192" s="15">
        <v>1.0433e-09</v>
      </c>
      <c r="Q192" s="16">
        <f>MAX(M192,N192,O192,P192)</f>
        <v>2.3716e-05</v>
      </c>
      <c r="R192" t="s" s="11">
        <f>IF(Q192=M192,"SAND",IF(Q192=N192,"WATER",IF(Q192=O192,"URBAN",IF(Q192=P192,"VEG"))))</f>
        <v>24</v>
      </c>
    </row>
    <row r="193" ht="13.65" customHeight="1">
      <c r="A193" s="13">
        <v>191</v>
      </c>
      <c r="B193" s="13">
        <v>91</v>
      </c>
      <c r="C193" s="13">
        <v>58</v>
      </c>
      <c r="D193" s="13">
        <v>77</v>
      </c>
      <c r="E193" s="13">
        <f>SQRT((B193-140.95)^2+(C193-102.23)^2+(D193-80.23)^2)</f>
        <v>66.79616980037103</v>
      </c>
      <c r="F193" s="13">
        <f>SQRT((B193-103.78)^2+(C193-68.2)^2+(D193-41.58)^2)</f>
        <v>39.01211094006578</v>
      </c>
      <c r="G193" s="13">
        <f>SQRT((B193-91.92)^2+(C193-57.94)^2+(D193-57.7)^2)</f>
        <v>19.3220081772056</v>
      </c>
      <c r="H193" s="13">
        <f>SQRT((B193-89.17)^2+(C193-54.02)^2+(D193-71.87)^2)</f>
        <v>6.745828340537575</v>
      </c>
      <c r="I193" s="13">
        <f>MIN(E193,F193,G193,H193)</f>
        <v>6.745828340537575</v>
      </c>
      <c r="J193" s="12"/>
      <c r="K193" t="s" s="11">
        <f>IF(I193=E193,"SAND",IF(I193=F193,"WATER",IF(I193=G193,"URBAN",IF(I193=H193,"VEG"))))</f>
        <v>25</v>
      </c>
      <c r="L193" s="12"/>
      <c r="M193" s="15">
        <v>2.0904e-30</v>
      </c>
      <c r="N193" s="15">
        <v>1.5911e-58</v>
      </c>
      <c r="O193" s="15">
        <v>5.9477e-08</v>
      </c>
      <c r="P193" s="15">
        <v>5.3467e-05</v>
      </c>
      <c r="Q193" s="16">
        <f>MAX(M193,N193,O193,P193)</f>
        <v>5.3467e-05</v>
      </c>
      <c r="R193" t="s" s="11">
        <f>IF(Q193=M193,"SAND",IF(Q193=N193,"WATER",IF(Q193=O193,"URBAN",IF(Q193=P193,"VEG"))))</f>
        <v>25</v>
      </c>
    </row>
    <row r="194" ht="13.65" customHeight="1">
      <c r="A194" s="13">
        <v>192</v>
      </c>
      <c r="B194" s="13">
        <v>104</v>
      </c>
      <c r="C194" s="13">
        <v>67</v>
      </c>
      <c r="D194" s="13">
        <v>40</v>
      </c>
      <c r="E194" s="13">
        <f>SQRT((B194-140.95)^2+(C194-102.23)^2+(D194-80.23)^2)</f>
        <v>64.99929461155712</v>
      </c>
      <c r="F194" s="13">
        <f>SQRT((B194-103.78)^2+(C194-68.2)^2+(D194-41.58)^2)</f>
        <v>1.996196383124667</v>
      </c>
      <c r="G194" s="13">
        <f>SQRT((B194-91.92)^2+(C194-57.94)^2+(D194-57.7)^2)</f>
        <v>23.26585480914037</v>
      </c>
      <c r="H194" s="13">
        <f>SQRT((B194-89.17)^2+(C194-54.02)^2+(D194-71.87)^2)</f>
        <v>37.47140509775421</v>
      </c>
      <c r="I194" s="13">
        <f>MIN(E194,F194,G194,H194)</f>
        <v>1.996196383124667</v>
      </c>
      <c r="J194" s="12"/>
      <c r="K194" t="s" s="11">
        <f>IF(I194=E194,"SAND",IF(I194=F194,"WATER",IF(I194=G194,"URBAN",IF(I194=H194,"VEG"))))</f>
        <v>26</v>
      </c>
      <c r="L194" s="12"/>
      <c r="M194" s="15">
        <v>8.1081e-27</v>
      </c>
      <c r="N194" s="13">
        <v>0.00013799</v>
      </c>
      <c r="O194" s="15">
        <v>4.8634e-08</v>
      </c>
      <c r="P194" s="15">
        <v>1.1956e-67</v>
      </c>
      <c r="Q194" s="16">
        <f>MAX(M194,N194,O194,P194)</f>
        <v>0.00013799</v>
      </c>
      <c r="R194" t="s" s="11">
        <f>IF(Q194=M194,"SAND",IF(Q194=N194,"WATER",IF(Q194=O194,"URBAN",IF(Q194=P194,"VEG"))))</f>
        <v>26</v>
      </c>
    </row>
    <row r="195" ht="13.65" customHeight="1">
      <c r="A195" s="13">
        <v>193</v>
      </c>
      <c r="B195" s="13">
        <v>86</v>
      </c>
      <c r="C195" s="13">
        <v>54</v>
      </c>
      <c r="D195" s="13">
        <v>62</v>
      </c>
      <c r="E195" s="13">
        <f>SQRT((B195-140.95)^2+(C195-102.23)^2+(D195-80.23)^2)</f>
        <v>75.35229459014502</v>
      </c>
      <c r="F195" s="13">
        <f>SQRT((B195-103.78)^2+(C195-68.2)^2+(D195-41.58)^2)</f>
        <v>30.5735964518406</v>
      </c>
      <c r="G195" s="13">
        <f>SQRT((B195-91.92)^2+(C195-57.94)^2+(D195-57.7)^2)</f>
        <v>8.31023465372669</v>
      </c>
      <c r="H195" s="13">
        <f>SQRT((B195-89.17)^2+(C195-54.02)^2+(D195-71.87)^2)</f>
        <v>10.36659056778072</v>
      </c>
      <c r="I195" s="13">
        <f>MIN(E195,F195,G195,H195)</f>
        <v>8.31023465372669</v>
      </c>
      <c r="J195" s="12"/>
      <c r="K195" t="s" s="11">
        <f>IF(I195=E195,"SAND",IF(I195=F195,"WATER",IF(I195=G195,"URBAN",IF(I195=H195,"VEG"))))</f>
        <v>24</v>
      </c>
      <c r="L195" s="12"/>
      <c r="M195" s="15">
        <v>5.3319e-24</v>
      </c>
      <c r="N195" s="15">
        <v>3.4437e-56</v>
      </c>
      <c r="O195" s="15">
        <v>5.8998e-05</v>
      </c>
      <c r="P195" s="15">
        <v>1.3851e-05</v>
      </c>
      <c r="Q195" s="16">
        <f>MAX(M195,N195,O195,P195)</f>
        <v>5.8998e-05</v>
      </c>
      <c r="R195" t="s" s="11">
        <f>IF(Q195=M195,"SAND",IF(Q195=N195,"WATER",IF(Q195=O195,"URBAN",IF(Q195=P195,"VEG"))))</f>
        <v>24</v>
      </c>
    </row>
    <row r="196" ht="13.65" customHeight="1">
      <c r="A196" s="13">
        <v>194</v>
      </c>
      <c r="B196" s="13">
        <v>92</v>
      </c>
      <c r="C196" s="13">
        <v>59</v>
      </c>
      <c r="D196" s="13">
        <v>64</v>
      </c>
      <c r="E196" s="13">
        <f>SQRT((B196-140.95)^2+(C196-102.23)^2+(D196-80.23)^2)</f>
        <v>67.29300335101711</v>
      </c>
      <c r="F196" s="13">
        <f>SQRT((B196-103.78)^2+(C196-68.2)^2+(D196-41.58)^2)</f>
        <v>26.94558962056685</v>
      </c>
      <c r="G196" s="13">
        <f>SQRT((B196-91.92)^2+(C196-57.94)^2+(D196-57.7)^2)</f>
        <v>6.389053137985313</v>
      </c>
      <c r="H196" s="13">
        <f>SQRT((B196-89.17)^2+(C196-54.02)^2+(D196-71.87)^2)</f>
        <v>9.73376597211994</v>
      </c>
      <c r="I196" s="13">
        <f>MIN(E196,F196,G196,H196)</f>
        <v>6.389053137985313</v>
      </c>
      <c r="J196" s="12"/>
      <c r="K196" t="s" s="11">
        <f>IF(I196=E196,"SAND",IF(I196=F196,"WATER",IF(I196=G196,"URBAN",IF(I196=H196,"VEG"))))</f>
        <v>24</v>
      </c>
      <c r="L196" s="12"/>
      <c r="M196" s="15">
        <v>3.7466e-20</v>
      </c>
      <c r="N196" s="15">
        <v>1.4036e-35</v>
      </c>
      <c r="O196" s="15">
        <v>9.7193e-05</v>
      </c>
      <c r="P196" s="15">
        <v>9.7339e-08</v>
      </c>
      <c r="Q196" s="16">
        <f>MAX(M196,N196,O196,P196)</f>
        <v>9.7193e-05</v>
      </c>
      <c r="R196" t="s" s="11">
        <f>IF(Q196=M196,"SAND",IF(Q196=N196,"WATER",IF(Q196=O196,"URBAN",IF(Q196=P196,"VEG"))))</f>
        <v>24</v>
      </c>
    </row>
    <row r="197" ht="13.65" customHeight="1">
      <c r="A197" s="13">
        <v>195</v>
      </c>
      <c r="B197" s="13">
        <v>106</v>
      </c>
      <c r="C197" s="13">
        <v>68</v>
      </c>
      <c r="D197" s="13">
        <v>51</v>
      </c>
      <c r="E197" s="13">
        <f>SQRT((B197-140.95)^2+(C197-102.23)^2+(D197-80.23)^2)</f>
        <v>56.98761532122572</v>
      </c>
      <c r="F197" s="13">
        <f>SQRT((B197-103.78)^2+(C197-68.2)^2+(D197-41.58)^2)</f>
        <v>9.680123966148368</v>
      </c>
      <c r="G197" s="13">
        <f>SQRT((B197-91.92)^2+(C197-57.94)^2+(D197-57.7)^2)</f>
        <v>18.55640051303054</v>
      </c>
      <c r="H197" s="13">
        <f>SQRT((B197-89.17)^2+(C197-54.02)^2+(D197-71.87)^2)</f>
        <v>30.23650442759546</v>
      </c>
      <c r="I197" s="13">
        <f>MIN(E197,F197,G197,H197)</f>
        <v>9.680123966148368</v>
      </c>
      <c r="J197" s="12"/>
      <c r="K197" t="s" s="11">
        <f>IF(I197=E197,"SAND",IF(I197=F197,"WATER",IF(I197=G197,"URBAN",IF(I197=H197,"VEG"))))</f>
        <v>26</v>
      </c>
      <c r="L197" s="12"/>
      <c r="M197" s="15">
        <v>1.9251e-17</v>
      </c>
      <c r="N197" s="15">
        <v>8.4871e-07</v>
      </c>
      <c r="O197" s="15">
        <v>3.6737e-08</v>
      </c>
      <c r="P197" s="15">
        <v>4.9531e-65</v>
      </c>
      <c r="Q197" s="16">
        <f>MAX(M197,N197,O197,P197)</f>
        <v>8.4871e-07</v>
      </c>
      <c r="R197" t="s" s="11">
        <f>IF(Q197=M197,"SAND",IF(Q197=N197,"WATER",IF(Q197=O197,"URBAN",IF(Q197=P197,"VEG"))))</f>
        <v>26</v>
      </c>
    </row>
    <row r="198" ht="13.65" customHeight="1">
      <c r="A198" s="13">
        <v>196</v>
      </c>
      <c r="B198" s="13">
        <v>97</v>
      </c>
      <c r="C198" s="13">
        <v>61</v>
      </c>
      <c r="D198" s="13">
        <v>53</v>
      </c>
      <c r="E198" s="13">
        <f>SQRT((B198-140.95)^2+(C198-102.23)^2+(D198-80.23)^2)</f>
        <v>66.12857400549326</v>
      </c>
      <c r="F198" s="13">
        <f>SQRT((B198-103.78)^2+(C198-68.2)^2+(D198-41.58)^2)</f>
        <v>15.10711090844309</v>
      </c>
      <c r="G198" s="13">
        <f>SQRT((B198-91.92)^2+(C198-57.94)^2+(D198-57.7)^2)</f>
        <v>7.567033764957046</v>
      </c>
      <c r="H198" s="13">
        <f>SQRT((B198-89.17)^2+(C198-54.02)^2+(D198-71.87)^2)</f>
        <v>21.58949281479304</v>
      </c>
      <c r="I198" s="13">
        <f>MIN(E198,F198,G198,H198)</f>
        <v>7.567033764957046</v>
      </c>
      <c r="J198" s="12"/>
      <c r="K198" t="s" s="11">
        <f>IF(I198=E198,"SAND",IF(I198=F198,"WATER",IF(I198=G198,"URBAN",IF(I198=H198,"VEG"))))</f>
        <v>24</v>
      </c>
      <c r="L198" s="12"/>
      <c r="M198" s="15">
        <v>8.834199999999999e-19</v>
      </c>
      <c r="N198" s="15">
        <v>1.3704e-17</v>
      </c>
      <c r="O198" s="15">
        <v>8.0918e-05</v>
      </c>
      <c r="P198" s="15">
        <v>1.9714e-23</v>
      </c>
      <c r="Q198" s="16">
        <f>MAX(M198,N198,O198,P198)</f>
        <v>8.0918e-05</v>
      </c>
      <c r="R198" t="s" s="11">
        <f>IF(Q198=M198,"SAND",IF(Q198=N198,"WATER",IF(Q198=O198,"URBAN",IF(Q198=P198,"VEG"))))</f>
        <v>24</v>
      </c>
    </row>
    <row r="199" ht="13.65" customHeight="1">
      <c r="A199" s="13">
        <v>197</v>
      </c>
      <c r="B199" s="13">
        <v>93</v>
      </c>
      <c r="C199" s="13">
        <v>59</v>
      </c>
      <c r="D199" s="13">
        <v>58</v>
      </c>
      <c r="E199" s="13">
        <f>SQRT((B199-140.95)^2+(C199-102.23)^2+(D199-80.23)^2)</f>
        <v>68.28036540616928</v>
      </c>
      <c r="F199" s="13">
        <f>SQRT((B199-103.78)^2+(C199-68.2)^2+(D199-41.58)^2)</f>
        <v>21.69020055232317</v>
      </c>
      <c r="G199" s="13">
        <f>SQRT((B199-91.92)^2+(C199-57.94)^2+(D199-57.7)^2)</f>
        <v>1.542724862054151</v>
      </c>
      <c r="H199" s="13">
        <f>SQRT((B199-89.17)^2+(C199-54.02)^2+(D199-71.87)^2)</f>
        <v>15.22649664236656</v>
      </c>
      <c r="I199" s="13">
        <f>MIN(E199,F199,G199,H199)</f>
        <v>1.542724862054151</v>
      </c>
      <c r="J199" s="12"/>
      <c r="K199" t="s" s="11">
        <f>IF(I199=E199,"SAND",IF(I199=F199,"WATER",IF(I199=G199,"URBAN",IF(I199=H199,"VEG"))))</f>
        <v>24</v>
      </c>
      <c r="L199" s="12"/>
      <c r="M199" s="15">
        <v>4.8043e-19</v>
      </c>
      <c r="N199" s="15">
        <v>1.8126e-28</v>
      </c>
      <c r="O199" s="13">
        <v>0.00027638</v>
      </c>
      <c r="P199" s="15">
        <v>3.3282e-11</v>
      </c>
      <c r="Q199" s="16">
        <f>MAX(M199,N199,O199,P199)</f>
        <v>0.00027638</v>
      </c>
      <c r="R199" t="s" s="11">
        <f>IF(Q199=M199,"SAND",IF(Q199=N199,"WATER",IF(Q199=O199,"URBAN",IF(Q199=P199,"VEG"))))</f>
        <v>24</v>
      </c>
    </row>
    <row r="200" ht="13.65" customHeight="1">
      <c r="A200" s="13">
        <v>198</v>
      </c>
      <c r="B200" s="13">
        <v>93</v>
      </c>
      <c r="C200" s="13">
        <v>56</v>
      </c>
      <c r="D200" s="13">
        <v>84</v>
      </c>
      <c r="E200" s="13">
        <f>SQRT((B200-140.95)^2+(C200-102.23)^2+(D200-80.23)^2)</f>
        <v>66.71302946201739</v>
      </c>
      <c r="F200" s="13">
        <f>SQRT((B200-103.78)^2+(C200-68.2)^2+(D200-41.58)^2)</f>
        <v>45.43682207197154</v>
      </c>
      <c r="G200" s="13">
        <f>SQRT((B200-91.92)^2+(C200-57.94)^2+(D200-57.7)^2)</f>
        <v>26.39355982053197</v>
      </c>
      <c r="H200" s="13">
        <f>SQRT((B200-89.17)^2+(C200-54.02)^2+(D200-71.87)^2)</f>
        <v>12.87346884099231</v>
      </c>
      <c r="I200" s="13">
        <f>MIN(E200,F200,G200,H200)</f>
        <v>12.87346884099231</v>
      </c>
      <c r="J200" s="12"/>
      <c r="K200" t="s" s="11">
        <f>IF(I200=E200,"SAND",IF(I200=F200,"WATER",IF(I200=G200,"URBAN",IF(I200=H200,"VEG"))))</f>
        <v>25</v>
      </c>
      <c r="L200" s="12"/>
      <c r="M200" s="15">
        <v>1.9581e-42</v>
      </c>
      <c r="N200" s="15">
        <v>2.0661e-80</v>
      </c>
      <c r="O200" s="15">
        <v>2.1421e-11</v>
      </c>
      <c r="P200" s="15">
        <v>7.3181e-06</v>
      </c>
      <c r="Q200" s="16">
        <f>MAX(M200,N200,O200,P200)</f>
        <v>7.3181e-06</v>
      </c>
      <c r="R200" t="s" s="11">
        <f>IF(Q200=M200,"SAND",IF(Q200=N200,"WATER",IF(Q200=O200,"URBAN",IF(Q200=P200,"VEG"))))</f>
        <v>25</v>
      </c>
    </row>
    <row r="201" ht="13.65" customHeight="1">
      <c r="A201" s="13">
        <v>199</v>
      </c>
      <c r="B201" s="13">
        <v>92</v>
      </c>
      <c r="C201" s="13">
        <v>52</v>
      </c>
      <c r="D201" s="13">
        <v>81</v>
      </c>
      <c r="E201" s="13">
        <f>SQRT((B201-140.95)^2+(C201-102.23)^2+(D201-80.23)^2)</f>
        <v>70.14091744481247</v>
      </c>
      <c r="F201" s="13">
        <f>SQRT((B201-103.78)^2+(C201-68.2)^2+(D201-41.58)^2)</f>
        <v>44.21701934775794</v>
      </c>
      <c r="G201" s="13">
        <f>SQRT((B201-91.92)^2+(C201-57.94)^2+(D201-57.7)^2)</f>
        <v>24.04537377542715</v>
      </c>
      <c r="H201" s="13">
        <f>SQRT((B201-89.17)^2+(C201-54.02)^2+(D201-71.87)^2)</f>
        <v>9.769657107595943</v>
      </c>
      <c r="I201" s="13">
        <f>MIN(E201,F201,G201,H201)</f>
        <v>9.769657107595943</v>
      </c>
      <c r="J201" s="12"/>
      <c r="K201" t="s" s="11">
        <f>IF(I201=E201,"SAND",IF(I201=F201,"WATER",IF(I201=G201,"URBAN",IF(I201=H201,"VEG"))))</f>
        <v>25</v>
      </c>
      <c r="L201" s="12"/>
      <c r="M201" s="14">
        <v>1.831e-45</v>
      </c>
      <c r="N201" s="15">
        <v>6.297800000000001e-98</v>
      </c>
      <c r="O201" s="15">
        <v>6.9463e-10</v>
      </c>
      <c r="P201" s="15">
        <v>5.3152e-06</v>
      </c>
      <c r="Q201" s="16">
        <f>MAX(M201,N201,O201,P201)</f>
        <v>5.3152e-06</v>
      </c>
      <c r="R201" t="s" s="11">
        <f>IF(Q201=M201,"SAND",IF(Q201=N201,"WATER",IF(Q201=O201,"URBAN",IF(Q201=P201,"VEG"))))</f>
        <v>25</v>
      </c>
    </row>
    <row r="202" ht="13.65" customHeight="1">
      <c r="A202" s="13">
        <v>200</v>
      </c>
      <c r="B202" s="13">
        <v>103</v>
      </c>
      <c r="C202" s="13">
        <v>68</v>
      </c>
      <c r="D202" s="13">
        <v>39</v>
      </c>
      <c r="E202" s="13">
        <f>SQRT((B202-140.95)^2+(C202-102.23)^2+(D202-80.23)^2)</f>
        <v>65.66436095782856</v>
      </c>
      <c r="F202" s="13">
        <f>SQRT((B202-103.78)^2+(C202-68.2)^2+(D202-41.58)^2)</f>
        <v>2.702739351102876</v>
      </c>
      <c r="G202" s="13">
        <f>SQRT((B202-91.92)^2+(C202-57.94)^2+(D202-57.7)^2)</f>
        <v>23.95120038745449</v>
      </c>
      <c r="H202" s="13">
        <f>SQRT((B202-89.17)^2+(C202-54.02)^2+(D202-71.87)^2)</f>
        <v>38.3033445014923</v>
      </c>
      <c r="I202" s="13">
        <f>MIN(E202,F202,G202,H202)</f>
        <v>2.702739351102876</v>
      </c>
      <c r="J202" s="12"/>
      <c r="K202" t="s" s="11">
        <f>IF(I202=E202,"SAND",IF(I202=F202,"WATER",IF(I202=G202,"URBAN",IF(I202=H202,"VEG"))))</f>
        <v>26</v>
      </c>
      <c r="L202" s="12"/>
      <c r="M202" s="15">
        <v>1.4274e-27</v>
      </c>
      <c r="N202" s="13">
        <v>0.00020809</v>
      </c>
      <c r="O202" s="14">
        <v>9.258e-08</v>
      </c>
      <c r="P202" s="15">
        <v>8.7426e-65</v>
      </c>
      <c r="Q202" s="16">
        <f>MAX(M202,N202,O202,P202)</f>
        <v>0.00020809</v>
      </c>
      <c r="R202" t="s" s="11">
        <f>IF(Q202=M202,"SAND",IF(Q202=N202,"WATER",IF(Q202=O202,"URBAN",IF(Q202=P202,"VEG"))))</f>
        <v>26</v>
      </c>
    </row>
    <row r="203" ht="13.65" customHeight="1">
      <c r="A203" s="13">
        <v>201</v>
      </c>
      <c r="B203" s="13">
        <v>96</v>
      </c>
      <c r="C203" s="13">
        <v>63</v>
      </c>
      <c r="D203" s="13">
        <v>55</v>
      </c>
      <c r="E203" s="13">
        <f>SQRT((B203-140.95)^2+(C203-102.23)^2+(D203-80.23)^2)</f>
        <v>64.77691178189957</v>
      </c>
      <c r="F203" s="13">
        <f>SQRT((B203-103.78)^2+(C203-68.2)^2+(D203-41.58)^2)</f>
        <v>16.36046454108196</v>
      </c>
      <c r="G203" s="13">
        <f>SQRT((B203-91.92)^2+(C203-57.94)^2+(D203-57.7)^2)</f>
        <v>7.038465741907111</v>
      </c>
      <c r="H203" s="13">
        <f>SQRT((B203-89.17)^2+(C203-54.02)^2+(D203-71.87)^2)</f>
        <v>20.29497967478657</v>
      </c>
      <c r="I203" s="13">
        <f>MIN(E203,F203,G203,H203)</f>
        <v>7.038465741907111</v>
      </c>
      <c r="J203" s="12"/>
      <c r="K203" t="s" s="11">
        <f>IF(I203=E203,"SAND",IF(I203=F203,"WATER",IF(I203=G203,"URBAN",IF(I203=H203,"VEG"))))</f>
        <v>24</v>
      </c>
      <c r="L203" s="12"/>
      <c r="M203" s="15">
        <v>7.082199999999999e-17</v>
      </c>
      <c r="N203" s="15">
        <v>2.1604e-15</v>
      </c>
      <c r="O203" s="13">
        <v>0.00012353</v>
      </c>
      <c r="P203" s="15">
        <v>1.4604e-20</v>
      </c>
      <c r="Q203" s="16">
        <f>MAX(M203,N203,O203,P203)</f>
        <v>0.00012353</v>
      </c>
      <c r="R203" t="s" s="11">
        <f>IF(Q203=M203,"SAND",IF(Q203=N203,"WATER",IF(Q203=O203,"URBAN",IF(Q203=P203,"VEG"))))</f>
        <v>24</v>
      </c>
    </row>
    <row r="204" ht="13.65" customHeight="1">
      <c r="A204" s="13">
        <v>202</v>
      </c>
      <c r="B204" s="13">
        <v>145</v>
      </c>
      <c r="C204" s="13">
        <v>104</v>
      </c>
      <c r="D204" s="13">
        <v>83</v>
      </c>
      <c r="E204" s="13">
        <f>SQRT((B204-140.95)^2+(C204-102.23)^2+(D204-80.23)^2)</f>
        <v>5.216157589643938</v>
      </c>
      <c r="F204" s="13">
        <f>SQRT((B204-103.78)^2+(C204-68.2)^2+(D204-41.58)^2)</f>
        <v>68.52988253309647</v>
      </c>
      <c r="G204" s="13">
        <f>SQRT((B204-91.92)^2+(C204-57.94)^2+(D204-57.7)^2)</f>
        <v>74.69337320003696</v>
      </c>
      <c r="H204" s="13">
        <f>SQRT((B204-89.17)^2+(C204-54.02)^2+(D204-71.87)^2)</f>
        <v>75.75530476474898</v>
      </c>
      <c r="I204" s="13">
        <f>MIN(E204,F204,G204,H204)</f>
        <v>5.216157589643938</v>
      </c>
      <c r="J204" s="12"/>
      <c r="K204" t="s" s="11">
        <f>IF(I204=E204,"SAND",IF(I204=F204,"WATER",IF(I204=G204,"URBAN",IF(I204=H204,"VEG"))))</f>
        <v>23</v>
      </c>
      <c r="L204" s="12"/>
      <c r="M204" s="13">
        <v>0.00017166</v>
      </c>
      <c r="N204" s="15">
        <v>2.0239e-181</v>
      </c>
      <c r="O204" s="15">
        <v>3.9682e-96</v>
      </c>
      <c r="P204" s="13">
        <v>0</v>
      </c>
      <c r="Q204" s="16">
        <f>MAX(M204,N204,O204,P204)</f>
        <v>0.00017166</v>
      </c>
      <c r="R204" t="s" s="11">
        <f>IF(Q204=M204,"SAND",IF(Q204=N204,"WATER",IF(Q204=O204,"URBAN",IF(Q204=P204,"VEG"))))</f>
        <v>23</v>
      </c>
    </row>
    <row r="205" ht="13.65" customHeight="1">
      <c r="A205" s="13">
        <v>203</v>
      </c>
      <c r="B205" s="13">
        <v>86</v>
      </c>
      <c r="C205" s="13">
        <v>49</v>
      </c>
      <c r="D205" s="13">
        <v>76</v>
      </c>
      <c r="E205" s="13">
        <f>SQRT((B205-140.95)^2+(C205-102.23)^2+(D205-80.23)^2)</f>
        <v>76.62133058098115</v>
      </c>
      <c r="F205" s="13">
        <f>SQRT((B205-103.78)^2+(C205-68.2)^2+(D205-41.58)^2)</f>
        <v>43.23777052531733</v>
      </c>
      <c r="G205" s="13">
        <f>SQRT((B205-91.92)^2+(C205-57.94)^2+(D205-57.7)^2)</f>
        <v>21.20990334725738</v>
      </c>
      <c r="H205" s="13">
        <f>SQRT((B205-89.17)^2+(C205-54.02)^2+(D205-71.87)^2)</f>
        <v>7.232302537919718</v>
      </c>
      <c r="I205" s="13">
        <f>MIN(E205,F205,G205,H205)</f>
        <v>7.232302537919718</v>
      </c>
      <c r="J205" s="12"/>
      <c r="K205" t="s" s="11">
        <f>IF(I205=E205,"SAND",IF(I205=F205,"WATER",IF(I205=G205,"URBAN",IF(I205=H205,"VEG"))))</f>
        <v>25</v>
      </c>
      <c r="L205" s="12"/>
      <c r="M205" s="15">
        <v>2.2231e-42</v>
      </c>
      <c r="N205" s="15">
        <v>1.5168e-106</v>
      </c>
      <c r="O205" s="15">
        <v>5.2476e-07</v>
      </c>
      <c r="P205" s="14">
        <v>4.774e-07</v>
      </c>
      <c r="Q205" s="16">
        <f>MAX(M205,N205,O205,P205)</f>
        <v>5.2476e-07</v>
      </c>
      <c r="R205" t="s" s="11">
        <f>IF(Q205=M205,"SAND",IF(Q205=N205,"WATER",IF(Q205=O205,"URBAN",IF(Q205=P205,"VEG"))))</f>
        <v>24</v>
      </c>
    </row>
    <row r="206" ht="13.65" customHeight="1">
      <c r="A206" s="13">
        <v>204</v>
      </c>
      <c r="B206" s="13">
        <v>105</v>
      </c>
      <c r="C206" s="13">
        <v>68</v>
      </c>
      <c r="D206" s="13">
        <v>39</v>
      </c>
      <c r="E206" s="13">
        <f>SQRT((B206-140.95)^2+(C206-102.23)^2+(D206-80.23)^2)</f>
        <v>64.52912753168138</v>
      </c>
      <c r="F206" s="13">
        <f>SQRT((B206-103.78)^2+(C206-68.2)^2+(D206-41.58)^2)</f>
        <v>2.860908946471381</v>
      </c>
      <c r="G206" s="13">
        <f>SQRT((B206-91.92)^2+(C206-57.94)^2+(D206-57.7)^2)</f>
        <v>24.93952685998674</v>
      </c>
      <c r="H206" s="13">
        <f>SQRT((B206-89.17)^2+(C206-54.02)^2+(D206-71.87)^2)</f>
        <v>39.07001663680219</v>
      </c>
      <c r="I206" s="13">
        <f>MIN(E206,F206,G206,H206)</f>
        <v>2.860908946471381</v>
      </c>
      <c r="J206" s="12"/>
      <c r="K206" t="s" s="11">
        <f>IF(I206=E206,"SAND",IF(I206=F206,"WATER",IF(I206=G206,"URBAN",IF(I206=H206,"VEG"))))</f>
        <v>26</v>
      </c>
      <c r="L206" s="12"/>
      <c r="M206" s="15">
        <v>4.8796e-28</v>
      </c>
      <c r="N206" s="13">
        <v>0.00015126</v>
      </c>
      <c r="O206" s="15">
        <v>1.4902e-08</v>
      </c>
      <c r="P206" s="15">
        <v>5.5269e-75</v>
      </c>
      <c r="Q206" s="16">
        <f>MAX(M206,N206,O206,P206)</f>
        <v>0.00015126</v>
      </c>
      <c r="R206" t="s" s="11">
        <f>IF(Q206=M206,"SAND",IF(Q206=N206,"WATER",IF(Q206=O206,"URBAN",IF(Q206=P206,"VEG"))))</f>
        <v>26</v>
      </c>
    </row>
    <row r="207" ht="13.65" customHeight="1">
      <c r="A207" s="13">
        <v>205</v>
      </c>
      <c r="B207" s="13">
        <v>92</v>
      </c>
      <c r="C207" s="13">
        <v>61</v>
      </c>
      <c r="D207" s="13">
        <v>49</v>
      </c>
      <c r="E207" s="13">
        <f>SQRT((B207-140.95)^2+(C207-102.23)^2+(D207-80.23)^2)</f>
        <v>71.21325929909401</v>
      </c>
      <c r="F207" s="13">
        <f>SQRT((B207-103.78)^2+(C207-68.2)^2+(D207-41.58)^2)</f>
        <v>15.67369771304781</v>
      </c>
      <c r="G207" s="13">
        <f>SQRT((B207-91.92)^2+(C207-57.94)^2+(D207-57.7)^2)</f>
        <v>9.222797840135067</v>
      </c>
      <c r="H207" s="13">
        <f>SQRT((B207-89.17)^2+(C207-54.02)^2+(D207-71.87)^2)</f>
        <v>24.07833466002165</v>
      </c>
      <c r="I207" s="13">
        <f>MIN(E207,F207,G207,H207)</f>
        <v>9.222797840135067</v>
      </c>
      <c r="J207" s="12"/>
      <c r="K207" t="s" s="11">
        <f>IF(I207=E207,"SAND",IF(I207=F207,"WATER",IF(I207=G207,"URBAN",IF(I207=H207,"VEG"))))</f>
        <v>24</v>
      </c>
      <c r="L207" s="12"/>
      <c r="M207" s="15">
        <v>5.5302e-20</v>
      </c>
      <c r="N207" s="15">
        <v>2.2693e-18</v>
      </c>
      <c r="O207" s="15">
        <v>4.2513e-05</v>
      </c>
      <c r="P207" s="14">
        <v>8.973e-16</v>
      </c>
      <c r="Q207" s="16">
        <f>MAX(M207,N207,O207,P207)</f>
        <v>4.2513e-05</v>
      </c>
      <c r="R207" t="s" s="11">
        <f>IF(Q207=M207,"SAND",IF(Q207=N207,"WATER",IF(Q207=O207,"URBAN",IF(Q207=P207,"VEG"))))</f>
        <v>24</v>
      </c>
    </row>
    <row r="208" ht="13.65" customHeight="1">
      <c r="A208" s="13">
        <v>206</v>
      </c>
      <c r="B208" s="13">
        <v>103</v>
      </c>
      <c r="C208" s="13">
        <v>68</v>
      </c>
      <c r="D208" s="13">
        <v>40</v>
      </c>
      <c r="E208" s="13">
        <f>SQRT((B208-140.95)^2+(C208-102.23)^2+(D208-80.23)^2)</f>
        <v>65.04112775775032</v>
      </c>
      <c r="F208" s="13">
        <f>SQRT((B208-103.78)^2+(C208-68.2)^2+(D208-41.58)^2)</f>
        <v>1.77335839581287</v>
      </c>
      <c r="G208" s="13">
        <f>SQRT((B208-91.92)^2+(C208-57.94)^2+(D208-57.7)^2)</f>
        <v>23.17886968771342</v>
      </c>
      <c r="H208" s="13">
        <f>SQRT((B208-89.17)^2+(C208-54.02)^2+(D208-71.87)^2)</f>
        <v>37.44871426364329</v>
      </c>
      <c r="I208" s="13">
        <f>MIN(E208,F208,G208,H208)</f>
        <v>1.77335839581287</v>
      </c>
      <c r="J208" s="12"/>
      <c r="K208" t="s" s="11">
        <f>IF(I208=E208,"SAND",IF(I208=F208,"WATER",IF(I208=G208,"URBAN",IF(I208=H208,"VEG"))))</f>
        <v>26</v>
      </c>
      <c r="L208" s="12"/>
      <c r="M208" s="14">
        <v>2.204e-26</v>
      </c>
      <c r="N208" s="13">
        <v>0.00024642</v>
      </c>
      <c r="O208" s="15">
        <v>1.5056e-07</v>
      </c>
      <c r="P208" s="15">
        <v>1.6984e-63</v>
      </c>
      <c r="Q208" s="16">
        <f>MAX(M208,N208,O208,P208)</f>
        <v>0.00024642</v>
      </c>
      <c r="R208" t="s" s="11">
        <f>IF(Q208=M208,"SAND",IF(Q208=N208,"WATER",IF(Q208=O208,"URBAN",IF(Q208=P208,"VEG"))))</f>
        <v>26</v>
      </c>
    </row>
    <row r="209" ht="13.65" customHeight="1">
      <c r="A209" s="13">
        <v>207</v>
      </c>
      <c r="B209" s="13">
        <v>91</v>
      </c>
      <c r="C209" s="13">
        <v>58</v>
      </c>
      <c r="D209" s="13">
        <v>81</v>
      </c>
      <c r="E209" s="13">
        <f>SQRT((B209-140.95)^2+(C209-102.23)^2+(D209-80.23)^2)</f>
        <v>66.72247222637961</v>
      </c>
      <c r="F209" s="13">
        <f>SQRT((B209-103.78)^2+(C209-68.2)^2+(D209-41.58)^2)</f>
        <v>42.67674776737328</v>
      </c>
      <c r="G209" s="13">
        <f>SQRT((B209-91.92)^2+(C209-57.94)^2+(D209-57.7)^2)</f>
        <v>23.31823320922921</v>
      </c>
      <c r="H209" s="13">
        <f>SQRT((B209-89.17)^2+(C209-54.02)^2+(D209-71.87)^2)</f>
        <v>10.12650976398087</v>
      </c>
      <c r="I209" s="13">
        <f>MIN(E209,F209,G209,H209)</f>
        <v>10.12650976398087</v>
      </c>
      <c r="J209" s="12"/>
      <c r="K209" t="s" s="11">
        <f>IF(I209=E209,"SAND",IF(I209=F209,"WATER",IF(I209=G209,"URBAN",IF(I209=H209,"VEG"))))</f>
        <v>25</v>
      </c>
      <c r="L209" s="12"/>
      <c r="M209" s="15">
        <v>4.4814e-35</v>
      </c>
      <c r="N209" s="15">
        <v>1.1079e-65</v>
      </c>
      <c r="O209" s="15">
        <v>1.1673e-09</v>
      </c>
      <c r="P209" s="15">
        <v>3.2415e-05</v>
      </c>
      <c r="Q209" s="16">
        <f>MAX(M209,N209,O209,P209)</f>
        <v>3.2415e-05</v>
      </c>
      <c r="R209" t="s" s="11">
        <f>IF(Q209=M209,"SAND",IF(Q209=N209,"WATER",IF(Q209=O209,"URBAN",IF(Q209=P209,"VEG"))))</f>
        <v>25</v>
      </c>
    </row>
    <row r="210" ht="13.65" customHeight="1">
      <c r="A210" s="13">
        <v>208</v>
      </c>
      <c r="B210" s="13">
        <v>91</v>
      </c>
      <c r="C210" s="13">
        <v>52</v>
      </c>
      <c r="D210" s="13">
        <v>75</v>
      </c>
      <c r="E210" s="13">
        <f>SQRT((B210-140.95)^2+(C210-102.23)^2+(D210-80.23)^2)</f>
        <v>71.03103758217247</v>
      </c>
      <c r="F210" s="13">
        <f>SQRT((B210-103.78)^2+(C210-68.2)^2+(D210-41.58)^2)</f>
        <v>39.27677176143681</v>
      </c>
      <c r="G210" s="13">
        <f>SQRT((B210-91.92)^2+(C210-57.94)^2+(D210-57.7)^2)</f>
        <v>18.31447514945487</v>
      </c>
      <c r="H210" s="13">
        <f>SQRT((B210-89.17)^2+(C210-54.02)^2+(D210-71.87)^2)</f>
        <v>4.150445759192617</v>
      </c>
      <c r="I210" s="13">
        <f>MIN(E210,F210,G210,H210)</f>
        <v>4.150445759192617</v>
      </c>
      <c r="J210" s="12"/>
      <c r="K210" t="s" s="11">
        <f>IF(I210=E210,"SAND",IF(I210=F210,"WATER",IF(I210=G210,"URBAN",IF(I210=H210,"VEG"))))</f>
        <v>25</v>
      </c>
      <c r="L210" s="12"/>
      <c r="M210" s="15">
        <v>1.7441e-37</v>
      </c>
      <c r="N210" s="16">
        <v>2.79e-85</v>
      </c>
      <c r="O210" s="15">
        <v>2.8012e-07</v>
      </c>
      <c r="P210" s="15">
        <v>3.9971e-05</v>
      </c>
      <c r="Q210" s="16">
        <f>MAX(M210,N210,O210,P210)</f>
        <v>3.9971e-05</v>
      </c>
      <c r="R210" t="s" s="11">
        <f>IF(Q210=M210,"SAND",IF(Q210=N210,"WATER",IF(Q210=O210,"URBAN",IF(Q210=P210,"VEG"))))</f>
        <v>25</v>
      </c>
    </row>
    <row r="211" ht="13.65" customHeight="1">
      <c r="A211" s="13">
        <v>209</v>
      </c>
      <c r="B211" s="13">
        <v>105</v>
      </c>
      <c r="C211" s="13">
        <v>68</v>
      </c>
      <c r="D211" s="13">
        <v>40</v>
      </c>
      <c r="E211" s="13">
        <f>SQRT((B211-140.95)^2+(C211-102.23)^2+(D211-80.23)^2)</f>
        <v>63.89482216893634</v>
      </c>
      <c r="F211" s="13">
        <f>SQRT((B211-103.78)^2+(C211-68.2)^2+(D211-41.58)^2)</f>
        <v>2.006190419676057</v>
      </c>
      <c r="G211" s="13">
        <f>SQRT((B211-91.92)^2+(C211-57.94)^2+(D211-57.7)^2)</f>
        <v>24.19876029882523</v>
      </c>
      <c r="H211" s="13">
        <f>SQRT((B211-89.17)^2+(C211-54.02)^2+(D211-71.87)^2)</f>
        <v>38.23252803569233</v>
      </c>
      <c r="I211" s="13">
        <f>MIN(E211,F211,G211,H211)</f>
        <v>2.006190419676057</v>
      </c>
      <c r="J211" s="12"/>
      <c r="K211" t="s" s="11">
        <f>IF(I211=E211,"SAND",IF(I211=F211,"WATER",IF(I211=G211,"URBAN",IF(I211=H211,"VEG"))))</f>
        <v>26</v>
      </c>
      <c r="L211" s="12"/>
      <c r="M211" s="15">
        <v>7.6661e-27</v>
      </c>
      <c r="N211" s="13">
        <v>0.00017343</v>
      </c>
      <c r="O211" s="15">
        <v>2.3398e-08</v>
      </c>
      <c r="P211" s="15">
        <v>1.2882e-73</v>
      </c>
      <c r="Q211" s="16">
        <f>MAX(M211,N211,O211,P211)</f>
        <v>0.00017343</v>
      </c>
      <c r="R211" t="s" s="11">
        <f>IF(Q211=M211,"SAND",IF(Q211=N211,"WATER",IF(Q211=O211,"URBAN",IF(Q211=P211,"VEG"))))</f>
        <v>26</v>
      </c>
    </row>
    <row r="212" ht="13.65" customHeight="1">
      <c r="A212" s="13">
        <v>210</v>
      </c>
      <c r="B212" s="13">
        <v>149</v>
      </c>
      <c r="C212" s="13">
        <v>110</v>
      </c>
      <c r="D212" s="13">
        <v>84</v>
      </c>
      <c r="E212" s="13">
        <f>SQRT((B212-140.95)^2+(C212-102.23)^2+(D212-80.23)^2)</f>
        <v>11.80628222600155</v>
      </c>
      <c r="F212" s="13">
        <f>SQRT((B212-103.78)^2+(C212-68.2)^2+(D212-41.58)^2)</f>
        <v>74.77663271370274</v>
      </c>
      <c r="G212" s="13">
        <f>SQRT((B212-91.92)^2+(C212-57.94)^2+(D212-57.7)^2)</f>
        <v>81.60919065889577</v>
      </c>
      <c r="H212" s="13">
        <f>SQRT((B212-89.17)^2+(C212-54.02)^2+(D212-71.87)^2)</f>
        <v>82.82829347511633</v>
      </c>
      <c r="I212" s="13">
        <f>MIN(E212,F212,G212,H212)</f>
        <v>11.80628222600155</v>
      </c>
      <c r="J212" s="12"/>
      <c r="K212" t="s" s="11">
        <f>IF(I212=E212,"SAND",IF(I212=F212,"WATER",IF(I212=G212,"URBAN",IF(I212=H212,"VEG"))))</f>
        <v>23</v>
      </c>
      <c r="L212" s="12"/>
      <c r="M212" s="15">
        <v>9.4425e-05</v>
      </c>
      <c r="N212" s="14">
        <v>2.335e-236</v>
      </c>
      <c r="O212" s="15">
        <v>1.1152e-110</v>
      </c>
      <c r="P212" s="13">
        <v>0</v>
      </c>
      <c r="Q212" s="16">
        <f>MAX(M212,N212,O212,P212)</f>
        <v>9.4425e-05</v>
      </c>
      <c r="R212" t="s" s="11">
        <f>IF(Q212=M212,"SAND",IF(Q212=N212,"WATER",IF(Q212=O212,"URBAN",IF(Q212=P212,"VEG"))))</f>
        <v>23</v>
      </c>
    </row>
    <row r="213" ht="13.65" customHeight="1">
      <c r="A213" s="13">
        <v>211</v>
      </c>
      <c r="B213" s="13">
        <v>140</v>
      </c>
      <c r="C213" s="13">
        <v>101</v>
      </c>
      <c r="D213" s="13">
        <v>80</v>
      </c>
      <c r="E213" s="13">
        <f>SQRT((B213-140.95)^2+(C213-102.23)^2+(D213-80.23)^2)</f>
        <v>1.571082429409733</v>
      </c>
      <c r="F213" s="13">
        <f>SQRT((B213-103.78)^2+(C213-68.2)^2+(D213-41.58)^2)</f>
        <v>62.15967181380545</v>
      </c>
      <c r="G213" s="13">
        <f>SQRT((B213-91.92)^2+(C213-57.94)^2+(D213-57.7)^2)</f>
        <v>68.28718767089475</v>
      </c>
      <c r="H213" s="13">
        <f>SQRT((B213-89.17)^2+(C213-54.02)^2+(D213-71.87)^2)</f>
        <v>69.69150737356739</v>
      </c>
      <c r="I213" s="13">
        <f>MIN(E213,F213,G213,H213)</f>
        <v>1.571082429409733</v>
      </c>
      <c r="J213" s="12"/>
      <c r="K213" t="s" s="11">
        <f>IF(I213=E213,"SAND",IF(I213=F213,"WATER",IF(I213=G213,"URBAN",IF(I213=H213,"VEG"))))</f>
        <v>23</v>
      </c>
      <c r="L213" s="12"/>
      <c r="M213" s="13">
        <v>0.00028371</v>
      </c>
      <c r="N213" s="15">
        <v>2.8043e-149</v>
      </c>
      <c r="O213" s="14">
        <v>1.582e-79</v>
      </c>
      <c r="P213" s="13">
        <v>0</v>
      </c>
      <c r="Q213" s="16">
        <f>MAX(M213,N213,O213,P213)</f>
        <v>0.00028371</v>
      </c>
      <c r="R213" t="s" s="11">
        <f>IF(Q213=M213,"SAND",IF(Q213=N213,"WATER",IF(Q213=O213,"URBAN",IF(Q213=P213,"VEG"))))</f>
        <v>23</v>
      </c>
    </row>
    <row r="214" ht="13.65" customHeight="1">
      <c r="A214" s="13">
        <v>212</v>
      </c>
      <c r="B214" s="13">
        <v>90</v>
      </c>
      <c r="C214" s="13">
        <v>52</v>
      </c>
      <c r="D214" s="13">
        <v>71</v>
      </c>
      <c r="E214" s="13">
        <f>SQRT((B214-140.95)^2+(C214-102.23)^2+(D214-80.23)^2)</f>
        <v>72.13978306038908</v>
      </c>
      <c r="F214" s="13">
        <f>SQRT((B214-103.78)^2+(C214-68.2)^2+(D214-41.58)^2)</f>
        <v>36.30240763365428</v>
      </c>
      <c r="G214" s="13">
        <f>SQRT((B214-91.92)^2+(C214-57.94)^2+(D214-57.7)^2)</f>
        <v>14.6921747879611</v>
      </c>
      <c r="H214" s="13">
        <f>SQRT((B214-89.17)^2+(C214-54.02)^2+(D214-71.87)^2)</f>
        <v>2.350787102227681</v>
      </c>
      <c r="I214" s="13">
        <f>MIN(E214,F214,G214,H214)</f>
        <v>2.350787102227681</v>
      </c>
      <c r="J214" s="12"/>
      <c r="K214" t="s" s="11">
        <f>IF(I214=E214,"SAND",IF(I214=F214,"WATER",IF(I214=G214,"URBAN",IF(I214=H214,"VEG"))))</f>
        <v>25</v>
      </c>
      <c r="L214" s="12"/>
      <c r="M214" s="15">
        <v>4.2263e-33</v>
      </c>
      <c r="N214" s="15">
        <v>1.0051e-77</v>
      </c>
      <c r="O214" s="15">
        <v>5.7576e-06</v>
      </c>
      <c r="P214" s="13">
        <v>0.00010427</v>
      </c>
      <c r="Q214" s="16">
        <f>MAX(M214,N214,O214,P214)</f>
        <v>0.00010427</v>
      </c>
      <c r="R214" t="s" s="11">
        <f>IF(Q214=M214,"SAND",IF(Q214=N214,"WATER",IF(Q214=O214,"URBAN",IF(Q214=P214,"VEG"))))</f>
        <v>25</v>
      </c>
    </row>
    <row r="215" ht="13.65" customHeight="1">
      <c r="A215" s="13">
        <v>213</v>
      </c>
      <c r="B215" s="13">
        <v>147</v>
      </c>
      <c r="C215" s="13">
        <v>108</v>
      </c>
      <c r="D215" s="13">
        <v>83</v>
      </c>
      <c r="E215" s="13">
        <f>SQRT((B215-140.95)^2+(C215-102.23)^2+(D215-80.23)^2)</f>
        <v>8.807286755863014</v>
      </c>
      <c r="F215" s="13">
        <f>SQRT((B215-103.78)^2+(C215-68.2)^2+(D215-41.58)^2)</f>
        <v>71.8861933892733</v>
      </c>
      <c r="G215" s="13">
        <f>SQRT((B215-91.92)^2+(C215-57.94)^2+(D215-57.7)^2)</f>
        <v>78.61233999824709</v>
      </c>
      <c r="H215" s="13">
        <f>SQRT((B215-89.17)^2+(C215-54.02)^2+(D215-71.87)^2)</f>
        <v>79.88758476759702</v>
      </c>
      <c r="I215" s="13">
        <f>MIN(E215,F215,G215,H215)</f>
        <v>8.807286755863014</v>
      </c>
      <c r="J215" s="12"/>
      <c r="K215" t="s" s="11">
        <f>IF(I215=E215,"SAND",IF(I215=F215,"WATER",IF(I215=G215,"URBAN",IF(I215=H215,"VEG"))))</f>
        <v>23</v>
      </c>
      <c r="L215" s="12"/>
      <c r="M215" s="13">
        <v>0.00015927</v>
      </c>
      <c r="N215" s="15">
        <v>4.1038e-215</v>
      </c>
      <c r="O215" s="15">
        <v>3.8377e-103</v>
      </c>
      <c r="P215" s="13">
        <v>0</v>
      </c>
      <c r="Q215" s="16">
        <f>MAX(M215,N215,O215,P215)</f>
        <v>0.00015927</v>
      </c>
      <c r="R215" t="s" s="11">
        <f>IF(Q215=M215,"SAND",IF(Q215=N215,"WATER",IF(Q215=O215,"URBAN",IF(Q215=P215,"VEG"))))</f>
        <v>23</v>
      </c>
    </row>
    <row r="216" ht="13.65" customHeight="1">
      <c r="A216" s="13">
        <v>214</v>
      </c>
      <c r="B216" s="13">
        <v>130</v>
      </c>
      <c r="C216" s="13">
        <v>91</v>
      </c>
      <c r="D216" s="13">
        <v>76</v>
      </c>
      <c r="E216" s="13">
        <f>SQRT((B216-140.95)^2+(C216-102.23)^2+(D216-80.23)^2)</f>
        <v>16.24525469175537</v>
      </c>
      <c r="F216" s="13">
        <f>SQRT((B216-103.78)^2+(C216-68.2)^2+(D216-41.58)^2)</f>
        <v>48.90873950532767</v>
      </c>
      <c r="G216" s="13">
        <f>SQRT((B216-91.92)^2+(C216-57.94)^2+(D216-57.7)^2)</f>
        <v>53.64643510989337</v>
      </c>
      <c r="H216" s="13">
        <f>SQRT((B216-89.17)^2+(C216-54.02)^2+(D216-71.87)^2)</f>
        <v>55.24188809228012</v>
      </c>
      <c r="I216" s="13">
        <f>MIN(E216,F216,G216,H216)</f>
        <v>16.24525469175537</v>
      </c>
      <c r="J216" s="12"/>
      <c r="K216" t="s" s="11">
        <f>IF(I216=E216,"SAND",IF(I216=F216,"WATER",IF(I216=G216,"URBAN",IF(I216=H216,"VEG"))))</f>
        <v>23</v>
      </c>
      <c r="L216" s="12"/>
      <c r="M216" s="15">
        <v>1.9746e-05</v>
      </c>
      <c r="N216" s="15">
        <v>2.4178e-78</v>
      </c>
      <c r="O216" s="15">
        <v>1.1175e-51</v>
      </c>
      <c r="P216" s="15">
        <v>6.2051e-242</v>
      </c>
      <c r="Q216" s="16">
        <f>MAX(M216,N216,O216,P216)</f>
        <v>1.9746e-05</v>
      </c>
      <c r="R216" t="s" s="11">
        <f>IF(Q216=M216,"SAND",IF(Q216=N216,"WATER",IF(Q216=O216,"URBAN",IF(Q216=P216,"VEG"))))</f>
        <v>23</v>
      </c>
    </row>
    <row r="217" ht="13.65" customHeight="1">
      <c r="A217" s="13">
        <v>215</v>
      </c>
      <c r="B217" s="13">
        <v>87</v>
      </c>
      <c r="C217" s="13">
        <v>54</v>
      </c>
      <c r="D217" s="13">
        <v>56</v>
      </c>
      <c r="E217" s="13">
        <f>SQRT((B217-140.95)^2+(C217-102.23)^2+(D217-80.23)^2)</f>
        <v>76.31401116439891</v>
      </c>
      <c r="F217" s="13">
        <f>SQRT((B217-103.78)^2+(C217-68.2)^2+(D217-41.58)^2)</f>
        <v>26.28963293771901</v>
      </c>
      <c r="G217" s="13">
        <f>SQRT((B217-91.92)^2+(C217-57.94)^2+(D217-57.7)^2)</f>
        <v>6.528399497579787</v>
      </c>
      <c r="H217" s="13">
        <f>SQRT((B217-89.17)^2+(C217-54.02)^2+(D217-71.87)^2)</f>
        <v>16.01768397740448</v>
      </c>
      <c r="I217" s="13">
        <f>MIN(E217,F217,G217,H217)</f>
        <v>6.528399497579787</v>
      </c>
      <c r="J217" s="12"/>
      <c r="K217" t="s" s="11">
        <f>IF(I217=E217,"SAND",IF(I217=F217,"WATER",IF(I217=G217,"URBAN",IF(I217=H217,"VEG"))))</f>
        <v>24</v>
      </c>
      <c r="L217" s="12"/>
      <c r="M217" s="15">
        <v>1.1773e-22</v>
      </c>
      <c r="N217" s="15">
        <v>5.4375e-48</v>
      </c>
      <c r="O217" s="15">
        <v>5.8405e-05</v>
      </c>
      <c r="P217" s="15">
        <v>3.1922e-06</v>
      </c>
      <c r="Q217" s="16">
        <f>MAX(M217,N217,O217,P217)</f>
        <v>5.8405e-05</v>
      </c>
      <c r="R217" t="s" s="11">
        <f>IF(Q217=M217,"SAND",IF(Q217=N217,"WATER",IF(Q217=O217,"URBAN",IF(Q217=P217,"VEG"))))</f>
        <v>24</v>
      </c>
    </row>
    <row r="218" ht="13.65" customHeight="1">
      <c r="A218" s="13">
        <v>216</v>
      </c>
      <c r="B218" s="13">
        <v>149</v>
      </c>
      <c r="C218" s="13">
        <v>110</v>
      </c>
      <c r="D218" s="13">
        <v>87</v>
      </c>
      <c r="E218" s="13">
        <f>SQRT((B218-140.95)^2+(C218-102.23)^2+(D218-80.23)^2)</f>
        <v>13.07701418520298</v>
      </c>
      <c r="F218" s="13">
        <f>SQRT((B218-103.78)^2+(C218-68.2)^2+(D218-41.58)^2)</f>
        <v>76.51839517397107</v>
      </c>
      <c r="G218" s="13">
        <f>SQRT((B218-91.92)^2+(C218-57.94)^2+(D218-57.7)^2)</f>
        <v>82.62481467452741</v>
      </c>
      <c r="H218" s="13">
        <f>SQRT((B218-89.17)^2+(C218-54.02)^2+(D218-71.87)^2)</f>
        <v>83.3205028789433</v>
      </c>
      <c r="I218" s="13">
        <f>MIN(E218,F218,G218,H218)</f>
        <v>13.07701418520298</v>
      </c>
      <c r="J218" s="12"/>
      <c r="K218" t="s" s="11">
        <f>IF(I218=E218,"SAND",IF(I218=F218,"WATER",IF(I218=G218,"URBAN",IF(I218=H218,"VEG"))))</f>
        <v>23</v>
      </c>
      <c r="L218" s="12"/>
      <c r="M218" s="15">
        <v>6.1048e-05</v>
      </c>
      <c r="N218" s="15">
        <v>1.4871e-236</v>
      </c>
      <c r="O218" s="15">
        <v>7.6971e-115</v>
      </c>
      <c r="P218" s="13">
        <v>0</v>
      </c>
      <c r="Q218" s="16">
        <f>MAX(M218,N218,O218,P218)</f>
        <v>6.1048e-05</v>
      </c>
      <c r="R218" t="s" s="11">
        <f>IF(Q218=M218,"SAND",IF(Q218=N218,"WATER",IF(Q218=O218,"URBAN",IF(Q218=P218,"VEG"))))</f>
        <v>23</v>
      </c>
    </row>
    <row r="219" ht="13.65" customHeight="1">
      <c r="A219" s="13">
        <v>217</v>
      </c>
      <c r="B219" s="13">
        <v>91</v>
      </c>
      <c r="C219" s="13">
        <v>54</v>
      </c>
      <c r="D219" s="13">
        <v>57</v>
      </c>
      <c r="E219" s="13">
        <f>SQRT((B219-140.95)^2+(C219-102.23)^2+(D219-80.23)^2)</f>
        <v>73.2172677720222</v>
      </c>
      <c r="F219" s="13">
        <f>SQRT((B219-103.78)^2+(C219-68.2)^2+(D219-41.58)^2)</f>
        <v>24.55086149201286</v>
      </c>
      <c r="G219" s="13">
        <f>SQRT((B219-91.92)^2+(C219-57.94)^2+(D219-57.7)^2)</f>
        <v>4.106093033529561</v>
      </c>
      <c r="H219" s="13">
        <f>SQRT((B219-89.17)^2+(C219-54.02)^2+(D219-71.87)^2)</f>
        <v>14.98219610070567</v>
      </c>
      <c r="I219" s="13">
        <f>MIN(E219,F219,G219,H219)</f>
        <v>4.106093033529561</v>
      </c>
      <c r="J219" s="12"/>
      <c r="K219" t="s" s="11">
        <f>IF(I219=E219,"SAND",IF(I219=F219,"WATER",IF(I219=G219,"URBAN",IF(I219=H219,"VEG"))))</f>
        <v>24</v>
      </c>
      <c r="L219" s="12"/>
      <c r="M219" s="15">
        <v>1.4341e-23</v>
      </c>
      <c r="N219" s="15">
        <v>7.6612e-47</v>
      </c>
      <c r="O219" s="13">
        <v>0.00012696</v>
      </c>
      <c r="P219" s="15">
        <v>3.8992e-08</v>
      </c>
      <c r="Q219" s="16">
        <f>MAX(M219,N219,O219,P219)</f>
        <v>0.00012696</v>
      </c>
      <c r="R219" t="s" s="11">
        <f>IF(Q219=M219,"SAND",IF(Q219=N219,"WATER",IF(Q219=O219,"URBAN",IF(Q219=P219,"VEG"))))</f>
        <v>24</v>
      </c>
    </row>
    <row r="220" ht="13.65" customHeight="1">
      <c r="A220" s="13">
        <v>218</v>
      </c>
      <c r="B220" s="13">
        <v>91</v>
      </c>
      <c r="C220" s="13">
        <v>54</v>
      </c>
      <c r="D220" s="13">
        <v>76</v>
      </c>
      <c r="E220" s="13">
        <f>SQRT((B220-140.95)^2+(C220-102.23)^2+(D220-80.23)^2)</f>
        <v>69.56312457042164</v>
      </c>
      <c r="F220" s="13">
        <f>SQRT((B220-103.78)^2+(C220-68.2)^2+(D220-41.58)^2)</f>
        <v>39.36629014779015</v>
      </c>
      <c r="G220" s="13">
        <f>SQRT((B220-91.92)^2+(C220-57.94)^2+(D220-57.7)^2)</f>
        <v>18.74193159735676</v>
      </c>
      <c r="H220" s="13">
        <f>SQRT((B220-89.17)^2+(C220-54.02)^2+(D220-71.87)^2)</f>
        <v>4.517322215649439</v>
      </c>
      <c r="I220" s="13">
        <f>MIN(E220,F220,G220,H220)</f>
        <v>4.517322215649439</v>
      </c>
      <c r="J220" s="12"/>
      <c r="K220" t="s" s="11">
        <f>IF(I220=E220,"SAND",IF(I220=F220,"WATER",IF(I220=G220,"URBAN",IF(I220=H220,"VEG"))))</f>
        <v>25</v>
      </c>
      <c r="L220" s="12"/>
      <c r="M220" s="15">
        <v>4.5809e-35</v>
      </c>
      <c r="N220" s="14">
        <v>2.366e-75</v>
      </c>
      <c r="O220" s="15">
        <v>2.4564e-07</v>
      </c>
      <c r="P220" s="13">
        <v>0.00011822</v>
      </c>
      <c r="Q220" s="16">
        <f>MAX(M220,N220,O220,P220)</f>
        <v>0.00011822</v>
      </c>
      <c r="R220" t="s" s="11">
        <f>IF(Q220=M220,"SAND",IF(Q220=N220,"WATER",IF(Q220=O220,"URBAN",IF(Q220=P220,"VEG"))))</f>
        <v>25</v>
      </c>
    </row>
    <row r="221" ht="13.65" customHeight="1">
      <c r="A221" s="13">
        <v>219</v>
      </c>
      <c r="B221" s="13">
        <v>105</v>
      </c>
      <c r="C221" s="13">
        <v>69</v>
      </c>
      <c r="D221" s="13">
        <v>39</v>
      </c>
      <c r="E221" s="13">
        <f>SQRT((B221-140.95)^2+(C221-102.23)^2+(D221-80.23)^2)</f>
        <v>64.00428345040666</v>
      </c>
      <c r="F221" s="13">
        <f>SQRT((B221-103.78)^2+(C221-68.2)^2+(D221-41.58)^2)</f>
        <v>2.963916328103744</v>
      </c>
      <c r="G221" s="13">
        <f>SQRT((B221-91.92)^2+(C221-57.94)^2+(D221-57.7)^2)</f>
        <v>25.35941639707034</v>
      </c>
      <c r="H221" s="13">
        <f>SQRT((B221-89.17)^2+(C221-54.02)^2+(D221-71.87)^2)</f>
        <v>39.43889197226515</v>
      </c>
      <c r="I221" s="13">
        <f>MIN(E221,F221,G221,H221)</f>
        <v>2.963916328103744</v>
      </c>
      <c r="J221" s="12"/>
      <c r="K221" t="s" s="11">
        <f>IF(I221=E221,"SAND",IF(I221=F221,"WATER",IF(I221=G221,"URBAN",IF(I221=H221,"VEG"))))</f>
        <v>26</v>
      </c>
      <c r="L221" s="12"/>
      <c r="M221" s="15">
        <v>7.3319e-28</v>
      </c>
      <c r="N221" s="13">
        <v>0.00014408</v>
      </c>
      <c r="O221" s="15">
        <v>1.9806e-08</v>
      </c>
      <c r="P221" s="15">
        <v>8.639900000000001e-76</v>
      </c>
      <c r="Q221" s="16">
        <f>MAX(M221,N221,O221,P221)</f>
        <v>0.00014408</v>
      </c>
      <c r="R221" t="s" s="11">
        <f>IF(Q221=M221,"SAND",IF(Q221=N221,"WATER",IF(Q221=O221,"URBAN",IF(Q221=P221,"VEG"))))</f>
        <v>26</v>
      </c>
    </row>
    <row r="222" ht="13.65" customHeight="1">
      <c r="A222" s="13">
        <v>220</v>
      </c>
      <c r="B222" s="13">
        <v>93</v>
      </c>
      <c r="C222" s="13">
        <v>57</v>
      </c>
      <c r="D222" s="13">
        <v>87</v>
      </c>
      <c r="E222" s="13">
        <f>SQRT((B222-140.95)^2+(C222-102.23)^2+(D222-80.23)^2)</f>
        <v>66.2630236255485</v>
      </c>
      <c r="F222" s="13">
        <f>SQRT((B222-103.78)^2+(C222-68.2)^2+(D222-41.58)^2)</f>
        <v>48.00650789215979</v>
      </c>
      <c r="G222" s="13">
        <f>SQRT((B222-91.92)^2+(C222-57.94)^2+(D222-57.7)^2)</f>
        <v>29.33496207599389</v>
      </c>
      <c r="H222" s="13">
        <f>SQRT((B222-89.17)^2+(C222-54.02)^2+(D222-71.87)^2)</f>
        <v>15.88918500112576</v>
      </c>
      <c r="I222" s="13">
        <f>MIN(E222,F222,G222,H222)</f>
        <v>15.88918500112576</v>
      </c>
      <c r="J222" s="12"/>
      <c r="K222" t="s" s="11">
        <f>IF(I222=E222,"SAND",IF(I222=F222,"WATER",IF(I222=G222,"URBAN",IF(I222=H222,"VEG"))))</f>
        <v>25</v>
      </c>
      <c r="L222" s="12"/>
      <c r="M222" s="15">
        <v>2.6685e-45</v>
      </c>
      <c r="N222" s="15">
        <v>1.4537e-81</v>
      </c>
      <c r="O222" s="15">
        <v>3.7847e-13</v>
      </c>
      <c r="P222" s="15">
        <v>3.4753e-06</v>
      </c>
      <c r="Q222" s="16">
        <f>MAX(M222,N222,O222,P222)</f>
        <v>3.4753e-06</v>
      </c>
      <c r="R222" t="s" s="11">
        <f>IF(Q222=M222,"SAND",IF(Q222=N222,"WATER",IF(Q222=O222,"URBAN",IF(Q222=P222,"VEG"))))</f>
        <v>25</v>
      </c>
    </row>
    <row r="223" ht="13.65" customHeight="1">
      <c r="A223" s="13">
        <v>221</v>
      </c>
      <c r="B223" s="13">
        <v>90</v>
      </c>
      <c r="C223" s="13">
        <v>58</v>
      </c>
      <c r="D223" s="13">
        <v>63</v>
      </c>
      <c r="E223" s="13">
        <f>SQRT((B223-140.95)^2+(C223-102.23)^2+(D223-80.23)^2)</f>
        <v>69.63525184847111</v>
      </c>
      <c r="F223" s="13">
        <f>SQRT((B223-103.78)^2+(C223-68.2)^2+(D223-41.58)^2)</f>
        <v>27.43619507147447</v>
      </c>
      <c r="G223" s="13">
        <f>SQRT((B223-91.92)^2+(C223-57.94)^2+(D223-57.7)^2)</f>
        <v>5.637375275782159</v>
      </c>
      <c r="H223" s="13">
        <f>SQRT((B223-89.17)^2+(C223-54.02)^2+(D223-71.87)^2)</f>
        <v>9.757366447971505</v>
      </c>
      <c r="I223" s="13">
        <f>MIN(E223,F223,G223,H223)</f>
        <v>5.637375275782159</v>
      </c>
      <c r="J223" s="12"/>
      <c r="K223" t="s" s="11">
        <f>IF(I223=E223,"SAND",IF(I223=F223,"WATER",IF(I223=G223,"URBAN",IF(I223=H223,"VEG"))))</f>
        <v>24</v>
      </c>
      <c r="L223" s="12"/>
      <c r="M223" s="16">
        <v>1.05e-20</v>
      </c>
      <c r="N223" s="14">
        <v>3.985e-39</v>
      </c>
      <c r="O223" s="13">
        <v>0.00012643</v>
      </c>
      <c r="P223" s="15">
        <v>2.5926e-06</v>
      </c>
      <c r="Q223" s="16">
        <f>MAX(M223,N223,O223,P223)</f>
        <v>0.00012643</v>
      </c>
      <c r="R223" t="s" s="11">
        <f>IF(Q223=M223,"SAND",IF(Q223=N223,"WATER",IF(Q223=O223,"URBAN",IF(Q223=P223,"VEG"))))</f>
        <v>24</v>
      </c>
    </row>
    <row r="224" ht="13.65" customHeight="1">
      <c r="A224" s="13">
        <v>222</v>
      </c>
      <c r="B224" s="13">
        <v>140</v>
      </c>
      <c r="C224" s="13">
        <v>94</v>
      </c>
      <c r="D224" s="13">
        <v>80</v>
      </c>
      <c r="E224" s="13">
        <f>SQRT((B224-140.95)^2+(C224-102.23)^2+(D224-80.23)^2)</f>
        <v>8.287840490743053</v>
      </c>
      <c r="F224" s="13">
        <f>SQRT((B224-103.78)^2+(C224-68.2)^2+(D224-41.58)^2)</f>
        <v>58.76754886840185</v>
      </c>
      <c r="G224" s="13">
        <f>SQRT((B224-91.92)^2+(C224-57.94)^2+(D224-57.7)^2)</f>
        <v>64.1038220389393</v>
      </c>
      <c r="H224" s="13">
        <f>SQRT((B224-89.17)^2+(C224-54.02)^2+(D224-71.87)^2)</f>
        <v>65.17811135649758</v>
      </c>
      <c r="I224" s="13">
        <f>MIN(E224,F224,G224,H224)</f>
        <v>8.287840490743053</v>
      </c>
      <c r="J224" s="12"/>
      <c r="K224" t="s" s="11">
        <f>IF(I224=E224,"SAND",IF(I224=F224,"WATER",IF(I224=G224,"URBAN",IF(I224=H224,"VEG"))))</f>
        <v>23</v>
      </c>
      <c r="L224" s="12"/>
      <c r="M224" s="15">
        <v>1.4384e-07</v>
      </c>
      <c r="N224" s="15">
        <v>3.0713e-117</v>
      </c>
      <c r="O224" s="15">
        <v>1.1758e-77</v>
      </c>
      <c r="P224" s="13">
        <v>0</v>
      </c>
      <c r="Q224" s="16">
        <f>MAX(M224,N224,O224,P224)</f>
        <v>1.4384e-07</v>
      </c>
      <c r="R224" t="s" s="11">
        <f>IF(Q224=M224,"SAND",IF(Q224=N224,"WATER",IF(Q224=O224,"URBAN",IF(Q224=P224,"VEG"))))</f>
        <v>23</v>
      </c>
    </row>
    <row r="225" ht="13.65" customHeight="1">
      <c r="A225" s="13">
        <v>223</v>
      </c>
      <c r="B225" s="13">
        <v>98</v>
      </c>
      <c r="C225" s="13">
        <v>62</v>
      </c>
      <c r="D225" s="13">
        <v>55</v>
      </c>
      <c r="E225" s="13">
        <f>SQRT((B225-140.95)^2+(C225-102.23)^2+(D225-80.23)^2)</f>
        <v>64.02896453949572</v>
      </c>
      <c r="F225" s="13">
        <f>SQRT((B225-103.78)^2+(C225-68.2)^2+(D225-41.58)^2)</f>
        <v>15.87276913459023</v>
      </c>
      <c r="G225" s="13">
        <f>SQRT((B225-91.92)^2+(C225-57.94)^2+(D225-57.7)^2)</f>
        <v>7.793587107359486</v>
      </c>
      <c r="H225" s="13">
        <f>SQRT((B225-89.17)^2+(C225-54.02)^2+(D225-71.87)^2)</f>
        <v>20.64573079355633</v>
      </c>
      <c r="I225" s="13">
        <f>MIN(E225,F225,G225,H225)</f>
        <v>7.793587107359486</v>
      </c>
      <c r="J225" s="12"/>
      <c r="K225" t="s" s="11">
        <f>IF(I225=E225,"SAND",IF(I225=F225,"WATER",IF(I225=G225,"URBAN",IF(I225=H225,"VEG"))))</f>
        <v>24</v>
      </c>
      <c r="L225" s="12"/>
      <c r="M225" s="15">
        <v>9.8029e-18</v>
      </c>
      <c r="N225" s="15">
        <v>1.3571e-16</v>
      </c>
      <c r="O225" s="15">
        <v>5.3243e-05</v>
      </c>
      <c r="P225" s="15">
        <v>3.1243e-25</v>
      </c>
      <c r="Q225" s="16">
        <f>MAX(M225,N225,O225,P225)</f>
        <v>5.3243e-05</v>
      </c>
      <c r="R225" t="s" s="11">
        <f>IF(Q225=M225,"SAND",IF(Q225=N225,"WATER",IF(Q225=O225,"URBAN",IF(Q225=P225,"VEG"))))</f>
        <v>24</v>
      </c>
    </row>
    <row r="226" ht="13.65" customHeight="1">
      <c r="A226" s="13">
        <v>224</v>
      </c>
      <c r="B226" s="13">
        <v>90</v>
      </c>
      <c r="C226" s="13">
        <v>52</v>
      </c>
      <c r="D226" s="13">
        <v>75</v>
      </c>
      <c r="E226" s="13">
        <f>SQRT((B226-140.95)^2+(C226-102.23)^2+(D226-80.23)^2)</f>
        <v>71.73777456821475</v>
      </c>
      <c r="F226" s="13">
        <f>SQRT((B226-103.78)^2+(C226-68.2)^2+(D226-41.58)^2)</f>
        <v>39.61344216298301</v>
      </c>
      <c r="G226" s="13">
        <f>SQRT((B226-91.92)^2+(C226-57.94)^2+(D226-57.7)^2)</f>
        <v>18.39184601936412</v>
      </c>
      <c r="H226" s="13">
        <f>SQRT((B226-89.17)^2+(C226-54.02)^2+(D226-71.87)^2)</f>
        <v>3.81656913994755</v>
      </c>
      <c r="I226" s="13">
        <f>MIN(E226,F226,G226,H226)</f>
        <v>3.81656913994755</v>
      </c>
      <c r="J226" s="12"/>
      <c r="K226" t="s" s="11">
        <f>IF(I226=E226,"SAND",IF(I226=F226,"WATER",IF(I226=G226,"URBAN",IF(I226=H226,"VEG"))))</f>
        <v>25</v>
      </c>
      <c r="L226" s="12"/>
      <c r="M226" s="15">
        <v>4.3289e-37</v>
      </c>
      <c r="N226" s="15">
        <v>4.8069e-85</v>
      </c>
      <c r="O226" s="15">
        <v>5.6214e-07</v>
      </c>
      <c r="P226" s="13">
        <v>0.00010332</v>
      </c>
      <c r="Q226" s="16">
        <f>MAX(M226,N226,O226,P226)</f>
        <v>0.00010332</v>
      </c>
      <c r="R226" t="s" s="11">
        <f>IF(Q226=M226,"SAND",IF(Q226=N226,"WATER",IF(Q226=O226,"URBAN",IF(Q226=P226,"VEG"))))</f>
        <v>25</v>
      </c>
    </row>
    <row r="227" ht="13.65" customHeight="1">
      <c r="A227" s="13">
        <v>225</v>
      </c>
      <c r="B227" s="13">
        <v>142</v>
      </c>
      <c r="C227" s="13">
        <v>103</v>
      </c>
      <c r="D227" s="13">
        <v>81</v>
      </c>
      <c r="E227" s="13">
        <f>SQRT((B227-140.95)^2+(C227-102.23)^2+(D227-80.23)^2)</f>
        <v>1.512712794948206</v>
      </c>
      <c r="F227" s="13">
        <f>SQRT((B227-103.78)^2+(C227-68.2)^2+(D227-41.58)^2)</f>
        <v>65.00572897829852</v>
      </c>
      <c r="G227" s="13">
        <f>SQRT((B227-91.92)^2+(C227-57.94)^2+(D227-57.7)^2)</f>
        <v>71.28323786136541</v>
      </c>
      <c r="H227" s="13">
        <f>SQRT((B227-89.17)^2+(C227-54.02)^2+(D227-71.87)^2)</f>
        <v>72.61822223106263</v>
      </c>
      <c r="I227" s="13">
        <f>MIN(E227,F227,G227,H227)</f>
        <v>1.512712794948206</v>
      </c>
      <c r="J227" s="12"/>
      <c r="K227" t="s" s="11">
        <f>IF(I227=E227,"SAND",IF(I227=F227,"WATER",IF(I227=G227,"URBAN",IF(I227=H227,"VEG"))))</f>
        <v>23</v>
      </c>
      <c r="L227" s="12"/>
      <c r="M227" s="13">
        <v>0.0002931</v>
      </c>
      <c r="N227" s="15">
        <v>9.2652e-167</v>
      </c>
      <c r="O227" s="15">
        <v>4.1048e-86</v>
      </c>
      <c r="P227" s="13">
        <v>0</v>
      </c>
      <c r="Q227" s="16">
        <f>MAX(M227,N227,O227,P227)</f>
        <v>0.0002931</v>
      </c>
      <c r="R227" t="s" s="11">
        <f>IF(Q227=M227,"SAND",IF(Q227=N227,"WATER",IF(Q227=O227,"URBAN",IF(Q227=P227,"VEG"))))</f>
        <v>23</v>
      </c>
    </row>
    <row r="228" ht="13.65" customHeight="1">
      <c r="A228" s="13">
        <v>226</v>
      </c>
      <c r="B228" s="13">
        <v>105</v>
      </c>
      <c r="C228" s="13">
        <v>71</v>
      </c>
      <c r="D228" s="13">
        <v>47</v>
      </c>
      <c r="E228" s="13">
        <f>SQRT((B228-140.95)^2+(C228-102.23)^2+(D228-80.23)^2)</f>
        <v>58.06847940147908</v>
      </c>
      <c r="F228" s="13">
        <f>SQRT((B228-103.78)^2+(C228-68.2)^2+(D228-41.58)^2)</f>
        <v>6.221318188294181</v>
      </c>
      <c r="G228" s="13">
        <f>SQRT((B228-91.92)^2+(C228-57.94)^2+(D228-57.7)^2)</f>
        <v>21.35743430283704</v>
      </c>
      <c r="H228" s="13">
        <f>SQRT((B228-89.17)^2+(C228-54.02)^2+(D228-71.87)^2)</f>
        <v>34.02096706444424</v>
      </c>
      <c r="I228" s="13">
        <f>MIN(E228,F228,G228,H228)</f>
        <v>6.221318188294181</v>
      </c>
      <c r="J228" s="12"/>
      <c r="K228" t="s" s="11">
        <f>IF(I228=E228,"SAND",IF(I228=F228,"WATER",IF(I228=G228,"URBAN",IF(I228=H228,"VEG"))))</f>
        <v>26</v>
      </c>
      <c r="L228" s="12"/>
      <c r="M228" s="15">
        <v>3.4331e-19</v>
      </c>
      <c r="N228" s="14">
        <v>2.151e-05</v>
      </c>
      <c r="O228" s="14">
        <v>1.502e-07</v>
      </c>
      <c r="P228" s="15">
        <v>3.0396e-67</v>
      </c>
      <c r="Q228" s="16">
        <f>MAX(M228,N228,O228,P228)</f>
        <v>2.151e-05</v>
      </c>
      <c r="R228" t="s" s="11">
        <f>IF(Q228=M228,"SAND",IF(Q228=N228,"WATER",IF(Q228=O228,"URBAN",IF(Q228=P228,"VEG"))))</f>
        <v>26</v>
      </c>
    </row>
    <row r="229" ht="13.65" customHeight="1">
      <c r="A229" s="13">
        <v>227</v>
      </c>
      <c r="B229" s="13">
        <v>132</v>
      </c>
      <c r="C229" s="13">
        <v>98</v>
      </c>
      <c r="D229" s="13">
        <v>74</v>
      </c>
      <c r="E229" s="13">
        <f>SQRT((B229-140.95)^2+(C229-102.23)^2+(D229-80.23)^2)</f>
        <v>11.69650802590243</v>
      </c>
      <c r="F229" s="13">
        <f>SQRT((B229-103.78)^2+(C229-68.2)^2+(D229-41.58)^2)</f>
        <v>52.30167110140937</v>
      </c>
      <c r="G229" s="13">
        <f>SQRT((B229-91.92)^2+(C229-57.94)^2+(D229-57.7)^2)</f>
        <v>58.96524400017353</v>
      </c>
      <c r="H229" s="13">
        <f>SQRT((B229-89.17)^2+(C229-54.02)^2+(D229-71.87)^2)</f>
        <v>61.42626636871233</v>
      </c>
      <c r="I229" s="13">
        <f>MIN(E229,F229,G229,H229)</f>
        <v>11.69650802590243</v>
      </c>
      <c r="J229" s="12"/>
      <c r="K229" t="s" s="11">
        <f>IF(I229=E229,"SAND",IF(I229=F229,"WATER",IF(I229=G229,"URBAN",IF(I229=H229,"VEG"))))</f>
        <v>23</v>
      </c>
      <c r="L229" s="12"/>
      <c r="M229" s="15">
        <v>2.4661e-05</v>
      </c>
      <c r="N229" s="15">
        <v>2.4925e-116</v>
      </c>
      <c r="O229" s="15">
        <v>1.3553e-56</v>
      </c>
      <c r="P229" s="15">
        <v>6.2304e-280</v>
      </c>
      <c r="Q229" s="16">
        <f>MAX(M229,N229,O229,P229)</f>
        <v>2.4661e-05</v>
      </c>
      <c r="R229" t="s" s="11">
        <f>IF(Q229=M229,"SAND",IF(Q229=N229,"WATER",IF(Q229=O229,"URBAN",IF(Q229=P229,"VEG"))))</f>
        <v>23</v>
      </c>
    </row>
    <row r="230" ht="13.65" customHeight="1">
      <c r="A230" s="13">
        <v>228</v>
      </c>
      <c r="B230" s="13">
        <v>148</v>
      </c>
      <c r="C230" s="13">
        <v>110</v>
      </c>
      <c r="D230" s="13">
        <v>85</v>
      </c>
      <c r="E230" s="13">
        <f>SQRT((B230-140.95)^2+(C230-102.23)^2+(D230-80.23)^2)</f>
        <v>11.52511605147645</v>
      </c>
      <c r="F230" s="13">
        <f>SQRT((B230-103.78)^2+(C230-68.2)^2+(D230-41.58)^2)</f>
        <v>74.75255714689631</v>
      </c>
      <c r="G230" s="13">
        <f>SQRT((B230-91.92)^2+(C230-57.94)^2+(D230-57.7)^2)</f>
        <v>81.24346127535433</v>
      </c>
      <c r="H230" s="13">
        <f>SQRT((B230-89.17)^2+(C230-54.02)^2+(D230-71.87)^2)</f>
        <v>82.26254433215641</v>
      </c>
      <c r="I230" s="13">
        <f>MIN(E230,F230,G230,H230)</f>
        <v>11.52511605147645</v>
      </c>
      <c r="J230" s="12"/>
      <c r="K230" t="s" s="11">
        <f>IF(I230=E230,"SAND",IF(I230=F230,"WATER",IF(I230=G230,"URBAN",IF(I230=H230,"VEG"))))</f>
        <v>23</v>
      </c>
      <c r="L230" s="12"/>
      <c r="M230" s="15">
        <v>7.4285e-05</v>
      </c>
      <c r="N230" s="15">
        <v>7.8488e-234</v>
      </c>
      <c r="O230" s="15">
        <v>1.4848e-109</v>
      </c>
      <c r="P230" s="13">
        <v>0</v>
      </c>
      <c r="Q230" s="16">
        <f>MAX(M230,N230,O230,P230)</f>
        <v>7.4285e-05</v>
      </c>
      <c r="R230" t="s" s="11">
        <f>IF(Q230=M230,"SAND",IF(Q230=N230,"WATER",IF(Q230=O230,"URBAN",IF(Q230=P230,"VEG"))))</f>
        <v>23</v>
      </c>
    </row>
    <row r="231" ht="13.65" customHeight="1">
      <c r="A231" s="13">
        <v>229</v>
      </c>
      <c r="B231" s="13">
        <v>139</v>
      </c>
      <c r="C231" s="13">
        <v>101</v>
      </c>
      <c r="D231" s="13">
        <v>78</v>
      </c>
      <c r="E231" s="13">
        <f>SQRT((B231-140.95)^2+(C231-102.23)^2+(D231-80.23)^2)</f>
        <v>3.207537996657247</v>
      </c>
      <c r="F231" s="13">
        <f>SQRT((B231-103.78)^2+(C231-68.2)^2+(D231-41.58)^2)</f>
        <v>60.35482416509885</v>
      </c>
      <c r="G231" s="13">
        <f>SQRT((B231-91.92)^2+(C231-57.94)^2+(D231-57.7)^2)</f>
        <v>66.95356599913107</v>
      </c>
      <c r="H231" s="13">
        <f>SQRT((B231-89.17)^2+(C231-54.02)^2+(D231-71.87)^2)</f>
        <v>68.75846275186785</v>
      </c>
      <c r="I231" s="13">
        <f>MIN(E231,F231,G231,H231)</f>
        <v>3.207537996657247</v>
      </c>
      <c r="J231" s="12"/>
      <c r="K231" t="s" s="11">
        <f>IF(I231=E231,"SAND",IF(I231=F231,"WATER",IF(I231=G231,"URBAN",IF(I231=H231,"VEG"))))</f>
        <v>23</v>
      </c>
      <c r="L231" s="12"/>
      <c r="M231" s="13">
        <v>0.00024638</v>
      </c>
      <c r="N231" s="15">
        <v>8.7203e-147</v>
      </c>
      <c r="O231" s="15">
        <v>3.5302e-75</v>
      </c>
      <c r="P231" s="13">
        <v>0</v>
      </c>
      <c r="Q231" s="16">
        <f>MAX(M231,N231,O231,P231)</f>
        <v>0.00024638</v>
      </c>
      <c r="R231" t="s" s="11">
        <f>IF(Q231=M231,"SAND",IF(Q231=N231,"WATER",IF(Q231=O231,"URBAN",IF(Q231=P231,"VEG"))))</f>
        <v>23</v>
      </c>
    </row>
    <row r="232" ht="13.65" customHeight="1">
      <c r="A232" s="13">
        <v>230</v>
      </c>
      <c r="B232" s="13">
        <v>104</v>
      </c>
      <c r="C232" s="13">
        <v>68</v>
      </c>
      <c r="D232" s="13">
        <v>40</v>
      </c>
      <c r="E232" s="13">
        <f>SQRT((B232-140.95)^2+(C232-102.23)^2+(D232-80.23)^2)</f>
        <v>64.46276677276582</v>
      </c>
      <c r="F232" s="13">
        <f>SQRT((B232-103.78)^2+(C232-68.2)^2+(D232-41.58)^2)</f>
        <v>1.60773132083691</v>
      </c>
      <c r="G232" s="13">
        <f>SQRT((B232-91.92)^2+(C232-57.94)^2+(D232-57.7)^2)</f>
        <v>23.67319158879934</v>
      </c>
      <c r="H232" s="13">
        <f>SQRT((B232-89.17)^2+(C232-54.02)^2+(D232-71.87)^2)</f>
        <v>37.82943562888561</v>
      </c>
      <c r="I232" s="13">
        <f>MIN(E232,F232,G232,H232)</f>
        <v>1.60773132083691</v>
      </c>
      <c r="J232" s="12"/>
      <c r="K232" t="s" s="11">
        <f>IF(I232=E232,"SAND",IF(I232=F232,"WATER",IF(I232=G232,"URBAN",IF(I232=H232,"VEG"))))</f>
        <v>26</v>
      </c>
      <c r="L232" s="12"/>
      <c r="M232" s="15">
        <v>1.4077e-26</v>
      </c>
      <c r="N232" s="13">
        <v>0.00026446</v>
      </c>
      <c r="O232" s="16">
        <v>6.55e-08</v>
      </c>
      <c r="P232" s="15">
        <v>2.1196e-68</v>
      </c>
      <c r="Q232" s="16">
        <f>MAX(M232,N232,O232,P232)</f>
        <v>0.00026446</v>
      </c>
      <c r="R232" t="s" s="11">
        <f>IF(Q232=M232,"SAND",IF(Q232=N232,"WATER",IF(Q232=O232,"URBAN",IF(Q232=P232,"VEG"))))</f>
        <v>26</v>
      </c>
    </row>
    <row r="233" ht="13.65" customHeight="1">
      <c r="A233" s="13">
        <v>231</v>
      </c>
      <c r="B233" s="13">
        <v>93</v>
      </c>
      <c r="C233" s="13">
        <v>54</v>
      </c>
      <c r="D233" s="13">
        <v>88</v>
      </c>
      <c r="E233" s="13">
        <f>SQRT((B233-140.95)^2+(C233-102.23)^2+(D233-80.23)^2)</f>
        <v>68.45223371081472</v>
      </c>
      <c r="F233" s="13">
        <f>SQRT((B233-103.78)^2+(C233-68.2)^2+(D233-41.58)^2)</f>
        <v>49.72589667366493</v>
      </c>
      <c r="G233" s="13">
        <f>SQRT((B233-91.92)^2+(C233-57.94)^2+(D233-57.7)^2)</f>
        <v>30.57417210653462</v>
      </c>
      <c r="H233" s="13">
        <f>SQRT((B233-89.17)^2+(C233-54.02)^2+(D233-71.87)^2)</f>
        <v>16.57848605874493</v>
      </c>
      <c r="I233" s="13">
        <f>MIN(E233,F233,G233,H233)</f>
        <v>16.57848605874493</v>
      </c>
      <c r="J233" s="12"/>
      <c r="K233" t="s" s="11">
        <f>IF(I233=E233,"SAND",IF(I233=F233,"WATER",IF(I233=G233,"URBAN",IF(I233=H233,"VEG"))))</f>
        <v>25</v>
      </c>
      <c r="L233" s="12"/>
      <c r="M233" s="15">
        <v>1.0958e-52</v>
      </c>
      <c r="N233" s="15">
        <v>5.6968e-101</v>
      </c>
      <c r="O233" s="15">
        <v>1.0687e-13</v>
      </c>
      <c r="P233" s="15">
        <v>8.5659e-07</v>
      </c>
      <c r="Q233" s="16">
        <f>MAX(M233,N233,O233,P233)</f>
        <v>8.5659e-07</v>
      </c>
      <c r="R233" t="s" s="11">
        <f>IF(Q233=M233,"SAND",IF(Q233=N233,"WATER",IF(Q233=O233,"URBAN",IF(Q233=P233,"VEG"))))</f>
        <v>25</v>
      </c>
    </row>
    <row r="234" ht="13.65" customHeight="1">
      <c r="A234" s="13">
        <v>232</v>
      </c>
      <c r="B234" s="13">
        <v>90</v>
      </c>
      <c r="C234" s="13">
        <v>55</v>
      </c>
      <c r="D234" s="13">
        <v>70</v>
      </c>
      <c r="E234" s="13">
        <f>SQRT((B234-140.95)^2+(C234-102.23)^2+(D234-80.23)^2)</f>
        <v>70.22270501767929</v>
      </c>
      <c r="F234" s="13">
        <f>SQRT((B234-103.78)^2+(C234-68.2)^2+(D234-41.58)^2)</f>
        <v>34.23192661829013</v>
      </c>
      <c r="G234" s="13">
        <f>SQRT((B234-91.92)^2+(C234-57.94)^2+(D234-57.7)^2)</f>
        <v>12.7914033631967</v>
      </c>
      <c r="H234" s="13">
        <f>SQRT((B234-89.17)^2+(C234-54.02)^2+(D234-71.87)^2)</f>
        <v>2.268523749049149</v>
      </c>
      <c r="I234" s="13">
        <f>MIN(E234,F234,G234,H234)</f>
        <v>2.268523749049149</v>
      </c>
      <c r="J234" s="12"/>
      <c r="K234" t="s" s="11">
        <f>IF(I234=E234,"SAND",IF(I234=F234,"WATER",IF(I234=G234,"URBAN",IF(I234=H234,"VEG"))))</f>
        <v>25</v>
      </c>
      <c r="L234" s="12"/>
      <c r="M234" s="15">
        <v>9.5215e-28</v>
      </c>
      <c r="N234" s="15">
        <v>3.3908e-60</v>
      </c>
      <c r="O234" s="15">
        <v>1.7199e-05</v>
      </c>
      <c r="P234" s="13">
        <v>0.00018088</v>
      </c>
      <c r="Q234" s="16">
        <f>MAX(M234,N234,O234,P234)</f>
        <v>0.00018088</v>
      </c>
      <c r="R234" t="s" s="11">
        <f>IF(Q234=M234,"SAND",IF(Q234=N234,"WATER",IF(Q234=O234,"URBAN",IF(Q234=P234,"VEG"))))</f>
        <v>25</v>
      </c>
    </row>
    <row r="235" ht="13.65" customHeight="1">
      <c r="A235" s="13">
        <v>233</v>
      </c>
      <c r="B235" s="13">
        <v>147</v>
      </c>
      <c r="C235" s="13">
        <v>107</v>
      </c>
      <c r="D235" s="13">
        <v>84</v>
      </c>
      <c r="E235" s="13">
        <f>SQRT((B235-140.95)^2+(C235-102.23)^2+(D235-80.23)^2)</f>
        <v>8.577196511681429</v>
      </c>
      <c r="F235" s="13">
        <f>SQRT((B235-103.78)^2+(C235-68.2)^2+(D235-41.58)^2)</f>
        <v>71.92263065266732</v>
      </c>
      <c r="G235" s="13">
        <f>SQRT((B235-91.92)^2+(C235-57.94)^2+(D235-57.7)^2)</f>
        <v>78.30951410907872</v>
      </c>
      <c r="H235" s="13">
        <f>SQRT((B235-89.17)^2+(C235-54.02)^2+(D235-71.87)^2)</f>
        <v>79.3619946825935</v>
      </c>
      <c r="I235" s="13">
        <f>MIN(E235,F235,G235,H235)</f>
        <v>8.577196511681429</v>
      </c>
      <c r="J235" s="12"/>
      <c r="K235" t="s" s="11">
        <f>IF(I235=E235,"SAND",IF(I235=F235,"WATER",IF(I235=G235,"URBAN",IF(I235=H235,"VEG"))))</f>
        <v>23</v>
      </c>
      <c r="L235" s="12"/>
      <c r="M235" s="13">
        <v>0.00017646</v>
      </c>
      <c r="N235" s="15">
        <v>1.1093e-207</v>
      </c>
      <c r="O235" s="15">
        <v>6.9823e-104</v>
      </c>
      <c r="P235" s="13">
        <v>0</v>
      </c>
      <c r="Q235" s="16">
        <f>MAX(M235,N235,O235,P235)</f>
        <v>0.00017646</v>
      </c>
      <c r="R235" t="s" s="11">
        <f>IF(Q235=M235,"SAND",IF(Q235=N235,"WATER",IF(Q235=O235,"URBAN",IF(Q235=P235,"VEG"))))</f>
        <v>23</v>
      </c>
    </row>
    <row r="236" ht="13.65" customHeight="1">
      <c r="A236" s="13">
        <v>234</v>
      </c>
      <c r="B236" s="13">
        <v>91</v>
      </c>
      <c r="C236" s="13">
        <v>59</v>
      </c>
      <c r="D236" s="13">
        <v>58</v>
      </c>
      <c r="E236" s="13">
        <f>SQRT((B236-140.95)^2+(C236-102.23)^2+(D236-80.23)^2)</f>
        <v>69.69941391432212</v>
      </c>
      <c r="F236" s="13">
        <f>SQRT((B236-103.78)^2+(C236-68.2)^2+(D236-41.58)^2)</f>
        <v>22.75049010461094</v>
      </c>
      <c r="G236" s="13">
        <f>SQRT((B236-91.92)^2+(C236-57.94)^2+(D236-57.7)^2)</f>
        <v>1.435270009440734</v>
      </c>
      <c r="H236" s="13">
        <f>SQRT((B236-89.17)^2+(C236-54.02)^2+(D236-71.87)^2)</f>
        <v>14.85012457860203</v>
      </c>
      <c r="I236" s="13">
        <f>MIN(E236,F236,G236,H236)</f>
        <v>1.435270009440734</v>
      </c>
      <c r="J236" s="12"/>
      <c r="K236" t="s" s="11">
        <f>IF(I236=E236,"SAND",IF(I236=F236,"WATER",IF(I236=G236,"URBAN",IF(I236=H236,"VEG"))))</f>
        <v>24</v>
      </c>
      <c r="L236" s="12"/>
      <c r="M236" s="15">
        <v>5.3618e-19</v>
      </c>
      <c r="N236" s="16">
        <v>4.81e-30</v>
      </c>
      <c r="O236" s="13">
        <v>0.00022674</v>
      </c>
      <c r="P236" s="14">
        <v>6.214e-09</v>
      </c>
      <c r="Q236" s="16">
        <f>MAX(M236,N236,O236,P236)</f>
        <v>0.00022674</v>
      </c>
      <c r="R236" t="s" s="11">
        <f>IF(Q236=M236,"SAND",IF(Q236=N236,"WATER",IF(Q236=O236,"URBAN",IF(Q236=P236,"VEG"))))</f>
        <v>24</v>
      </c>
    </row>
    <row r="237" ht="13.65" customHeight="1">
      <c r="A237" s="13">
        <v>235</v>
      </c>
      <c r="B237" s="13">
        <v>87</v>
      </c>
      <c r="C237" s="13">
        <v>53</v>
      </c>
      <c r="D237" s="13">
        <v>78</v>
      </c>
      <c r="E237" s="13">
        <f>SQRT((B237-140.95)^2+(C237-102.23)^2+(D237-80.23)^2)</f>
        <v>73.06961269912411</v>
      </c>
      <c r="F237" s="13">
        <f>SQRT((B237-103.78)^2+(C237-68.2)^2+(D237-41.58)^2)</f>
        <v>42.88385243888427</v>
      </c>
      <c r="G237" s="13">
        <f>SQRT((B237-91.92)^2+(C237-57.94)^2+(D237-57.7)^2)</f>
        <v>21.46392322013848</v>
      </c>
      <c r="H237" s="13">
        <f>SQRT((B237-89.17)^2+(C237-54.02)^2+(D237-71.87)^2)</f>
        <v>6.58226404818281</v>
      </c>
      <c r="I237" s="13">
        <f>MIN(E237,F237,G237,H237)</f>
        <v>6.58226404818281</v>
      </c>
      <c r="J237" s="12"/>
      <c r="K237" t="s" s="11">
        <f>IF(I237=E237,"SAND",IF(I237=F237,"WATER",IF(I237=G237,"URBAN",IF(I237=H237,"VEG"))))</f>
        <v>25</v>
      </c>
      <c r="L237" s="12"/>
      <c r="M237" s="15">
        <v>2.4973e-38</v>
      </c>
      <c r="N237" s="14">
        <v>6.625e-86</v>
      </c>
      <c r="O237" s="15">
        <v>1.5405e-07</v>
      </c>
      <c r="P237" s="15">
        <v>7.3913e-06</v>
      </c>
      <c r="Q237" s="16">
        <f>MAX(M237,N237,O237,P237)</f>
        <v>7.3913e-06</v>
      </c>
      <c r="R237" t="s" s="11">
        <f>IF(Q237=M237,"SAND",IF(Q237=N237,"WATER",IF(Q237=O237,"URBAN",IF(Q237=P237,"VEG"))))</f>
        <v>25</v>
      </c>
    </row>
    <row r="238" ht="13.65" customHeight="1">
      <c r="A238" s="13">
        <v>236</v>
      </c>
      <c r="B238" s="13">
        <v>139</v>
      </c>
      <c r="C238" s="13">
        <v>101</v>
      </c>
      <c r="D238" s="13">
        <v>77</v>
      </c>
      <c r="E238" s="13">
        <f>SQRT((B238-140.95)^2+(C238-102.23)^2+(D238-80.23)^2)</f>
        <v>3.968412780949077</v>
      </c>
      <c r="F238" s="13">
        <f>SQRT((B238-103.78)^2+(C238-68.2)^2+(D238-41.58)^2)</f>
        <v>59.75671343037533</v>
      </c>
      <c r="G238" s="13">
        <f>SQRT((B238-91.92)^2+(C238-57.94)^2+(D238-57.7)^2)</f>
        <v>66.65718265873528</v>
      </c>
      <c r="H238" s="13">
        <f>SQRT((B238-89.17)^2+(C238-54.02)^2+(D238-71.87)^2)</f>
        <v>68.67653310993501</v>
      </c>
      <c r="I238" s="13">
        <f>MIN(E238,F238,G238,H238)</f>
        <v>3.968412780949077</v>
      </c>
      <c r="J238" s="12"/>
      <c r="K238" t="s" s="11">
        <f>IF(I238=E238,"SAND",IF(I238=F238,"WATER",IF(I238=G238,"URBAN",IF(I238=H238,"VEG"))))</f>
        <v>23</v>
      </c>
      <c r="L238" s="12"/>
      <c r="M238" s="13">
        <v>0.00019257</v>
      </c>
      <c r="N238" s="15">
        <v>1.1096e-146</v>
      </c>
      <c r="O238" s="15">
        <v>4.2564e-74</v>
      </c>
      <c r="P238" s="13">
        <v>0</v>
      </c>
      <c r="Q238" s="16">
        <f>MAX(M238,N238,O238,P238)</f>
        <v>0.00019257</v>
      </c>
      <c r="R238" t="s" s="11">
        <f>IF(Q238=M238,"SAND",IF(Q238=N238,"WATER",IF(Q238=O238,"URBAN",IF(Q238=P238,"VEG"))))</f>
        <v>23</v>
      </c>
    </row>
    <row r="239" ht="13.65" customHeight="1">
      <c r="A239" s="13">
        <v>237</v>
      </c>
      <c r="B239" s="13">
        <v>97</v>
      </c>
      <c r="C239" s="13">
        <v>60</v>
      </c>
      <c r="D239" s="13">
        <v>51</v>
      </c>
      <c r="E239" s="13">
        <f>SQRT((B239-140.95)^2+(C239-102.23)^2+(D239-80.23)^2)</f>
        <v>67.59710274856461</v>
      </c>
      <c r="F239" s="13">
        <f>SQRT((B239-103.78)^2+(C239-68.2)^2+(D239-41.58)^2)</f>
        <v>14.21072834164386</v>
      </c>
      <c r="G239" s="13">
        <f>SQRT((B239-91.92)^2+(C239-57.94)^2+(D239-57.7)^2)</f>
        <v>8.65678924313166</v>
      </c>
      <c r="H239" s="13">
        <f>SQRT((B239-89.17)^2+(C239-54.02)^2+(D239-71.87)^2)</f>
        <v>23.07869580370607</v>
      </c>
      <c r="I239" s="13">
        <f>MIN(E239,F239,G239,H239)</f>
        <v>8.65678924313166</v>
      </c>
      <c r="J239" s="12"/>
      <c r="K239" t="s" s="11">
        <f>IF(I239=E239,"SAND",IF(I239=F239,"WATER",IF(I239=G239,"URBAN",IF(I239=H239,"VEG"))))</f>
        <v>24</v>
      </c>
      <c r="L239" s="12"/>
      <c r="M239" s="16">
        <v>3.05e-20</v>
      </c>
      <c r="N239" s="15">
        <v>7.9066e-19</v>
      </c>
      <c r="O239" s="15">
        <v>4.5612e-05</v>
      </c>
      <c r="P239" s="15">
        <v>1.3486e-24</v>
      </c>
      <c r="Q239" s="16">
        <f>MAX(M239,N239,O239,P239)</f>
        <v>4.5612e-05</v>
      </c>
      <c r="R239" t="s" s="11">
        <f>IF(Q239=M239,"SAND",IF(Q239=N239,"WATER",IF(Q239=O239,"URBAN",IF(Q239=P239,"VEG"))))</f>
        <v>24</v>
      </c>
    </row>
    <row r="240" ht="13.65" customHeight="1">
      <c r="A240" s="13">
        <v>238</v>
      </c>
      <c r="B240" s="13">
        <v>104</v>
      </c>
      <c r="C240" s="13">
        <v>70</v>
      </c>
      <c r="D240" s="13">
        <v>43</v>
      </c>
      <c r="E240" s="13">
        <f>SQRT((B240-140.95)^2+(C240-102.23)^2+(D240-80.23)^2)</f>
        <v>61.56418033239783</v>
      </c>
      <c r="F240" s="13">
        <f>SQRT((B240-103.78)^2+(C240-68.2)^2+(D240-41.58)^2)</f>
        <v>2.303215144097484</v>
      </c>
      <c r="G240" s="13">
        <f>SQRT((B240-91.92)^2+(C240-57.94)^2+(D240-57.7)^2)</f>
        <v>22.52687284112023</v>
      </c>
      <c r="H240" s="13">
        <f>SQRT((B240-89.17)^2+(C240-54.02)^2+(D240-71.87)^2)</f>
        <v>36.17687382845566</v>
      </c>
      <c r="I240" s="13">
        <f>MIN(E240,F240,G240,H240)</f>
        <v>2.303215144097484</v>
      </c>
      <c r="J240" s="12"/>
      <c r="K240" t="s" s="11">
        <f>IF(I240=E240,"SAND",IF(I240=F240,"WATER",IF(I240=G240,"URBAN",IF(I240=H240,"VEG"))))</f>
        <v>26</v>
      </c>
      <c r="L240" s="12"/>
      <c r="M240" s="15">
        <v>4.8195e-23</v>
      </c>
      <c r="N240" s="15">
        <v>8.612599999999999e-05</v>
      </c>
      <c r="O240" s="15">
        <v>2.1475e-07</v>
      </c>
      <c r="P240" s="14">
        <v>2.438e-66</v>
      </c>
      <c r="Q240" s="16">
        <f>MAX(M240,N240,O240,P240)</f>
        <v>8.612599999999999e-05</v>
      </c>
      <c r="R240" t="s" s="11">
        <f>IF(Q240=M240,"SAND",IF(Q240=N240,"WATER",IF(Q240=O240,"URBAN",IF(Q240=P240,"VEG"))))</f>
        <v>26</v>
      </c>
    </row>
    <row r="241" ht="13.65" customHeight="1">
      <c r="A241" s="13">
        <v>239</v>
      </c>
      <c r="B241" s="13">
        <v>105</v>
      </c>
      <c r="C241" s="13">
        <v>69</v>
      </c>
      <c r="D241" s="13">
        <v>39</v>
      </c>
      <c r="E241" s="13">
        <f>SQRT((B241-140.95)^2+(C241-102.23)^2+(D241-80.23)^2)</f>
        <v>64.00428345040666</v>
      </c>
      <c r="F241" s="13">
        <f>SQRT((B241-103.78)^2+(C241-68.2)^2+(D241-41.58)^2)</f>
        <v>2.963916328103744</v>
      </c>
      <c r="G241" s="13">
        <f>SQRT((B241-91.92)^2+(C241-57.94)^2+(D241-57.7)^2)</f>
        <v>25.35941639707034</v>
      </c>
      <c r="H241" s="13">
        <f>SQRT((B241-89.17)^2+(C241-54.02)^2+(D241-71.87)^2)</f>
        <v>39.43889197226515</v>
      </c>
      <c r="I241" s="13">
        <f>MIN(E241,F241,G241,H241)</f>
        <v>2.963916328103744</v>
      </c>
      <c r="J241" s="12"/>
      <c r="K241" t="s" s="11">
        <f>IF(I241=E241,"SAND",IF(I241=F241,"WATER",IF(I241=G241,"URBAN",IF(I241=H241,"VEG"))))</f>
        <v>26</v>
      </c>
      <c r="L241" s="12"/>
      <c r="M241" s="15">
        <v>7.3319e-28</v>
      </c>
      <c r="N241" s="13">
        <v>0.00014408</v>
      </c>
      <c r="O241" s="15">
        <v>1.9806e-08</v>
      </c>
      <c r="P241" s="15">
        <v>8.639900000000001e-76</v>
      </c>
      <c r="Q241" s="16">
        <f>MAX(M241,N241,O241,P241)</f>
        <v>0.00014408</v>
      </c>
      <c r="R241" t="s" s="11">
        <f>IF(Q241=M241,"SAND",IF(Q241=N241,"WATER",IF(Q241=O241,"URBAN",IF(Q241=P241,"VEG"))))</f>
        <v>26</v>
      </c>
    </row>
    <row r="242" ht="13.65" customHeight="1">
      <c r="A242" s="13">
        <v>240</v>
      </c>
      <c r="B242" s="13">
        <v>91</v>
      </c>
      <c r="C242" s="13">
        <v>58</v>
      </c>
      <c r="D242" s="13">
        <v>57</v>
      </c>
      <c r="E242" s="13">
        <f>SQRT((B242-140.95)^2+(C242-102.23)^2+(D242-80.23)^2)</f>
        <v>70.6465023904227</v>
      </c>
      <c r="F242" s="13">
        <f>SQRT((B242-103.78)^2+(C242-68.2)^2+(D242-41.58)^2)</f>
        <v>22.47542658104625</v>
      </c>
      <c r="G242" s="13">
        <f>SQRT((B242-91.92)^2+(C242-57.94)^2+(D242-57.7)^2)</f>
        <v>1.157583690279026</v>
      </c>
      <c r="H242" s="13">
        <f>SQRT((B242-89.17)^2+(C242-54.02)^2+(D242-71.87)^2)</f>
        <v>15.50181279721827</v>
      </c>
      <c r="I242" s="13">
        <f>MIN(E242,F242,G242,H242)</f>
        <v>1.157583690279026</v>
      </c>
      <c r="J242" s="12"/>
      <c r="K242" t="s" s="11">
        <f>IF(I242=E242,"SAND",IF(I242=F242,"WATER",IF(I242=G242,"URBAN",IF(I242=H242,"VEG"))))</f>
        <v>24</v>
      </c>
      <c r="L242" s="12"/>
      <c r="M242" s="15">
        <v>1.1441e-19</v>
      </c>
      <c r="N242" s="15">
        <v>8.6066e-32</v>
      </c>
      <c r="O242" s="13">
        <v>0.00026746</v>
      </c>
      <c r="P242" s="15">
        <v>7.1632e-09</v>
      </c>
      <c r="Q242" s="16">
        <f>MAX(M242,N242,O242,P242)</f>
        <v>0.00026746</v>
      </c>
      <c r="R242" t="s" s="11">
        <f>IF(Q242=M242,"SAND",IF(Q242=N242,"WATER",IF(Q242=O242,"URBAN",IF(Q242=P242,"VEG"))))</f>
        <v>24</v>
      </c>
    </row>
    <row r="243" ht="13.65" customHeight="1">
      <c r="A243" s="13">
        <v>241</v>
      </c>
      <c r="B243" s="13">
        <v>131</v>
      </c>
      <c r="C243" s="13">
        <v>92</v>
      </c>
      <c r="D243" s="13">
        <v>68</v>
      </c>
      <c r="E243" s="13">
        <f>SQRT((B243-140.95)^2+(C243-102.23)^2+(D243-80.23)^2)</f>
        <v>18.79436883750024</v>
      </c>
      <c r="F243" s="13">
        <f>SQRT((B243-103.78)^2+(C243-68.2)^2+(D243-41.58)^2)</f>
        <v>44.78152297544155</v>
      </c>
      <c r="G243" s="13">
        <f>SQRT((B243-91.92)^2+(C243-57.94)^2+(D243-57.7)^2)</f>
        <v>52.85281449459433</v>
      </c>
      <c r="H243" s="13">
        <f>SQRT((B243-89.17)^2+(C243-54.02)^2+(D243-71.87)^2)</f>
        <v>56.63220108736724</v>
      </c>
      <c r="I243" s="13">
        <f>MIN(E243,F243,G243,H243)</f>
        <v>18.79436883750024</v>
      </c>
      <c r="J243" s="12"/>
      <c r="K243" t="s" s="11">
        <f>IF(I243=E243,"SAND",IF(I243=F243,"WATER",IF(I243=G243,"URBAN",IF(I243=H243,"VEG"))))</f>
        <v>23</v>
      </c>
      <c r="L243" s="12"/>
      <c r="M243" s="14">
        <v>1.956e-06</v>
      </c>
      <c r="N243" s="15">
        <v>4.9588e-82</v>
      </c>
      <c r="O243" s="15">
        <v>4.5575e-47</v>
      </c>
      <c r="P243" s="15">
        <v>7.7134e-269</v>
      </c>
      <c r="Q243" s="16">
        <f>MAX(M243,N243,O243,P243)</f>
        <v>1.956e-06</v>
      </c>
      <c r="R243" t="s" s="11">
        <f>IF(Q243=M243,"SAND",IF(Q243=N243,"WATER",IF(Q243=O243,"URBAN",IF(Q243=P243,"VEG"))))</f>
        <v>23</v>
      </c>
    </row>
    <row r="244" ht="13.65" customHeight="1">
      <c r="A244" s="13">
        <v>242</v>
      </c>
      <c r="B244" s="13">
        <v>104</v>
      </c>
      <c r="C244" s="13">
        <v>68</v>
      </c>
      <c r="D244" s="13">
        <v>40</v>
      </c>
      <c r="E244" s="13">
        <f>SQRT((B244-140.95)^2+(C244-102.23)^2+(D244-80.23)^2)</f>
        <v>64.46276677276582</v>
      </c>
      <c r="F244" s="13">
        <f>SQRT((B244-103.78)^2+(C244-68.2)^2+(D244-41.58)^2)</f>
        <v>1.60773132083691</v>
      </c>
      <c r="G244" s="13">
        <f>SQRT((B244-91.92)^2+(C244-57.94)^2+(D244-57.7)^2)</f>
        <v>23.67319158879934</v>
      </c>
      <c r="H244" s="13">
        <f>SQRT((B244-89.17)^2+(C244-54.02)^2+(D244-71.87)^2)</f>
        <v>37.82943562888561</v>
      </c>
      <c r="I244" s="13">
        <f>MIN(E244,F244,G244,H244)</f>
        <v>1.60773132083691</v>
      </c>
      <c r="J244" s="12"/>
      <c r="K244" t="s" s="11">
        <f>IF(I244=E244,"SAND",IF(I244=F244,"WATER",IF(I244=G244,"URBAN",IF(I244=H244,"VEG"))))</f>
        <v>26</v>
      </c>
      <c r="L244" s="12"/>
      <c r="M244" s="15">
        <v>1.4077e-26</v>
      </c>
      <c r="N244" s="13">
        <v>0.00026446</v>
      </c>
      <c r="O244" s="16">
        <v>6.55e-08</v>
      </c>
      <c r="P244" s="15">
        <v>2.1196e-68</v>
      </c>
      <c r="Q244" s="16">
        <f>MAX(M244,N244,O244,P244)</f>
        <v>0.00026446</v>
      </c>
      <c r="R244" t="s" s="11">
        <f>IF(Q244=M244,"SAND",IF(Q244=N244,"WATER",IF(Q244=O244,"URBAN",IF(Q244=P244,"VEG"))))</f>
        <v>26</v>
      </c>
    </row>
    <row r="245" ht="13.65" customHeight="1">
      <c r="A245" s="13">
        <v>243</v>
      </c>
      <c r="B245" s="13">
        <v>146</v>
      </c>
      <c r="C245" s="13">
        <v>107</v>
      </c>
      <c r="D245" s="13">
        <v>83</v>
      </c>
      <c r="E245" s="13">
        <f>SQRT((B245-140.95)^2+(C245-102.23)^2+(D245-80.23)^2)</f>
        <v>7.478522581365925</v>
      </c>
      <c r="F245" s="13">
        <f>SQRT((B245-103.78)^2+(C245-68.2)^2+(D245-41.58)^2)</f>
        <v>70.73602194073399</v>
      </c>
      <c r="G245" s="13">
        <f>SQRT((B245-91.92)^2+(C245-57.94)^2+(D245-57.7)^2)</f>
        <v>77.27625767336303</v>
      </c>
      <c r="H245" s="13">
        <f>SQRT((B245-89.17)^2+(C245-54.02)^2+(D245-71.87)^2)</f>
        <v>78.48825517235046</v>
      </c>
      <c r="I245" s="13">
        <f>MIN(E245,F245,G245,H245)</f>
        <v>7.478522581365925</v>
      </c>
      <c r="J245" s="12"/>
      <c r="K245" t="s" s="11">
        <f>IF(I245=E245,"SAND",IF(I245=F245,"WATER",IF(I245=G245,"URBAN",IF(I245=H245,"VEG"))))</f>
        <v>23</v>
      </c>
      <c r="L245" s="12"/>
      <c r="M245" s="13">
        <v>0.00019477</v>
      </c>
      <c r="N245" s="15">
        <v>6.2471e-205</v>
      </c>
      <c r="O245" s="14">
        <v>4.026e-100</v>
      </c>
      <c r="P245" s="13">
        <v>0</v>
      </c>
      <c r="Q245" s="16">
        <f>MAX(M245,N245,O245,P245)</f>
        <v>0.00019477</v>
      </c>
      <c r="R245" t="s" s="11">
        <f>IF(Q245=M245,"SAND",IF(Q245=N245,"WATER",IF(Q245=O245,"URBAN",IF(Q245=P245,"VEG"))))</f>
        <v>23</v>
      </c>
    </row>
    <row r="246" ht="13.65" customHeight="1">
      <c r="A246" s="13">
        <v>244</v>
      </c>
      <c r="B246" s="13">
        <v>86</v>
      </c>
      <c r="C246" s="13">
        <v>50</v>
      </c>
      <c r="D246" s="13">
        <v>62</v>
      </c>
      <c r="E246" s="13">
        <f>SQRT((B246-140.95)^2+(C246-102.23)^2+(D246-80.23)^2)</f>
        <v>77.97312549846902</v>
      </c>
      <c r="F246" s="13">
        <f>SQRT((B246-103.78)^2+(C246-68.2)^2+(D246-41.58)^2)</f>
        <v>32.62429769359029</v>
      </c>
      <c r="G246" s="13">
        <f>SQRT((B246-91.92)^2+(C246-57.94)^2+(D246-57.7)^2)</f>
        <v>10.7972218649058</v>
      </c>
      <c r="H246" s="13">
        <f>SQRT((B246-89.17)^2+(C246-54.02)^2+(D246-71.87)^2)</f>
        <v>11.11873194208765</v>
      </c>
      <c r="I246" s="13">
        <f>MIN(E246,F246,G246,H246)</f>
        <v>10.7972218649058</v>
      </c>
      <c r="J246" s="12"/>
      <c r="K246" t="s" s="11">
        <f>IF(I246=E246,"SAND",IF(I246=F246,"WATER",IF(I246=G246,"URBAN",IF(I246=H246,"VEG"))))</f>
        <v>24</v>
      </c>
      <c r="L246" s="12"/>
      <c r="M246" s="15">
        <v>1.0828e-28</v>
      </c>
      <c r="N246" s="15">
        <v>1.4011e-75</v>
      </c>
      <c r="O246" s="15">
        <v>3.8159e-05</v>
      </c>
      <c r="P246" s="15">
        <v>1.6639e-05</v>
      </c>
      <c r="Q246" s="16">
        <f>MAX(M246,N246,O246,P246)</f>
        <v>3.8159e-05</v>
      </c>
      <c r="R246" t="s" s="11">
        <f>IF(Q246=M246,"SAND",IF(Q246=N246,"WATER",IF(Q246=O246,"URBAN",IF(Q246=P246,"VEG"))))</f>
        <v>24</v>
      </c>
    </row>
    <row r="247" ht="13.65" customHeight="1">
      <c r="A247" s="13">
        <v>245</v>
      </c>
      <c r="B247" s="13">
        <v>87</v>
      </c>
      <c r="C247" s="13">
        <v>52</v>
      </c>
      <c r="D247" s="13">
        <v>70</v>
      </c>
      <c r="E247" s="13">
        <f>SQRT((B247-140.95)^2+(C247-102.23)^2+(D247-80.23)^2)</f>
        <v>74.41981120642541</v>
      </c>
      <c r="F247" s="13">
        <f>SQRT((B247-103.78)^2+(C247-68.2)^2+(D247-41.58)^2)</f>
        <v>36.76553821175477</v>
      </c>
      <c r="G247" s="13">
        <f>SQRT((B247-91.92)^2+(C247-57.94)^2+(D247-57.7)^2)</f>
        <v>14.51826435907543</v>
      </c>
      <c r="H247" s="13">
        <f>SQRT((B247-89.17)^2+(C247-54.02)^2+(D247-71.87)^2)</f>
        <v>3.505167613681268</v>
      </c>
      <c r="I247" s="13">
        <f>MIN(E247,F247,G247,H247)</f>
        <v>3.505167613681268</v>
      </c>
      <c r="J247" s="12"/>
      <c r="K247" t="s" s="11">
        <f>IF(I247=E247,"SAND",IF(I247=F247,"WATER",IF(I247=G247,"URBAN",IF(I247=H247,"VEG"))))</f>
        <v>25</v>
      </c>
      <c r="L247" s="12"/>
      <c r="M247" s="15">
        <v>2.0785e-31</v>
      </c>
      <c r="N247" s="15">
        <v>1.1435e-76</v>
      </c>
      <c r="O247" s="15">
        <v>1.7439e-05</v>
      </c>
      <c r="P247" s="14">
        <v>8.377000000000001e-05</v>
      </c>
      <c r="Q247" s="16">
        <f>MAX(M247,N247,O247,P247)</f>
        <v>8.377000000000001e-05</v>
      </c>
      <c r="R247" t="s" s="11">
        <f>IF(Q247=M247,"SAND",IF(Q247=N247,"WATER",IF(Q247=O247,"URBAN",IF(Q247=P247,"VEG"))))</f>
        <v>25</v>
      </c>
    </row>
    <row r="248" ht="13.65" customHeight="1">
      <c r="A248" s="13">
        <v>246</v>
      </c>
      <c r="B248" s="13">
        <v>103</v>
      </c>
      <c r="C248" s="13">
        <v>69</v>
      </c>
      <c r="D248" s="13">
        <v>38</v>
      </c>
      <c r="E248" s="13">
        <f>SQRT((B248-140.95)^2+(C248-102.23)^2+(D248-80.23)^2)</f>
        <v>65.78607983456682</v>
      </c>
      <c r="F248" s="13">
        <f>SQRT((B248-103.78)^2+(C248-68.2)^2+(D248-41.58)^2)</f>
        <v>3.750306654128431</v>
      </c>
      <c r="G248" s="13">
        <f>SQRT((B248-91.92)^2+(C248-57.94)^2+(D248-57.7)^2)</f>
        <v>25.16306817540341</v>
      </c>
      <c r="H248" s="13">
        <f>SQRT((B248-89.17)^2+(C248-54.02)^2+(D248-71.87)^2)</f>
        <v>39.53284963166708</v>
      </c>
      <c r="I248" s="13">
        <f>MIN(E248,F248,G248,H248)</f>
        <v>3.750306654128431</v>
      </c>
      <c r="J248" s="12"/>
      <c r="K248" t="s" s="11">
        <f>IF(I248=E248,"SAND",IF(I248=F248,"WATER",IF(I248=G248,"URBAN",IF(I248=H248,"VEG"))))</f>
        <v>26</v>
      </c>
      <c r="L248" s="12"/>
      <c r="M248" s="15">
        <v>8.1784e-29</v>
      </c>
      <c r="N248" s="15">
        <v>6.1661e-05</v>
      </c>
      <c r="O248" s="15">
        <v>5.8559e-08</v>
      </c>
      <c r="P248" s="15">
        <v>5.0351e-67</v>
      </c>
      <c r="Q248" s="16">
        <f>MAX(M248,N248,O248,P248)</f>
        <v>6.1661e-05</v>
      </c>
      <c r="R248" t="s" s="11">
        <f>IF(Q248=M248,"SAND",IF(Q248=N248,"WATER",IF(Q248=O248,"URBAN",IF(Q248=P248,"VEG"))))</f>
        <v>26</v>
      </c>
    </row>
    <row r="249" ht="13.65" customHeight="1">
      <c r="A249" s="13">
        <v>247</v>
      </c>
      <c r="B249" s="13">
        <v>89</v>
      </c>
      <c r="C249" s="13">
        <v>56</v>
      </c>
      <c r="D249" s="13">
        <v>91</v>
      </c>
      <c r="E249" s="13">
        <f>SQRT((B249-140.95)^2+(C249-102.23)^2+(D249-80.23)^2)</f>
        <v>70.37050731663088</v>
      </c>
      <c r="F249" s="13">
        <f>SQRT((B249-103.78)^2+(C249-68.2)^2+(D249-41.58)^2)</f>
        <v>53.00589401189268</v>
      </c>
      <c r="G249" s="13">
        <f>SQRT((B249-91.92)^2+(C249-57.94)^2+(D249-57.7)^2)</f>
        <v>33.48402604227873</v>
      </c>
      <c r="H249" s="13">
        <f>SQRT((B249-89.17)^2+(C249-54.02)^2+(D249-71.87)^2)</f>
        <v>19.23294569222302</v>
      </c>
      <c r="I249" s="13">
        <f>MIN(E249,F249,G249,H249)</f>
        <v>19.23294569222302</v>
      </c>
      <c r="J249" s="12"/>
      <c r="K249" t="s" s="11">
        <f>IF(I249=E249,"SAND",IF(I249=F249,"WATER",IF(I249=G249,"URBAN",IF(I249=H249,"VEG"))))</f>
        <v>25</v>
      </c>
      <c r="L249" s="12"/>
      <c r="M249" s="15">
        <v>9.1957e-54</v>
      </c>
      <c r="N249" s="15">
        <v>6.7132e-97</v>
      </c>
      <c r="O249" s="15">
        <v>1.6301e-14</v>
      </c>
      <c r="P249" s="15">
        <v>3.3395e-08</v>
      </c>
      <c r="Q249" s="16">
        <f>MAX(M249,N249,O249,P249)</f>
        <v>3.3395e-08</v>
      </c>
      <c r="R249" t="s" s="11">
        <f>IF(Q249=M249,"SAND",IF(Q249=N249,"WATER",IF(Q249=O249,"URBAN",IF(Q249=P249,"VEG"))))</f>
        <v>25</v>
      </c>
    </row>
    <row r="250" ht="13.65" customHeight="1">
      <c r="A250" s="13">
        <v>248</v>
      </c>
      <c r="B250" s="13">
        <v>147</v>
      </c>
      <c r="C250" s="13">
        <v>105</v>
      </c>
      <c r="D250" s="13">
        <v>82</v>
      </c>
      <c r="E250" s="13">
        <f>SQRT((B250-140.95)^2+(C250-102.23)^2+(D250-80.23)^2)</f>
        <v>6.885368544965483</v>
      </c>
      <c r="F250" s="13">
        <f>SQRT((B250-103.78)^2+(C250-68.2)^2+(D250-41.58)^2)</f>
        <v>69.68489649845223</v>
      </c>
      <c r="G250" s="13">
        <f>SQRT((B250-91.92)^2+(C250-57.94)^2+(D250-57.7)^2)</f>
        <v>76.41295701646416</v>
      </c>
      <c r="H250" s="13">
        <f>SQRT((B250-89.17)^2+(C250-54.02)^2+(D250-71.87)^2)</f>
        <v>77.75529692567575</v>
      </c>
      <c r="I250" s="13">
        <f>MIN(E250,F250,G250,H250)</f>
        <v>6.885368544965483</v>
      </c>
      <c r="J250" s="12"/>
      <c r="K250" t="s" s="11">
        <f>IF(I250=E250,"SAND",IF(I250=F250,"WATER",IF(I250=G250,"URBAN",IF(I250=H250,"VEG"))))</f>
        <v>23</v>
      </c>
      <c r="L250" s="12"/>
      <c r="M250" s="13">
        <v>0.00013416</v>
      </c>
      <c r="N250" s="15">
        <v>1.3025e-193</v>
      </c>
      <c r="O250" s="14">
        <v>2.382e-100</v>
      </c>
      <c r="P250" s="13">
        <v>0</v>
      </c>
      <c r="Q250" s="16">
        <f>MAX(M250,N250,O250,P250)</f>
        <v>0.00013416</v>
      </c>
      <c r="R250" t="s" s="11">
        <f>IF(Q250=M250,"SAND",IF(Q250=N250,"WATER",IF(Q250=O250,"URBAN",IF(Q250=P250,"VEG"))))</f>
        <v>23</v>
      </c>
    </row>
    <row r="251" ht="13.65" customHeight="1">
      <c r="A251" s="13">
        <v>249</v>
      </c>
      <c r="B251" s="13">
        <v>96</v>
      </c>
      <c r="C251" s="13">
        <v>63</v>
      </c>
      <c r="D251" s="13">
        <v>56</v>
      </c>
      <c r="E251" s="13">
        <f>SQRT((B251-140.95)^2+(C251-102.23)^2+(D251-80.23)^2)</f>
        <v>64.39400826163875</v>
      </c>
      <c r="F251" s="13">
        <f>SQRT((B251-103.78)^2+(C251-68.2)^2+(D251-41.58)^2)</f>
        <v>17.19025305223865</v>
      </c>
      <c r="G251" s="13">
        <f>SQRT((B251-91.92)^2+(C251-57.94)^2+(D251-57.7)^2)</f>
        <v>6.718630812896331</v>
      </c>
      <c r="H251" s="13">
        <f>SQRT((B251-89.17)^2+(C251-54.02)^2+(D251-71.87)^2)</f>
        <v>19.4716768666697</v>
      </c>
      <c r="I251" s="13">
        <f>MIN(E251,F251,G251,H251)</f>
        <v>6.718630812896331</v>
      </c>
      <c r="J251" s="12"/>
      <c r="K251" t="s" s="11">
        <f>IF(I251=E251,"SAND",IF(I251=F251,"WATER",IF(I251=G251,"URBAN",IF(I251=H251,"VEG"))))</f>
        <v>24</v>
      </c>
      <c r="L251" s="12"/>
      <c r="M251" s="15">
        <v>1.1326e-16</v>
      </c>
      <c r="N251" s="15">
        <v>4.2174e-16</v>
      </c>
      <c r="O251" s="13">
        <v>0.00011692</v>
      </c>
      <c r="P251" s="15">
        <v>6.5987e-20</v>
      </c>
      <c r="Q251" s="16">
        <f>MAX(M251,N251,O251,P251)</f>
        <v>0.00011692</v>
      </c>
      <c r="R251" t="s" s="11">
        <f>IF(Q251=M251,"SAND",IF(Q251=N251,"WATER",IF(Q251=O251,"URBAN",IF(Q251=P251,"VEG"))))</f>
        <v>24</v>
      </c>
    </row>
    <row r="252" ht="13.65" customHeight="1">
      <c r="A252" s="13">
        <v>250</v>
      </c>
      <c r="B252" s="13">
        <v>105</v>
      </c>
      <c r="C252" s="13">
        <v>70</v>
      </c>
      <c r="D252" s="13">
        <v>49</v>
      </c>
      <c r="E252" s="13">
        <f>SQRT((B252-140.95)^2+(C252-102.23)^2+(D252-80.23)^2)</f>
        <v>57.50207213657608</v>
      </c>
      <c r="F252" s="13">
        <f>SQRT((B252-103.78)^2+(C252-68.2)^2+(D252-41.58)^2)</f>
        <v>7.732063114072466</v>
      </c>
      <c r="G252" s="13">
        <f>SQRT((B252-91.92)^2+(C252-57.94)^2+(D252-57.7)^2)</f>
        <v>19.80454493291881</v>
      </c>
      <c r="H252" s="13">
        <f>SQRT((B252-89.17)^2+(C252-54.02)^2+(D252-71.87)^2)</f>
        <v>32.07781476347789</v>
      </c>
      <c r="I252" s="13">
        <f>MIN(E252,F252,G252,H252)</f>
        <v>7.732063114072466</v>
      </c>
      <c r="J252" s="12"/>
      <c r="K252" t="s" s="11">
        <f>IF(I252=E252,"SAND",IF(I252=F252,"WATER",IF(I252=G252,"URBAN",IF(I252=H252,"VEG"))))</f>
        <v>26</v>
      </c>
      <c r="L252" s="12"/>
      <c r="M252" s="15">
        <v>9.912900000000001e-18</v>
      </c>
      <c r="N252" s="15">
        <v>3.2713e-05</v>
      </c>
      <c r="O252" s="15">
        <v>1.7926e-07</v>
      </c>
      <c r="P252" s="15">
        <v>7.4146e-64</v>
      </c>
      <c r="Q252" s="16">
        <f>MAX(M252,N252,O252,P252)</f>
        <v>3.2713e-05</v>
      </c>
      <c r="R252" t="s" s="11">
        <f>IF(Q252=M252,"SAND",IF(Q252=N252,"WATER",IF(Q252=O252,"URBAN",IF(Q252=P252,"VEG"))))</f>
        <v>26</v>
      </c>
    </row>
    <row r="253" ht="13.65" customHeight="1">
      <c r="A253" s="13">
        <v>251</v>
      </c>
      <c r="B253" s="13">
        <v>91</v>
      </c>
      <c r="C253" s="13">
        <v>52</v>
      </c>
      <c r="D253" s="13">
        <v>71</v>
      </c>
      <c r="E253" s="13">
        <f>SQRT((B253-140.95)^2+(C253-102.23)^2+(D253-80.23)^2)</f>
        <v>71.43702331424511</v>
      </c>
      <c r="F253" s="13">
        <f>SQRT((B253-103.78)^2+(C253-68.2)^2+(D253-41.58)^2)</f>
        <v>35.93472971931193</v>
      </c>
      <c r="G253" s="13">
        <f>SQRT((B253-91.92)^2+(C253-57.94)^2+(D253-57.7)^2)</f>
        <v>14.59520469195276</v>
      </c>
      <c r="H253" s="13">
        <f>SQRT((B253-89.17)^2+(C253-54.02)^2+(D253-71.87)^2)</f>
        <v>2.861153613492295</v>
      </c>
      <c r="I253" s="13">
        <f>MIN(E253,F253,G253,H253)</f>
        <v>2.861153613492295</v>
      </c>
      <c r="J253" s="12"/>
      <c r="K253" t="s" s="11">
        <f>IF(I253=E253,"SAND",IF(I253=F253,"WATER",IF(I253=G253,"URBAN",IF(I253=H253,"VEG"))))</f>
        <v>25</v>
      </c>
      <c r="L253" s="12"/>
      <c r="M253" s="15">
        <v>1.6447e-33</v>
      </c>
      <c r="N253" s="14">
        <v>6.223e-78</v>
      </c>
      <c r="O253" s="15">
        <v>3.0779e-06</v>
      </c>
      <c r="P253" s="15">
        <v>2.8023e-05</v>
      </c>
      <c r="Q253" s="16">
        <f>MAX(M253,N253,O253,P253)</f>
        <v>2.8023e-05</v>
      </c>
      <c r="R253" t="s" s="11">
        <f>IF(Q253=M253,"SAND",IF(Q253=N253,"WATER",IF(Q253=O253,"URBAN",IF(Q253=P253,"VEG"))))</f>
        <v>25</v>
      </c>
    </row>
    <row r="254" ht="13.65" customHeight="1">
      <c r="A254" s="13">
        <v>252</v>
      </c>
      <c r="B254" s="13">
        <v>105</v>
      </c>
      <c r="C254" s="13">
        <v>69</v>
      </c>
      <c r="D254" s="13">
        <v>40</v>
      </c>
      <c r="E254" s="13">
        <f>SQRT((B254-140.95)^2+(C254-102.23)^2+(D254-80.23)^2)</f>
        <v>63.36472441350944</v>
      </c>
      <c r="F254" s="13">
        <f>SQRT((B254-103.78)^2+(C254-68.2)^2+(D254-41.58)^2)</f>
        <v>2.150534817202453</v>
      </c>
      <c r="G254" s="13">
        <f>SQRT((B254-91.92)^2+(C254-57.94)^2+(D254-57.7)^2)</f>
        <v>24.63128092487275</v>
      </c>
      <c r="H254" s="13">
        <f>SQRT((B254-89.17)^2+(C254-54.02)^2+(D254-71.87)^2)</f>
        <v>38.60940558983005</v>
      </c>
      <c r="I254" s="13">
        <f>MIN(E254,F254,G254,H254)</f>
        <v>2.150534817202453</v>
      </c>
      <c r="J254" s="12"/>
      <c r="K254" t="s" s="11">
        <f>IF(I254=E254,"SAND",IF(I254=F254,"WATER",IF(I254=G254,"URBAN",IF(I254=H254,"VEG"))))</f>
        <v>26</v>
      </c>
      <c r="L254" s="12"/>
      <c r="M254" s="15">
        <v>1.2162e-26</v>
      </c>
      <c r="N254" s="13">
        <v>0.00018353</v>
      </c>
      <c r="O254" s="15">
        <v>3.0571e-08</v>
      </c>
      <c r="P254" s="15">
        <v>2.0379e-74</v>
      </c>
      <c r="Q254" s="16">
        <f>MAX(M254,N254,O254,P254)</f>
        <v>0.00018353</v>
      </c>
      <c r="R254" t="s" s="11">
        <f>IF(Q254=M254,"SAND",IF(Q254=N254,"WATER",IF(Q254=O254,"URBAN",IF(Q254=P254,"VEG"))))</f>
        <v>26</v>
      </c>
    </row>
    <row r="255" ht="13.65" customHeight="1">
      <c r="A255" s="13">
        <v>253</v>
      </c>
      <c r="B255" s="13">
        <v>131</v>
      </c>
      <c r="C255" s="13">
        <v>93</v>
      </c>
      <c r="D255" s="13">
        <v>74</v>
      </c>
      <c r="E255" s="13">
        <f>SQRT((B255-140.95)^2+(C255-102.23)^2+(D255-80.23)^2)</f>
        <v>14.93346242503726</v>
      </c>
      <c r="F255" s="13">
        <f>SQRT((B255-103.78)^2+(C255-68.2)^2+(D255-41.58)^2)</f>
        <v>49.06143903311439</v>
      </c>
      <c r="G255" s="13">
        <f>SQRT((B255-91.92)^2+(C255-57.94)^2+(D255-57.7)^2)</f>
        <v>54.97399385163861</v>
      </c>
      <c r="H255" s="13">
        <f>SQRT((B255-89.17)^2+(C255-54.02)^2+(D255-71.87)^2)</f>
        <v>57.21648538664359</v>
      </c>
      <c r="I255" s="13">
        <f>MIN(E255,F255,G255,H255)</f>
        <v>14.93346242503726</v>
      </c>
      <c r="J255" s="12"/>
      <c r="K255" t="s" s="11">
        <f>IF(I255=E255,"SAND",IF(I255=F255,"WATER",IF(I255=G255,"URBAN",IF(I255=H255,"VEG"))))</f>
        <v>23</v>
      </c>
      <c r="L255" s="12"/>
      <c r="M255" s="15">
        <v>5.5457e-05</v>
      </c>
      <c r="N255" s="15">
        <v>1.3992e-87</v>
      </c>
      <c r="O255" s="15">
        <v>2.3859e-52</v>
      </c>
      <c r="P255" s="15">
        <v>2.5746e-259</v>
      </c>
      <c r="Q255" s="16">
        <f>MAX(M255,N255,O255,P255)</f>
        <v>5.5457e-05</v>
      </c>
      <c r="R255" t="s" s="11">
        <f>IF(Q255=M255,"SAND",IF(Q255=N255,"WATER",IF(Q255=O255,"URBAN",IF(Q255=P255,"VEG"))))</f>
        <v>23</v>
      </c>
    </row>
    <row r="256" ht="13.65" customHeight="1">
      <c r="A256" s="13">
        <v>254</v>
      </c>
      <c r="B256" s="13">
        <v>104</v>
      </c>
      <c r="C256" s="13">
        <v>67</v>
      </c>
      <c r="D256" s="13">
        <v>38</v>
      </c>
      <c r="E256" s="13">
        <f>SQRT((B256-140.95)^2+(C256-102.23)^2+(D256-80.23)^2)</f>
        <v>66.25577937055755</v>
      </c>
      <c r="F256" s="13">
        <f>SQRT((B256-103.78)^2+(C256-68.2)^2+(D256-41.58)^2)</f>
        <v>3.782168690050722</v>
      </c>
      <c r="G256" s="13">
        <f>SQRT((B256-91.92)^2+(C256-57.94)^2+(D256-57.7)^2)</f>
        <v>24.82136176763878</v>
      </c>
      <c r="H256" s="13">
        <f>SQRT((B256-89.17)^2+(C256-54.02)^2+(D256-71.87)^2)</f>
        <v>39.18655636822404</v>
      </c>
      <c r="I256" s="13">
        <f>MIN(E256,F256,G256,H256)</f>
        <v>3.782168690050722</v>
      </c>
      <c r="J256" s="12"/>
      <c r="K256" t="s" s="11">
        <f>IF(I256=E256,"SAND",IF(I256=F256,"WATER",IF(I256=G256,"URBAN",IF(I256=H256,"VEG"))))</f>
        <v>26</v>
      </c>
      <c r="L256" s="12"/>
      <c r="M256" s="15">
        <v>3.3017e-29</v>
      </c>
      <c r="N256" s="13">
        <v>0.000115</v>
      </c>
      <c r="O256" s="15">
        <v>1.7565e-08</v>
      </c>
      <c r="P256" s="15">
        <v>2.5786e-70</v>
      </c>
      <c r="Q256" s="16">
        <f>MAX(M256,N256,O256,P256)</f>
        <v>0.000115</v>
      </c>
      <c r="R256" t="s" s="11">
        <f>IF(Q256=M256,"SAND",IF(Q256=N256,"WATER",IF(Q256=O256,"URBAN",IF(Q256=P256,"VEG"))))</f>
        <v>26</v>
      </c>
    </row>
    <row r="257" ht="13.65" customHeight="1">
      <c r="A257" s="13">
        <v>255</v>
      </c>
      <c r="B257" s="13">
        <v>94</v>
      </c>
      <c r="C257" s="13">
        <v>60</v>
      </c>
      <c r="D257" s="13">
        <v>61</v>
      </c>
      <c r="E257" s="13">
        <f>SQRT((B257-140.95)^2+(C257-102.23)^2+(D257-80.23)^2)</f>
        <v>66.01112254764344</v>
      </c>
      <c r="F257" s="13">
        <f>SQRT((B257-103.78)^2+(C257-68.2)^2+(D257-41.58)^2)</f>
        <v>23.23843368215681</v>
      </c>
      <c r="G257" s="13">
        <f>SQRT((B257-91.92)^2+(C257-57.94)^2+(D257-57.7)^2)</f>
        <v>4.411349000022554</v>
      </c>
      <c r="H257" s="13">
        <f>SQRT((B257-89.17)^2+(C257-54.02)^2+(D257-71.87)^2)</f>
        <v>13.31338424293388</v>
      </c>
      <c r="I257" s="13">
        <f>MIN(E257,F257,G257,H257)</f>
        <v>4.411349000022554</v>
      </c>
      <c r="J257" s="12"/>
      <c r="K257" t="s" s="11">
        <f>IF(I257=E257,"SAND",IF(I257=F257,"WATER",IF(I257=G257,"URBAN",IF(I257=H257,"VEG"))))</f>
        <v>24</v>
      </c>
      <c r="L257" s="12"/>
      <c r="M257" s="15">
        <v>1.3307e-18</v>
      </c>
      <c r="N257" s="16">
        <v>3.92e-28</v>
      </c>
      <c r="O257" s="13">
        <v>0.00014309</v>
      </c>
      <c r="P257" s="15">
        <v>9.313500000000001e-12</v>
      </c>
      <c r="Q257" s="16">
        <f>MAX(M257,N257,O257,P257)</f>
        <v>0.00014309</v>
      </c>
      <c r="R257" t="s" s="11">
        <f>IF(Q257=M257,"SAND",IF(Q257=N257,"WATER",IF(Q257=O257,"URBAN",IF(Q257=P257,"VEG"))))</f>
        <v>24</v>
      </c>
    </row>
    <row r="258" ht="13.65" customHeight="1">
      <c r="A258" s="13">
        <v>256</v>
      </c>
      <c r="B258" s="13">
        <v>91</v>
      </c>
      <c r="C258" s="13">
        <v>57</v>
      </c>
      <c r="D258" s="13">
        <v>75</v>
      </c>
      <c r="E258" s="13">
        <f>SQRT((B258-140.95)^2+(C258-102.23)^2+(D258-80.23)^2)</f>
        <v>67.58778217991768</v>
      </c>
      <c r="F258" s="13">
        <f>SQRT((B258-103.78)^2+(C258-68.2)^2+(D258-41.58)^2)</f>
        <v>37.49219652140963</v>
      </c>
      <c r="G258" s="13">
        <f>SQRT((B258-91.92)^2+(C258-57.94)^2+(D258-57.7)^2)</f>
        <v>17.3499279537409</v>
      </c>
      <c r="H258" s="13">
        <f>SQRT((B258-89.17)^2+(C258-54.02)^2+(D258-71.87)^2)</f>
        <v>4.693207858171204</v>
      </c>
      <c r="I258" s="13">
        <f>MIN(E258,F258,G258,H258)</f>
        <v>4.693207858171204</v>
      </c>
      <c r="J258" s="12"/>
      <c r="K258" t="s" s="11">
        <f>IF(I258=E258,"SAND",IF(I258=F258,"WATER",IF(I258=G258,"URBAN",IF(I258=H258,"VEG"))))</f>
        <v>25</v>
      </c>
      <c r="L258" s="12"/>
      <c r="M258" s="15">
        <v>1.2986e-29</v>
      </c>
      <c r="N258" s="15">
        <v>4.1554e-59</v>
      </c>
      <c r="O258" s="15">
        <v>4.4872e-07</v>
      </c>
      <c r="P258" s="15">
        <v>9.2723e-05</v>
      </c>
      <c r="Q258" s="16">
        <f>MAX(M258,N258,O258,P258)</f>
        <v>9.2723e-05</v>
      </c>
      <c r="R258" t="s" s="11">
        <f>IF(Q258=M258,"SAND",IF(Q258=N258,"WATER",IF(Q258=O258,"URBAN",IF(Q258=P258,"VEG"))))</f>
        <v>25</v>
      </c>
    </row>
    <row r="259" ht="13.65" customHeight="1">
      <c r="A259" s="13">
        <v>257</v>
      </c>
      <c r="B259" s="13">
        <v>95</v>
      </c>
      <c r="C259" s="13">
        <v>62</v>
      </c>
      <c r="D259" s="13">
        <v>52</v>
      </c>
      <c r="E259" s="13">
        <f>SQRT((B259-140.95)^2+(C259-102.23)^2+(D259-80.23)^2)</f>
        <v>67.28141125154852</v>
      </c>
      <c r="F259" s="13">
        <f>SQRT((B259-103.78)^2+(C259-68.2)^2+(D259-41.58)^2)</f>
        <v>14.97013025995432</v>
      </c>
      <c r="G259" s="13">
        <f>SQRT((B259-91.92)^2+(C259-57.94)^2+(D259-57.7)^2)</f>
        <v>7.645913941446113</v>
      </c>
      <c r="H259" s="13">
        <f>SQRT((B259-89.17)^2+(C259-54.02)^2+(D259-71.87)^2)</f>
        <v>22.19203010091686</v>
      </c>
      <c r="I259" s="13">
        <f>MIN(E259,F259,G259,H259)</f>
        <v>7.645913941446113</v>
      </c>
      <c r="J259" s="12"/>
      <c r="K259" t="s" s="11">
        <f>IF(I259=E259,"SAND",IF(I259=F259,"WATER",IF(I259=G259,"URBAN",IF(I259=H259,"VEG"))))</f>
        <v>24</v>
      </c>
      <c r="L259" s="12"/>
      <c r="M259" s="15">
        <v>3.1147e-18</v>
      </c>
      <c r="N259" s="15">
        <v>1.0834e-15</v>
      </c>
      <c r="O259" s="13">
        <v>0.00013996</v>
      </c>
      <c r="P259" s="15">
        <v>9.6383e-20</v>
      </c>
      <c r="Q259" s="16">
        <f>MAX(M259,N259,O259,P259)</f>
        <v>0.00013996</v>
      </c>
      <c r="R259" t="s" s="11">
        <f>IF(Q259=M259,"SAND",IF(Q259=N259,"WATER",IF(Q259=O259,"URBAN",IF(Q259=P259,"VEG"))))</f>
        <v>24</v>
      </c>
    </row>
    <row r="260" ht="13.65" customHeight="1">
      <c r="A260" s="13">
        <v>258</v>
      </c>
      <c r="B260" s="13">
        <v>106</v>
      </c>
      <c r="C260" s="13">
        <v>71</v>
      </c>
      <c r="D260" s="13">
        <v>50</v>
      </c>
      <c r="E260" s="13">
        <f>SQRT((B260-140.95)^2+(C260-102.23)^2+(D260-80.23)^2)</f>
        <v>55.77336550720245</v>
      </c>
      <c r="F260" s="13">
        <f>SQRT((B260-103.78)^2+(C260-68.2)^2+(D260-41.58)^2)</f>
        <v>9.146846451099965</v>
      </c>
      <c r="G260" s="13">
        <f>SQRT((B260-91.92)^2+(C260-57.94)^2+(D260-57.7)^2)</f>
        <v>20.69057756564568</v>
      </c>
      <c r="H260" s="13">
        <f>SQRT((B260-89.17)^2+(C260-54.02)^2+(D260-71.87)^2)</f>
        <v>32.40163884744103</v>
      </c>
      <c r="I260" s="13">
        <f>MIN(E260,F260,G260,H260)</f>
        <v>9.146846451099965</v>
      </c>
      <c r="J260" s="12"/>
      <c r="K260" t="s" s="11">
        <f>IF(I260=E260,"SAND",IF(I260=F260,"WATER",IF(I260=G260,"URBAN",IF(I260=H260,"VEG"))))</f>
        <v>26</v>
      </c>
      <c r="L260" s="12"/>
      <c r="M260" s="15">
        <v>7.144200000000001e-17</v>
      </c>
      <c r="N260" s="15">
        <v>9.1577e-06</v>
      </c>
      <c r="O260" s="15">
        <v>4.8642e-08</v>
      </c>
      <c r="P260" s="15">
        <v>1.3179e-68</v>
      </c>
      <c r="Q260" s="16">
        <f>MAX(M260,N260,O260,P260)</f>
        <v>9.1577e-06</v>
      </c>
      <c r="R260" t="s" s="11">
        <f>IF(Q260=M260,"SAND",IF(Q260=N260,"WATER",IF(Q260=O260,"URBAN",IF(Q260=P260,"VEG"))))</f>
        <v>26</v>
      </c>
    </row>
    <row r="261" ht="13.65" customHeight="1">
      <c r="A261" s="13">
        <v>259</v>
      </c>
      <c r="B261" s="13">
        <v>105</v>
      </c>
      <c r="C261" s="13">
        <v>69</v>
      </c>
      <c r="D261" s="13">
        <v>40</v>
      </c>
      <c r="E261" s="13">
        <f>SQRT((B261-140.95)^2+(C261-102.23)^2+(D261-80.23)^2)</f>
        <v>63.36472441350944</v>
      </c>
      <c r="F261" s="13">
        <f>SQRT((B261-103.78)^2+(C261-68.2)^2+(D261-41.58)^2)</f>
        <v>2.150534817202453</v>
      </c>
      <c r="G261" s="13">
        <f>SQRT((B261-91.92)^2+(C261-57.94)^2+(D261-57.7)^2)</f>
        <v>24.63128092487275</v>
      </c>
      <c r="H261" s="13">
        <f>SQRT((B261-89.17)^2+(C261-54.02)^2+(D261-71.87)^2)</f>
        <v>38.60940558983005</v>
      </c>
      <c r="I261" s="13">
        <f>MIN(E261,F261,G261,H261)</f>
        <v>2.150534817202453</v>
      </c>
      <c r="J261" s="12"/>
      <c r="K261" t="s" s="11">
        <f>IF(I261=E261,"SAND",IF(I261=F261,"WATER",IF(I261=G261,"URBAN",IF(I261=H261,"VEG"))))</f>
        <v>26</v>
      </c>
      <c r="L261" s="12"/>
      <c r="M261" s="15">
        <v>1.2162e-26</v>
      </c>
      <c r="N261" s="13">
        <v>0.00018353</v>
      </c>
      <c r="O261" s="15">
        <v>3.0571e-08</v>
      </c>
      <c r="P261" s="15">
        <v>2.0379e-74</v>
      </c>
      <c r="Q261" s="16">
        <f>MAX(M261,N261,O261,P261)</f>
        <v>0.00018353</v>
      </c>
      <c r="R261" t="s" s="11">
        <f>IF(Q261=M261,"SAND",IF(Q261=N261,"WATER",IF(Q261=O261,"URBAN",IF(Q261=P261,"VEG"))))</f>
        <v>26</v>
      </c>
    </row>
    <row r="262" ht="13.65" customHeight="1">
      <c r="A262" s="13">
        <v>260</v>
      </c>
      <c r="B262" s="13">
        <v>90</v>
      </c>
      <c r="C262" s="13">
        <v>55</v>
      </c>
      <c r="D262" s="13">
        <v>55</v>
      </c>
      <c r="E262" s="13">
        <f>SQRT((B262-140.95)^2+(C262-102.23)^2+(D262-80.23)^2)</f>
        <v>73.91297788616015</v>
      </c>
      <c r="F262" s="13">
        <f>SQRT((B262-103.78)^2+(C262-68.2)^2+(D262-41.58)^2)</f>
        <v>23.32862619186994</v>
      </c>
      <c r="G262" s="13">
        <f>SQRT((B262-91.92)^2+(C262-57.94)^2+(D262-57.7)^2)</f>
        <v>4.429446918070021</v>
      </c>
      <c r="H262" s="13">
        <f>SQRT((B262-89.17)^2+(C262-54.02)^2+(D262-71.87)^2)</f>
        <v>16.91881201503227</v>
      </c>
      <c r="I262" s="13">
        <f>MIN(E262,F262,G262,H262)</f>
        <v>4.429446918070021</v>
      </c>
      <c r="J262" s="12"/>
      <c r="K262" t="s" s="11">
        <f>IF(I262=E262,"SAND",IF(I262=F262,"WATER",IF(I262=G262,"URBAN",IF(I262=H262,"VEG"))))</f>
        <v>24</v>
      </c>
      <c r="L262" s="12"/>
      <c r="M262" s="15">
        <v>4.0303e-22</v>
      </c>
      <c r="N262" s="15">
        <v>9.655200000000001e-41</v>
      </c>
      <c r="O262" s="13">
        <v>0.00014247</v>
      </c>
      <c r="P262" s="14">
        <v>6.085000000000001e-08</v>
      </c>
      <c r="Q262" s="16">
        <f>MAX(M262,N262,O262,P262)</f>
        <v>0.00014247</v>
      </c>
      <c r="R262" t="s" s="11">
        <f>IF(Q262=M262,"SAND",IF(Q262=N262,"WATER",IF(Q262=O262,"URBAN",IF(Q262=P262,"VEG"))))</f>
        <v>24</v>
      </c>
    </row>
    <row r="263" ht="13.65" customHeight="1">
      <c r="A263" s="13">
        <v>261</v>
      </c>
      <c r="B263" s="13">
        <v>89</v>
      </c>
      <c r="C263" s="13">
        <v>54</v>
      </c>
      <c r="D263" s="13">
        <v>68</v>
      </c>
      <c r="E263" s="13">
        <f>SQRT((B263-140.95)^2+(C263-102.23)^2+(D263-80.23)^2)</f>
        <v>71.93405521726132</v>
      </c>
      <c r="F263" s="13">
        <f>SQRT((B263-103.78)^2+(C263-68.2)^2+(D263-41.58)^2)</f>
        <v>33.43807410722095</v>
      </c>
      <c r="G263" s="13">
        <f>SQRT((B263-91.92)^2+(C263-57.94)^2+(D263-57.7)^2)</f>
        <v>11.40789200509892</v>
      </c>
      <c r="H263" s="13">
        <f>SQRT((B263-89.17)^2+(C263-54.02)^2+(D263-71.87)^2)</f>
        <v>3.873783680073016</v>
      </c>
      <c r="I263" s="13">
        <f>MIN(E263,F263,G263,H263)</f>
        <v>3.873783680073016</v>
      </c>
      <c r="J263" s="12"/>
      <c r="K263" t="s" s="11">
        <f>IF(I263=E263,"SAND",IF(I263=F263,"WATER",IF(I263=G263,"URBAN",IF(I263=H263,"VEG"))))</f>
        <v>25</v>
      </c>
      <c r="L263" s="12"/>
      <c r="M263" s="15">
        <v>1.8946e-27</v>
      </c>
      <c r="N263" s="15">
        <v>3.1474e-62</v>
      </c>
      <c r="O263" s="15">
        <v>4.4049e-05</v>
      </c>
      <c r="P263" s="13">
        <v>0.00022041</v>
      </c>
      <c r="Q263" s="16">
        <f>MAX(M263,N263,O263,P263)</f>
        <v>0.00022041</v>
      </c>
      <c r="R263" t="s" s="11">
        <f>IF(Q263=M263,"SAND",IF(Q263=N263,"WATER",IF(Q263=O263,"URBAN",IF(Q263=P263,"VEG"))))</f>
        <v>25</v>
      </c>
    </row>
    <row r="264" ht="13.65" customHeight="1">
      <c r="A264" s="13">
        <v>262</v>
      </c>
      <c r="B264" s="13">
        <v>90</v>
      </c>
      <c r="C264" s="13">
        <v>55</v>
      </c>
      <c r="D264" s="13">
        <v>71</v>
      </c>
      <c r="E264" s="13">
        <f>SQRT((B264-140.95)^2+(C264-102.23)^2+(D264-80.23)^2)</f>
        <v>70.08400887506365</v>
      </c>
      <c r="F264" s="13">
        <f>SQRT((B264-103.78)^2+(C264-68.2)^2+(D264-41.58)^2)</f>
        <v>35.06657667922548</v>
      </c>
      <c r="G264" s="13">
        <f>SQRT((B264-91.92)^2+(C264-57.94)^2+(D264-57.7)^2)</f>
        <v>13.75572608043646</v>
      </c>
      <c r="H264" s="13">
        <f>SQRT((B264-89.17)^2+(C264-54.02)^2+(D264-71.87)^2)</f>
        <v>1.551193089205854</v>
      </c>
      <c r="I264" s="13">
        <f>MIN(E264,F264,G264,H264)</f>
        <v>1.551193089205854</v>
      </c>
      <c r="J264" s="12"/>
      <c r="K264" t="s" s="11">
        <f>IF(I264=E264,"SAND",IF(I264=F264,"WATER",IF(I264=G264,"URBAN",IF(I264=H264,"VEG"))))</f>
        <v>25</v>
      </c>
      <c r="L264" s="12"/>
      <c r="M264" s="15">
        <v>1.5255e-28</v>
      </c>
      <c r="N264" s="15">
        <v>8.542399999999999e-62</v>
      </c>
      <c r="O264" s="15">
        <v>1.0269e-05</v>
      </c>
      <c r="P264" s="13">
        <v>0.00021067</v>
      </c>
      <c r="Q264" s="16">
        <f>MAX(M264,N264,O264,P264)</f>
        <v>0.00021067</v>
      </c>
      <c r="R264" t="s" s="11">
        <f>IF(Q264=M264,"SAND",IF(Q264=N264,"WATER",IF(Q264=O264,"URBAN",IF(Q264=P264,"VEG"))))</f>
        <v>25</v>
      </c>
    </row>
    <row r="265" ht="13.65" customHeight="1">
      <c r="A265" s="13">
        <v>263</v>
      </c>
      <c r="B265" s="13">
        <v>89</v>
      </c>
      <c r="C265" s="13">
        <v>56</v>
      </c>
      <c r="D265" s="13">
        <v>64</v>
      </c>
      <c r="E265" s="13">
        <f>SQRT((B265-140.95)^2+(C265-102.23)^2+(D265-80.23)^2)</f>
        <v>71.4102814726283</v>
      </c>
      <c r="F265" s="13">
        <f>SQRT((B265-103.78)^2+(C265-68.2)^2+(D265-41.58)^2)</f>
        <v>29.49482666502721</v>
      </c>
      <c r="G265" s="13">
        <f>SQRT((B265-91.92)^2+(C265-57.94)^2+(D265-57.7)^2)</f>
        <v>7.209715667070371</v>
      </c>
      <c r="H265" s="13">
        <f>SQRT((B265-89.17)^2+(C265-54.02)^2+(D265-71.87)^2)</f>
        <v>8.1170314770857</v>
      </c>
      <c r="I265" s="13">
        <f>MIN(E265,F265,G265,H265)</f>
        <v>7.209715667070371</v>
      </c>
      <c r="J265" s="12"/>
      <c r="K265" t="s" s="11">
        <f>IF(I265=E265,"SAND",IF(I265=F265,"WATER",IF(I265=G265,"URBAN",IF(I265=H265,"VEG"))))</f>
        <v>24</v>
      </c>
      <c r="L265" s="12"/>
      <c r="M265" s="15">
        <v>6.7358e-23</v>
      </c>
      <c r="N265" s="15">
        <v>5.0008e-48</v>
      </c>
      <c r="O265" s="13">
        <v>0.00012572</v>
      </c>
      <c r="P265" s="15">
        <v>3.7107e-05</v>
      </c>
      <c r="Q265" s="16">
        <f>MAX(M265,N265,O265,P265)</f>
        <v>0.00012572</v>
      </c>
      <c r="R265" t="s" s="11">
        <f>IF(Q265=M265,"SAND",IF(Q265=N265,"WATER",IF(Q265=O265,"URBAN",IF(Q265=P265,"VEG"))))</f>
        <v>24</v>
      </c>
    </row>
    <row r="266" ht="13.65" customHeight="1">
      <c r="A266" s="13">
        <v>264</v>
      </c>
      <c r="B266" s="13">
        <v>105</v>
      </c>
      <c r="C266" s="13">
        <v>69</v>
      </c>
      <c r="D266" s="13">
        <v>38</v>
      </c>
      <c r="E266" s="13">
        <f>SQRT((B266-140.95)^2+(C266-102.23)^2+(D266-80.23)^2)</f>
        <v>64.65298368984992</v>
      </c>
      <c r="F266" s="13">
        <f>SQRT((B266-103.78)^2+(C266-68.2)^2+(D266-41.58)^2)</f>
        <v>3.865850488572984</v>
      </c>
      <c r="G266" s="13">
        <f>SQRT((B266-91.92)^2+(C266-57.94)^2+(D266-57.7)^2)</f>
        <v>26.10555496441323</v>
      </c>
      <c r="H266" s="13">
        <f>SQRT((B266-89.17)^2+(C266-54.02)^2+(D266-71.87)^2)</f>
        <v>40.27612444116241</v>
      </c>
      <c r="I266" s="13">
        <f>MIN(E266,F266,G266,H266)</f>
        <v>3.865850488572984</v>
      </c>
      <c r="J266" s="12"/>
      <c r="K266" t="s" s="11">
        <f>IF(I266=E266,"SAND",IF(I266=F266,"WATER",IF(I266=G266,"URBAN",IF(I266=H266,"VEG"))))</f>
        <v>26</v>
      </c>
      <c r="L266" s="12"/>
      <c r="M266" s="15">
        <v>3.9165e-29</v>
      </c>
      <c r="N266" s="13">
        <v>0.00010371</v>
      </c>
      <c r="O266" s="15">
        <v>1.2244e-08</v>
      </c>
      <c r="P266" s="15">
        <v>3.4927e-77</v>
      </c>
      <c r="Q266" s="16">
        <f>MAX(M266,N266,O266,P266)</f>
        <v>0.00010371</v>
      </c>
      <c r="R266" t="s" s="11">
        <f>IF(Q266=M266,"SAND",IF(Q266=N266,"WATER",IF(Q266=O266,"URBAN",IF(Q266=P266,"VEG"))))</f>
        <v>26</v>
      </c>
    </row>
    <row r="267" ht="13.65" customHeight="1">
      <c r="A267" s="13">
        <v>265</v>
      </c>
      <c r="B267" s="13">
        <v>103</v>
      </c>
      <c r="C267" s="13">
        <v>68</v>
      </c>
      <c r="D267" s="13">
        <v>42</v>
      </c>
      <c r="E267" s="13">
        <f>SQRT((B267-140.95)^2+(C267-102.23)^2+(D267-80.23)^2)</f>
        <v>63.82341498227746</v>
      </c>
      <c r="F267" s="13">
        <f>SQRT((B267-103.78)^2+(C267-68.2)^2+(D267-41.58)^2)</f>
        <v>0.9081850031794207</v>
      </c>
      <c r="G267" s="13">
        <f>SQRT((B267-91.92)^2+(C267-57.94)^2+(D267-57.7)^2)</f>
        <v>21.69008990299487</v>
      </c>
      <c r="H267" s="13">
        <f>SQRT((B267-89.17)^2+(C267-54.02)^2+(D267-71.87)^2)</f>
        <v>35.76207768013487</v>
      </c>
      <c r="I267" s="13">
        <f>MIN(E267,F267,G267,H267)</f>
        <v>0.9081850031794207</v>
      </c>
      <c r="J267" s="12"/>
      <c r="K267" t="s" s="11">
        <f>IF(I267=E267,"SAND",IF(I267=F267,"WATER",IF(I267=G267,"URBAN",IF(I267=H267,"VEG"))))</f>
        <v>26</v>
      </c>
      <c r="L267" s="12"/>
      <c r="M267" s="15">
        <v>3.6557e-24</v>
      </c>
      <c r="N267" s="13">
        <v>0.00026629</v>
      </c>
      <c r="O267" s="15">
        <v>3.4598e-07</v>
      </c>
      <c r="P267" s="15">
        <v>5.5569e-61</v>
      </c>
      <c r="Q267" s="16">
        <f>MAX(M267,N267,O267,P267)</f>
        <v>0.00026629</v>
      </c>
      <c r="R267" t="s" s="11">
        <f>IF(Q267=M267,"SAND",IF(Q267=N267,"WATER",IF(Q267=O267,"URBAN",IF(Q267=P267,"VEG"))))</f>
        <v>26</v>
      </c>
    </row>
    <row r="268" ht="13.65" customHeight="1">
      <c r="A268" s="13">
        <v>266</v>
      </c>
      <c r="B268" s="13">
        <v>90</v>
      </c>
      <c r="C268" s="13">
        <v>56</v>
      </c>
      <c r="D268" s="13">
        <v>75</v>
      </c>
      <c r="E268" s="13">
        <f>SQRT((B268-140.95)^2+(C268-102.23)^2+(D268-80.23)^2)</f>
        <v>68.99614699387205</v>
      </c>
      <c r="F268" s="13">
        <f>SQRT((B268-103.78)^2+(C268-68.2)^2+(D268-41.58)^2)</f>
        <v>38.15265128401957</v>
      </c>
      <c r="G268" s="13">
        <f>SQRT((B268-91.92)^2+(C268-57.94)^2+(D268-57.7)^2)</f>
        <v>17.51399440447552</v>
      </c>
      <c r="H268" s="13">
        <f>SQRT((B268-89.17)^2+(C268-54.02)^2+(D268-71.87)^2)</f>
        <v>3.795550026017304</v>
      </c>
      <c r="I268" s="13">
        <f>MIN(E268,F268,G268,H268)</f>
        <v>3.795550026017304</v>
      </c>
      <c r="J268" s="12"/>
      <c r="K268" t="s" s="11">
        <f>IF(I268=E268,"SAND",IF(I268=F268,"WATER",IF(I268=G268,"URBAN",IF(I268=H268,"VEG"))))</f>
        <v>25</v>
      </c>
      <c r="L268" s="12"/>
      <c r="M268" s="15">
        <v>7.2151e-31</v>
      </c>
      <c r="N268" s="15">
        <v>6.1071e-64</v>
      </c>
      <c r="O268" s="15">
        <v>6.9428e-07</v>
      </c>
      <c r="P268" s="13">
        <v>0.00019321</v>
      </c>
      <c r="Q268" s="16">
        <f>MAX(M268,N268,O268,P268)</f>
        <v>0.00019321</v>
      </c>
      <c r="R268" t="s" s="11">
        <f>IF(Q268=M268,"SAND",IF(Q268=N268,"WATER",IF(Q268=O268,"URBAN",IF(Q268=P268,"VEG"))))</f>
        <v>25</v>
      </c>
    </row>
    <row r="269" ht="13.65" customHeight="1">
      <c r="A269" s="13">
        <v>267</v>
      </c>
      <c r="B269" s="13">
        <v>88</v>
      </c>
      <c r="C269" s="13">
        <v>51</v>
      </c>
      <c r="D269" s="13">
        <v>64</v>
      </c>
      <c r="E269" s="13">
        <f>SQRT((B269-140.95)^2+(C269-102.23)^2+(D269-80.23)^2)</f>
        <v>75.44288104254767</v>
      </c>
      <c r="F269" s="13">
        <f>SQRT((B269-103.78)^2+(C269-68.2)^2+(D269-41.58)^2)</f>
        <v>32.36517881921866</v>
      </c>
      <c r="G269" s="13">
        <f>SQRT((B269-91.92)^2+(C269-57.94)^2+(D269-57.7)^2)</f>
        <v>10.15972440571101</v>
      </c>
      <c r="H269" s="13">
        <f>SQRT((B269-89.17)^2+(C269-54.02)^2+(D269-71.87)^2)</f>
        <v>8.510358394333348</v>
      </c>
      <c r="I269" s="13">
        <f>MIN(E269,F269,G269,H269)</f>
        <v>8.510358394333348</v>
      </c>
      <c r="J269" s="12"/>
      <c r="K269" t="s" s="11">
        <f>IF(I269=E269,"SAND",IF(I269=F269,"WATER",IF(I269=G269,"URBAN",IF(I269=H269,"VEG"))))</f>
        <v>25</v>
      </c>
      <c r="L269" s="12"/>
      <c r="M269" s="14">
        <v>6.579e-29</v>
      </c>
      <c r="N269" s="15">
        <v>3.3991e-72</v>
      </c>
      <c r="O269" s="15">
        <v>5.8018e-05</v>
      </c>
      <c r="P269" s="15">
        <v>6.6459e-05</v>
      </c>
      <c r="Q269" s="16">
        <f>MAX(M269,N269,O269,P269)</f>
        <v>6.6459e-05</v>
      </c>
      <c r="R269" t="s" s="11">
        <f>IF(Q269=M269,"SAND",IF(Q269=N269,"WATER",IF(Q269=O269,"URBAN",IF(Q269=P269,"VEG"))))</f>
        <v>25</v>
      </c>
    </row>
    <row r="270" ht="13.65" customHeight="1">
      <c r="A270" s="13">
        <v>268</v>
      </c>
      <c r="B270" s="13">
        <v>104</v>
      </c>
      <c r="C270" s="13">
        <v>68</v>
      </c>
      <c r="D270" s="13">
        <v>40</v>
      </c>
      <c r="E270" s="13">
        <f>SQRT((B270-140.95)^2+(C270-102.23)^2+(D270-80.23)^2)</f>
        <v>64.46276677276582</v>
      </c>
      <c r="F270" s="13">
        <f>SQRT((B270-103.78)^2+(C270-68.2)^2+(D270-41.58)^2)</f>
        <v>1.60773132083691</v>
      </c>
      <c r="G270" s="13">
        <f>SQRT((B270-91.92)^2+(C270-57.94)^2+(D270-57.7)^2)</f>
        <v>23.67319158879934</v>
      </c>
      <c r="H270" s="13">
        <f>SQRT((B270-89.17)^2+(C270-54.02)^2+(D270-71.87)^2)</f>
        <v>37.82943562888561</v>
      </c>
      <c r="I270" s="13">
        <f>MIN(E270,F270,G270,H270)</f>
        <v>1.60773132083691</v>
      </c>
      <c r="J270" s="12"/>
      <c r="K270" t="s" s="11">
        <f>IF(I270=E270,"SAND",IF(I270=F270,"WATER",IF(I270=G270,"URBAN",IF(I270=H270,"VEG"))))</f>
        <v>26</v>
      </c>
      <c r="L270" s="12"/>
      <c r="M270" s="15">
        <v>1.4077e-26</v>
      </c>
      <c r="N270" s="13">
        <v>0.00026446</v>
      </c>
      <c r="O270" s="16">
        <v>6.55e-08</v>
      </c>
      <c r="P270" s="15">
        <v>2.1196e-68</v>
      </c>
      <c r="Q270" s="16">
        <f>MAX(M270,N270,O270,P270)</f>
        <v>0.00026446</v>
      </c>
      <c r="R270" t="s" s="11">
        <f>IF(Q270=M270,"SAND",IF(Q270=N270,"WATER",IF(Q270=O270,"URBAN",IF(Q270=P270,"VEG"))))</f>
        <v>26</v>
      </c>
    </row>
    <row r="271" ht="13.65" customHeight="1">
      <c r="A271" s="13">
        <v>269</v>
      </c>
      <c r="B271" s="13">
        <v>143</v>
      </c>
      <c r="C271" s="13">
        <v>104</v>
      </c>
      <c r="D271" s="13">
        <v>82</v>
      </c>
      <c r="E271" s="13">
        <f>SQRT((B271-140.95)^2+(C271-102.23)^2+(D271-80.23)^2)</f>
        <v>3.235475235572051</v>
      </c>
      <c r="F271" s="13">
        <f>SQRT((B271-103.78)^2+(C271-68.2)^2+(D271-41.58)^2)</f>
        <v>66.73548381483421</v>
      </c>
      <c r="G271" s="13">
        <f>SQRT((B271-91.92)^2+(C271-57.94)^2+(D271-57.7)^2)</f>
        <v>72.94641869207837</v>
      </c>
      <c r="H271" s="13">
        <f>SQRT((B271-89.17)^2+(C271-54.02)^2+(D271-71.87)^2)</f>
        <v>74.15042953348281</v>
      </c>
      <c r="I271" s="13">
        <f>MIN(E271,F271,G271,H271)</f>
        <v>3.235475235572051</v>
      </c>
      <c r="J271" s="12"/>
      <c r="K271" t="s" s="11">
        <f>IF(I271=E271,"SAND",IF(I271=F271,"WATER",IF(I271=G271,"URBAN",IF(I271=H271,"VEG"))))</f>
        <v>23</v>
      </c>
      <c r="L271" s="12"/>
      <c r="M271" s="13">
        <v>0.00027114</v>
      </c>
      <c r="N271" s="14">
        <v>5.588e-176</v>
      </c>
      <c r="O271" s="14">
        <v>4.032e-90</v>
      </c>
      <c r="P271" s="13">
        <v>0</v>
      </c>
      <c r="Q271" s="16">
        <f>MAX(M271,N271,O271,P271)</f>
        <v>0.00027114</v>
      </c>
      <c r="R271" t="s" s="11">
        <f>IF(Q271=M271,"SAND",IF(Q271=N271,"WATER",IF(Q271=O271,"URBAN",IF(Q271=P271,"VEG"))))</f>
        <v>23</v>
      </c>
    </row>
    <row r="272" ht="13.65" customHeight="1">
      <c r="A272" s="13">
        <v>270</v>
      </c>
      <c r="B272" s="13">
        <v>102</v>
      </c>
      <c r="C272" s="13">
        <v>69</v>
      </c>
      <c r="D272" s="13">
        <v>39</v>
      </c>
      <c r="E272" s="13">
        <f>SQRT((B272-140.95)^2+(C272-102.23)^2+(D272-80.23)^2)</f>
        <v>65.73620235456258</v>
      </c>
      <c r="F272" s="13">
        <f>SQRT((B272-103.78)^2+(C272-68.2)^2+(D272-41.58)^2)</f>
        <v>3.234934311543279</v>
      </c>
      <c r="G272" s="13">
        <f>SQRT((B272-91.92)^2+(C272-57.94)^2+(D272-57.7)^2)</f>
        <v>23.95036534168112</v>
      </c>
      <c r="H272" s="13">
        <f>SQRT((B272-89.17)^2+(C272-54.02)^2+(D272-71.87)^2)</f>
        <v>38.33335623187723</v>
      </c>
      <c r="I272" s="13">
        <f>MIN(E272,F272,G272,H272)</f>
        <v>3.234934311543279</v>
      </c>
      <c r="J272" s="12"/>
      <c r="K272" t="s" s="11">
        <f>IF(I272=E272,"SAND",IF(I272=F272,"WATER",IF(I272=G272,"URBAN",IF(I272=H272,"VEG"))))</f>
        <v>26</v>
      </c>
      <c r="L272" s="12"/>
      <c r="M272" s="15">
        <v>1.6973e-27</v>
      </c>
      <c r="N272" s="15">
        <v>3.3121e-05</v>
      </c>
      <c r="O272" s="15">
        <v>1.6247e-07</v>
      </c>
      <c r="P272" s="15">
        <v>3.8671e-61</v>
      </c>
      <c r="Q272" s="16">
        <f>MAX(M272,N272,O272,P272)</f>
        <v>3.3121e-05</v>
      </c>
      <c r="R272" t="s" s="11">
        <f>IF(Q272=M272,"SAND",IF(Q272=N272,"WATER",IF(Q272=O272,"URBAN",IF(Q272=P272,"VEG"))))</f>
        <v>26</v>
      </c>
    </row>
    <row r="273" ht="13.65" customHeight="1">
      <c r="A273" s="13">
        <v>271</v>
      </c>
      <c r="B273" s="13">
        <v>104</v>
      </c>
      <c r="C273" s="13">
        <v>70</v>
      </c>
      <c r="D273" s="13">
        <v>46</v>
      </c>
      <c r="E273" s="13">
        <f>SQRT((B273-140.95)^2+(C273-102.23)^2+(D273-80.23)^2)</f>
        <v>59.79772821771743</v>
      </c>
      <c r="F273" s="13">
        <f>SQRT((B273-103.78)^2+(C273-68.2)^2+(D273-41.58)^2)</f>
        <v>4.777530742967543</v>
      </c>
      <c r="G273" s="13">
        <f>SQRT((B273-91.92)^2+(C273-57.94)^2+(D273-57.7)^2)</f>
        <v>20.69444369873228</v>
      </c>
      <c r="H273" s="13">
        <f>SQRT((B273-89.17)^2+(C273-54.02)^2+(D273-71.87)^2)</f>
        <v>33.83114245780062</v>
      </c>
      <c r="I273" s="13">
        <f>MIN(E273,F273,G273,H273)</f>
        <v>4.777530742967543</v>
      </c>
      <c r="J273" s="12"/>
      <c r="K273" t="s" s="11">
        <f>IF(I273=E273,"SAND",IF(I273=F273,"WATER",IF(I273=G273,"URBAN",IF(I273=H273,"VEG"))))</f>
        <v>26</v>
      </c>
      <c r="L273" s="12"/>
      <c r="M273" s="15">
        <v>4.1114e-20</v>
      </c>
      <c r="N273" s="14">
        <v>6.961000000000001e-05</v>
      </c>
      <c r="O273" s="15">
        <v>3.9168e-07</v>
      </c>
      <c r="P273" s="14">
        <v>1.236e-62</v>
      </c>
      <c r="Q273" s="16">
        <f>MAX(M273,N273,O273,P273)</f>
        <v>6.961000000000001e-05</v>
      </c>
      <c r="R273" t="s" s="11">
        <f>IF(Q273=M273,"SAND",IF(Q273=N273,"WATER",IF(Q273=O273,"URBAN",IF(Q273=P273,"VEG"))))</f>
        <v>26</v>
      </c>
    </row>
    <row r="274" ht="13.65" customHeight="1">
      <c r="A274" s="13">
        <v>272</v>
      </c>
      <c r="B274" s="13">
        <v>87</v>
      </c>
      <c r="C274" s="13">
        <v>61</v>
      </c>
      <c r="D274" s="13">
        <v>61</v>
      </c>
      <c r="E274" s="13">
        <f>SQRT((B274-140.95)^2+(C274-102.23)^2+(D274-80.23)^2)</f>
        <v>70.57129940705356</v>
      </c>
      <c r="F274" s="13">
        <f>SQRT((B274-103.78)^2+(C274-68.2)^2+(D274-41.58)^2)</f>
        <v>26.65604621844733</v>
      </c>
      <c r="G274" s="13">
        <f>SQRT((B274-91.92)^2+(C274-57.94)^2+(D274-57.7)^2)</f>
        <v>6.667833231267862</v>
      </c>
      <c r="H274" s="13">
        <f>SQRT((B274-89.17)^2+(C274-54.02)^2+(D274-71.87)^2)</f>
        <v>13.09909157155564</v>
      </c>
      <c r="I274" s="13">
        <f>MIN(E274,F274,G274,H274)</f>
        <v>6.667833231267862</v>
      </c>
      <c r="J274" s="12"/>
      <c r="K274" t="s" s="11">
        <f>IF(I274=E274,"SAND",IF(I274=F274,"WATER",IF(I274=G274,"URBAN",IF(I274=H274,"VEG"))))</f>
        <v>24</v>
      </c>
      <c r="L274" s="12"/>
      <c r="M274" s="14">
        <v>1.534e-19</v>
      </c>
      <c r="N274" s="15">
        <v>1.1166e-35</v>
      </c>
      <c r="O274" s="15">
        <v>2.2176e-06</v>
      </c>
      <c r="P274" s="15">
        <v>3.1273e-09</v>
      </c>
      <c r="Q274" s="16">
        <f>MAX(M274,N274,O274,P274)</f>
        <v>2.2176e-06</v>
      </c>
      <c r="R274" t="s" s="11">
        <f>IF(Q274=M274,"SAND",IF(Q274=N274,"WATER",IF(Q274=O274,"URBAN",IF(Q274=P274,"VEG"))))</f>
        <v>24</v>
      </c>
    </row>
    <row r="275" ht="13.65" customHeight="1">
      <c r="A275" s="13">
        <v>273</v>
      </c>
      <c r="B275" s="13">
        <v>103</v>
      </c>
      <c r="C275" s="13">
        <v>68</v>
      </c>
      <c r="D275" s="13">
        <v>38</v>
      </c>
      <c r="E275" s="13">
        <f>SQRT((B275-140.95)^2+(C275-102.23)^2+(D275-80.23)^2)</f>
        <v>66.29681968239503</v>
      </c>
      <c r="F275" s="13">
        <f>SQRT((B275-103.78)^2+(C275-68.2)^2+(D275-41.58)^2)</f>
        <v>3.669441374378393</v>
      </c>
      <c r="G275" s="13">
        <f>SQRT((B275-91.92)^2+(C275-57.94)^2+(D275-57.7)^2)</f>
        <v>24.7398464021101</v>
      </c>
      <c r="H275" s="13">
        <f>SQRT((B275-89.17)^2+(C275-54.02)^2+(D275-71.87)^2)</f>
        <v>39.16485924907685</v>
      </c>
      <c r="I275" s="13">
        <f>MIN(E275,F275,G275,H275)</f>
        <v>3.669441374378393</v>
      </c>
      <c r="J275" s="12"/>
      <c r="K275" t="s" s="11">
        <f>IF(I275=E275,"SAND",IF(I275=F275,"WATER",IF(I275=G275,"URBAN",IF(I275=H275,"VEG"))))</f>
        <v>26</v>
      </c>
      <c r="L275" s="12"/>
      <c r="M275" s="15">
        <v>8.1917e-29</v>
      </c>
      <c r="N275" s="13">
        <v>0.00016111</v>
      </c>
      <c r="O275" s="15">
        <v>5.4323e-08</v>
      </c>
      <c r="P275" s="15">
        <v>4.2912e-66</v>
      </c>
      <c r="Q275" s="16">
        <f>MAX(M275,N275,O275,P275)</f>
        <v>0.00016111</v>
      </c>
      <c r="R275" t="s" s="11">
        <f>IF(Q275=M275,"SAND",IF(Q275=N275,"WATER",IF(Q275=O275,"URBAN",IF(Q275=P275,"VEG"))))</f>
        <v>26</v>
      </c>
    </row>
    <row r="276" ht="13.65" customHeight="1">
      <c r="A276" s="13">
        <v>274</v>
      </c>
      <c r="B276" s="13">
        <v>135</v>
      </c>
      <c r="C276" s="13">
        <v>102</v>
      </c>
      <c r="D276" s="13">
        <v>76</v>
      </c>
      <c r="E276" s="13">
        <f>SQRT((B276-140.95)^2+(C276-102.23)^2+(D276-80.23)^2)</f>
        <v>7.30399205914135</v>
      </c>
      <c r="F276" s="13">
        <f>SQRT((B276-103.78)^2+(C276-68.2)^2+(D276-41.58)^2)</f>
        <v>57.46185517367151</v>
      </c>
      <c r="G276" s="13">
        <f>SQRT((B276-91.92)^2+(C276-57.94)^2+(D276-57.7)^2)</f>
        <v>64.28110142180203</v>
      </c>
      <c r="H276" s="13">
        <f>SQRT((B276-89.17)^2+(C276-54.02)^2+(D276-71.87)^2)</f>
        <v>66.47951714626092</v>
      </c>
      <c r="I276" s="13">
        <f>MIN(E276,F276,G276,H276)</f>
        <v>7.30399205914135</v>
      </c>
      <c r="J276" s="12"/>
      <c r="K276" t="s" s="11">
        <f>IF(I276=E276,"SAND",IF(I276=F276,"WATER",IF(I276=G276,"URBAN",IF(I276=H276,"VEG"))))</f>
        <v>23</v>
      </c>
      <c r="L276" s="12"/>
      <c r="M276" s="15">
        <v>1.0025e-05</v>
      </c>
      <c r="N276" s="15">
        <v>1.4933e-147</v>
      </c>
      <c r="O276" s="15">
        <v>3.0159e-66</v>
      </c>
      <c r="P276" t="s" s="11">
        <v>29</v>
      </c>
      <c r="Q276" s="16">
        <f>MAX(M276,N276,O276,P276)</f>
        <v>1.0025e-05</v>
      </c>
      <c r="R276" t="s" s="11">
        <f>IF(Q276=M276,"SAND",IF(Q276=N276,"WATER",IF(Q276=O276,"URBAN",IF(Q276=P276,"VEG"))))</f>
        <v>23</v>
      </c>
    </row>
    <row r="277" ht="13.65" customHeight="1">
      <c r="A277" s="13">
        <v>275</v>
      </c>
      <c r="B277" s="13">
        <v>89</v>
      </c>
      <c r="C277" s="13">
        <v>55</v>
      </c>
      <c r="D277" s="13">
        <v>70</v>
      </c>
      <c r="E277" s="13">
        <f>SQRT((B277-140.95)^2+(C277-102.23)^2+(D277-80.23)^2)</f>
        <v>70.95159124360778</v>
      </c>
      <c r="F277" s="13">
        <f>SQRT((B277-103.78)^2+(C277-68.2)^2+(D277-41.58)^2)</f>
        <v>34.64656981578408</v>
      </c>
      <c r="G277" s="13">
        <f>SQRT((B277-91.92)^2+(C277-57.94)^2+(D277-57.7)^2)</f>
        <v>12.97921415186605</v>
      </c>
      <c r="H277" s="13">
        <f>SQRT((B277-89.17)^2+(C277-54.02)^2+(D277-71.87)^2)</f>
        <v>2.118065154805208</v>
      </c>
      <c r="I277" s="13">
        <f>MIN(E277,F277,G277,H277)</f>
        <v>2.118065154805208</v>
      </c>
      <c r="J277" s="12"/>
      <c r="K277" t="s" s="11">
        <f>IF(I277=E277,"SAND",IF(I277=F277,"WATER",IF(I277=G277,"URBAN",IF(I277=H277,"VEG"))))</f>
        <v>25</v>
      </c>
      <c r="L277" s="12"/>
      <c r="M277" s="15">
        <v>1.2366e-27</v>
      </c>
      <c r="N277" s="15">
        <v>9.8214e-61</v>
      </c>
      <c r="O277" s="15">
        <v>1.8482e-05</v>
      </c>
      <c r="P277" s="13">
        <v>0.00023766</v>
      </c>
      <c r="Q277" s="16">
        <f>MAX(M277,N277,O277,P277)</f>
        <v>0.00023766</v>
      </c>
      <c r="R277" t="s" s="11">
        <f>IF(Q277=M277,"SAND",IF(Q277=N277,"WATER",IF(Q277=O277,"URBAN",IF(Q277=P277,"VEG"))))</f>
        <v>25</v>
      </c>
    </row>
    <row r="278" ht="13.65" customHeight="1">
      <c r="A278" s="13">
        <v>276</v>
      </c>
      <c r="B278" s="13">
        <v>93</v>
      </c>
      <c r="C278" s="13">
        <v>62</v>
      </c>
      <c r="D278" s="13">
        <v>59</v>
      </c>
      <c r="E278" s="13">
        <f>SQRT((B278-140.95)^2+(C278-102.23)^2+(D278-80.23)^2)</f>
        <v>66.09363282495522</v>
      </c>
      <c r="F278" s="13">
        <f>SQRT((B278-103.78)^2+(C278-68.2)^2+(D278-41.58)^2)</f>
        <v>21.40338291018502</v>
      </c>
      <c r="G278" s="13">
        <f>SQRT((B278-91.92)^2+(C278-57.94)^2+(D278-57.7)^2)</f>
        <v>4.397726685459205</v>
      </c>
      <c r="H278" s="13">
        <f>SQRT((B278-89.17)^2+(C278-54.02)^2+(D278-71.87)^2)</f>
        <v>15.62005761833163</v>
      </c>
      <c r="I278" s="13">
        <f>MIN(E278,F278,G278,H278)</f>
        <v>4.397726685459205</v>
      </c>
      <c r="J278" s="12"/>
      <c r="K278" t="s" s="11">
        <f>IF(I278=E278,"SAND",IF(I278=F278,"WATER",IF(I278=G278,"URBAN",IF(I278=H278,"VEG"))))</f>
        <v>24</v>
      </c>
      <c r="L278" s="12"/>
      <c r="M278" s="15">
        <v>3.8413e-17</v>
      </c>
      <c r="N278" s="15">
        <v>1.0972e-22</v>
      </c>
      <c r="O278" s="13">
        <v>0.00011501</v>
      </c>
      <c r="P278" s="14">
        <v>2.185e-12</v>
      </c>
      <c r="Q278" s="16">
        <f>MAX(M278,N278,O278,P278)</f>
        <v>0.00011501</v>
      </c>
      <c r="R278" t="s" s="11">
        <f>IF(Q278=M278,"SAND",IF(Q278=N278,"WATER",IF(Q278=O278,"URBAN",IF(Q278=P278,"VEG"))))</f>
        <v>24</v>
      </c>
    </row>
    <row r="279" ht="13.65" customHeight="1">
      <c r="A279" s="13">
        <v>277</v>
      </c>
      <c r="B279" s="13">
        <v>93</v>
      </c>
      <c r="C279" s="13">
        <v>58</v>
      </c>
      <c r="D279" s="13">
        <v>88</v>
      </c>
      <c r="E279" s="13">
        <f>SQRT((B279-140.95)^2+(C279-102.23)^2+(D279-80.23)^2)</f>
        <v>65.69526847498227</v>
      </c>
      <c r="F279" s="13">
        <f>SQRT((B279-103.78)^2+(C279-68.2)^2+(D279-41.58)^2)</f>
        <v>48.73463655348217</v>
      </c>
      <c r="G279" s="13">
        <f>SQRT((B279-91.92)^2+(C279-57.94)^2+(D279-57.7)^2)</f>
        <v>30.31930078349433</v>
      </c>
      <c r="H279" s="13">
        <f>SQRT((B279-89.17)^2+(C279-54.02)^2+(D279-71.87)^2)</f>
        <v>17.04952198743413</v>
      </c>
      <c r="I279" s="13">
        <f>MIN(E279,F279,G279,H279)</f>
        <v>17.04952198743413</v>
      </c>
      <c r="J279" s="12"/>
      <c r="K279" t="s" s="11">
        <f>IF(I279=E279,"SAND",IF(I279=F279,"WATER",IF(I279=G279,"URBAN",IF(I279=H279,"VEG"))))</f>
        <v>25</v>
      </c>
      <c r="L279" s="12"/>
      <c r="M279" s="15">
        <v>3.0426e-45</v>
      </c>
      <c r="N279" s="15">
        <v>7.4548e-79</v>
      </c>
      <c r="O279" s="15">
        <v>6.7035e-14</v>
      </c>
      <c r="P279" s="15">
        <v>2.0763e-06</v>
      </c>
      <c r="Q279" s="16">
        <f>MAX(M279,N279,O279,P279)</f>
        <v>2.0763e-06</v>
      </c>
      <c r="R279" t="s" s="11">
        <f>IF(Q279=M279,"SAND",IF(Q279=N279,"WATER",IF(Q279=O279,"URBAN",IF(Q279=P279,"VEG"))))</f>
        <v>25</v>
      </c>
    </row>
    <row r="280" ht="13.65" customHeight="1">
      <c r="A280" s="13">
        <v>278</v>
      </c>
      <c r="B280" s="13">
        <v>84</v>
      </c>
      <c r="C280" s="13">
        <v>49</v>
      </c>
      <c r="D280" s="13">
        <v>67</v>
      </c>
      <c r="E280" s="13">
        <f>SQRT((B280-140.95)^2+(C280-102.23)^2+(D280-80.23)^2)</f>
        <v>79.06812442444806</v>
      </c>
      <c r="F280" s="13">
        <f>SQRT((B280-103.78)^2+(C280-68.2)^2+(D280-41.58)^2)</f>
        <v>37.49753058535988</v>
      </c>
      <c r="G280" s="13">
        <f>SQRT((B280-91.92)^2+(C280-57.94)^2+(D280-57.7)^2)</f>
        <v>15.13737097385143</v>
      </c>
      <c r="H280" s="13">
        <f>SQRT((B280-89.17)^2+(C280-54.02)^2+(D280-71.87)^2)</f>
        <v>8.697482394348384</v>
      </c>
      <c r="I280" s="13">
        <f>MIN(E280,F280,G280,H280)</f>
        <v>8.697482394348384</v>
      </c>
      <c r="J280" s="12"/>
      <c r="K280" t="s" s="11">
        <f>IF(I280=E280,"SAND",IF(I280=F280,"WATER",IF(I280=G280,"URBAN",IF(I280=H280,"VEG"))))</f>
        <v>25</v>
      </c>
      <c r="L280" s="12"/>
      <c r="M280" s="15">
        <v>8.6626e-33</v>
      </c>
      <c r="N280" s="15">
        <v>1.5207e-90</v>
      </c>
      <c r="O280" s="15">
        <v>1.2034e-05</v>
      </c>
      <c r="P280" s="15">
        <v>2.2448e-07</v>
      </c>
      <c r="Q280" s="16">
        <f>MAX(M280,N280,O280,P280)</f>
        <v>1.2034e-05</v>
      </c>
      <c r="R280" t="s" s="11">
        <f>IF(Q280=M280,"SAND",IF(Q280=N280,"WATER",IF(Q280=O280,"URBAN",IF(Q280=P280,"VEG"))))</f>
        <v>24</v>
      </c>
    </row>
    <row r="281" ht="13.65" customHeight="1">
      <c r="A281" s="13">
        <v>279</v>
      </c>
      <c r="B281" s="13">
        <v>88</v>
      </c>
      <c r="C281" s="13">
        <v>53</v>
      </c>
      <c r="D281" s="13">
        <v>81</v>
      </c>
      <c r="E281" s="13">
        <f>SQRT((B281-140.95)^2+(C281-102.23)^2+(D281-80.23)^2)</f>
        <v>72.30413750263534</v>
      </c>
      <c r="F281" s="13">
        <f>SQRT((B281-103.78)^2+(C281-68.2)^2+(D281-41.58)^2)</f>
        <v>45.09972061997724</v>
      </c>
      <c r="G281" s="13">
        <f>SQRT((B281-91.92)^2+(C281-57.94)^2+(D281-57.7)^2)</f>
        <v>24.13835122786972</v>
      </c>
      <c r="H281" s="13">
        <f>SQRT((B281-89.17)^2+(C281-54.02)^2+(D281-71.87)^2)</f>
        <v>9.261004265197156</v>
      </c>
      <c r="I281" s="13">
        <f>MIN(E281,F281,G281,H281)</f>
        <v>9.261004265197156</v>
      </c>
      <c r="J281" s="12"/>
      <c r="K281" t="s" s="11">
        <f>IF(I281=E281,"SAND",IF(I281=F281,"WATER",IF(I281=G281,"URBAN",IF(I281=H281,"VEG"))))</f>
        <v>25</v>
      </c>
      <c r="L281" s="12"/>
      <c r="M281" s="15">
        <v>2.1396e-42</v>
      </c>
      <c r="N281" s="14">
        <v>2.158e-91</v>
      </c>
      <c r="O281" s="15">
        <v>1.0895e-08</v>
      </c>
      <c r="P281" s="15">
        <v>8.798600000000001e-06</v>
      </c>
      <c r="Q281" s="16">
        <f>MAX(M281,N281,O281,P281)</f>
        <v>8.798600000000001e-06</v>
      </c>
      <c r="R281" t="s" s="11">
        <f>IF(Q281=M281,"SAND",IF(Q281=N281,"WATER",IF(Q281=O281,"URBAN",IF(Q281=P281,"VEG"))))</f>
        <v>25</v>
      </c>
    </row>
    <row r="282" ht="13.65" customHeight="1">
      <c r="A282" s="13">
        <v>280</v>
      </c>
      <c r="B282" s="13">
        <v>90</v>
      </c>
      <c r="C282" s="13">
        <v>52</v>
      </c>
      <c r="D282" s="13">
        <v>73</v>
      </c>
      <c r="E282" s="13">
        <f>SQRT((B282-140.95)^2+(C282-102.23)^2+(D282-80.23)^2)</f>
        <v>71.91125294416722</v>
      </c>
      <c r="F282" s="13">
        <f>SQRT((B282-103.78)^2+(C282-68.2)^2+(D282-41.58)^2)</f>
        <v>37.94133366132509</v>
      </c>
      <c r="G282" s="13">
        <f>SQRT((B282-91.92)^2+(C282-57.94)^2+(D282-57.7)^2)</f>
        <v>16.52452722470449</v>
      </c>
      <c r="H282" s="13">
        <f>SQRT((B282-89.17)^2+(C282-54.02)^2+(D282-71.87)^2)</f>
        <v>2.458902194069541</v>
      </c>
      <c r="I282" s="13">
        <f>MIN(E282,F282,G282,H282)</f>
        <v>2.458902194069541</v>
      </c>
      <c r="J282" s="12"/>
      <c r="K282" t="s" s="11">
        <f>IF(I282=E282,"SAND",IF(I282=F282,"WATER",IF(I282=G282,"URBAN",IF(I282=H282,"VEG"))))</f>
        <v>25</v>
      </c>
      <c r="L282" s="12"/>
      <c r="M282" s="15">
        <v>5.4477e-35</v>
      </c>
      <c r="N282" s="15">
        <v>2.6151e-81</v>
      </c>
      <c r="O282" s="15">
        <v>1.9758e-06</v>
      </c>
      <c r="P282" s="13">
        <v>0.00011415</v>
      </c>
      <c r="Q282" s="16">
        <f>MAX(M282,N282,O282,P282)</f>
        <v>0.00011415</v>
      </c>
      <c r="R282" t="s" s="11">
        <f>IF(Q282=M282,"SAND",IF(Q282=N282,"WATER",IF(Q282=O282,"URBAN",IF(Q282=P282,"VEG"))))</f>
        <v>25</v>
      </c>
    </row>
    <row r="283" ht="13.65" customHeight="1">
      <c r="A283" s="13">
        <v>281</v>
      </c>
      <c r="B283" s="13">
        <v>91</v>
      </c>
      <c r="C283" s="13">
        <v>58</v>
      </c>
      <c r="D283" s="13">
        <v>61</v>
      </c>
      <c r="E283" s="13">
        <f>SQRT((B283-140.95)^2+(C283-102.23)^2+(D283-80.23)^2)</f>
        <v>69.43405720538013</v>
      </c>
      <c r="F283" s="13">
        <f>SQRT((B283-103.78)^2+(C283-68.2)^2+(D283-41.58)^2)</f>
        <v>25.38709908595309</v>
      </c>
      <c r="G283" s="13">
        <f>SQRT((B283-91.92)^2+(C283-57.94)^2+(D283-57.7)^2)</f>
        <v>3.426368339802361</v>
      </c>
      <c r="H283" s="13">
        <f>SQRT((B283-89.17)^2+(C283-54.02)^2+(D283-71.87)^2)</f>
        <v>11.71947951062674</v>
      </c>
      <c r="I283" s="13">
        <f>MIN(E283,F283,G283,H283)</f>
        <v>3.426368339802361</v>
      </c>
      <c r="J283" s="12"/>
      <c r="K283" t="s" s="11">
        <f>IF(I283=E283,"SAND",IF(I283=F283,"WATER",IF(I283=G283,"URBAN",IF(I283=H283,"VEG"))))</f>
        <v>24</v>
      </c>
      <c r="L283" s="12"/>
      <c r="M283" s="15">
        <v>3.9048e-20</v>
      </c>
      <c r="N283" s="15">
        <v>6.2412e-36</v>
      </c>
      <c r="O283" s="13">
        <v>0.00022271</v>
      </c>
      <c r="P283" s="15">
        <v>1.9543e-07</v>
      </c>
      <c r="Q283" s="16">
        <f>MAX(M283,N283,O283,P283)</f>
        <v>0.00022271</v>
      </c>
      <c r="R283" t="s" s="11">
        <f>IF(Q283=M283,"SAND",IF(Q283=N283,"WATER",IF(Q283=O283,"URBAN",IF(Q283=P283,"VEG"))))</f>
        <v>24</v>
      </c>
    </row>
    <row r="284" ht="13.65" customHeight="1">
      <c r="A284" s="13">
        <v>282</v>
      </c>
      <c r="B284" s="13">
        <v>104</v>
      </c>
      <c r="C284" s="13">
        <v>68</v>
      </c>
      <c r="D284" s="13">
        <v>40</v>
      </c>
      <c r="E284" s="13">
        <f>SQRT((B284-140.95)^2+(C284-102.23)^2+(D284-80.23)^2)</f>
        <v>64.46276677276582</v>
      </c>
      <c r="F284" s="13">
        <f>SQRT((B284-103.78)^2+(C284-68.2)^2+(D284-41.58)^2)</f>
        <v>1.60773132083691</v>
      </c>
      <c r="G284" s="13">
        <f>SQRT((B284-91.92)^2+(C284-57.94)^2+(D284-57.7)^2)</f>
        <v>23.67319158879934</v>
      </c>
      <c r="H284" s="13">
        <f>SQRT((B284-89.17)^2+(C284-54.02)^2+(D284-71.87)^2)</f>
        <v>37.82943562888561</v>
      </c>
      <c r="I284" s="13">
        <f>MIN(E284,F284,G284,H284)</f>
        <v>1.60773132083691</v>
      </c>
      <c r="J284" s="12"/>
      <c r="K284" t="s" s="11">
        <f>IF(I284=E284,"SAND",IF(I284=F284,"WATER",IF(I284=G284,"URBAN",IF(I284=H284,"VEG"))))</f>
        <v>26</v>
      </c>
      <c r="L284" s="12"/>
      <c r="M284" s="15">
        <v>1.4077e-26</v>
      </c>
      <c r="N284" s="13">
        <v>0.00026446</v>
      </c>
      <c r="O284" s="16">
        <v>6.55e-08</v>
      </c>
      <c r="P284" s="15">
        <v>2.1196e-68</v>
      </c>
      <c r="Q284" s="16">
        <f>MAX(M284,N284,O284,P284)</f>
        <v>0.00026446</v>
      </c>
      <c r="R284" t="s" s="11">
        <f>IF(Q284=M284,"SAND",IF(Q284=N284,"WATER",IF(Q284=O284,"URBAN",IF(Q284=P284,"VEG"))))</f>
        <v>26</v>
      </c>
    </row>
    <row r="285" ht="13.65" customHeight="1">
      <c r="A285" s="13">
        <v>283</v>
      </c>
      <c r="B285" s="13">
        <v>138</v>
      </c>
      <c r="C285" s="13">
        <v>99</v>
      </c>
      <c r="D285" s="13">
        <v>76</v>
      </c>
      <c r="E285" s="13">
        <f>SQRT((B285-140.95)^2+(C285-102.23)^2+(D285-80.23)^2)</f>
        <v>6.085088331322726</v>
      </c>
      <c r="F285" s="13">
        <f>SQRT((B285-103.78)^2+(C285-68.2)^2+(D285-41.58)^2)</f>
        <v>57.48377858143982</v>
      </c>
      <c r="G285" s="13">
        <f>SQRT((B285-91.92)^2+(C285-57.94)^2+(D285-57.7)^2)</f>
        <v>64.37530582451629</v>
      </c>
      <c r="H285" s="13">
        <f>SQRT((B285-89.17)^2+(C285-54.02)^2+(D285-71.87)^2)</f>
        <v>66.51786376605911</v>
      </c>
      <c r="I285" s="13">
        <f>MIN(E285,F285,G285,H285)</f>
        <v>6.085088331322726</v>
      </c>
      <c r="J285" s="12"/>
      <c r="K285" t="s" s="11">
        <f>IF(I285=E285,"SAND",IF(I285=F285,"WATER",IF(I285=G285,"URBAN",IF(I285=H285,"VEG"))))</f>
        <v>23</v>
      </c>
      <c r="L285" s="12"/>
      <c r="M285" s="13">
        <v>0.0001592</v>
      </c>
      <c r="N285" s="15">
        <v>2.6671e-132</v>
      </c>
      <c r="O285" s="15">
        <v>4.8152e-70</v>
      </c>
      <c r="P285" s="13">
        <v>0</v>
      </c>
      <c r="Q285" s="16">
        <f>MAX(M285,N285,O285,P285)</f>
        <v>0.0001592</v>
      </c>
      <c r="R285" t="s" s="11">
        <f>IF(Q285=M285,"SAND",IF(Q285=N285,"WATER",IF(Q285=O285,"URBAN",IF(Q285=P285,"VEG"))))</f>
        <v>23</v>
      </c>
    </row>
    <row r="286" ht="13.65" customHeight="1">
      <c r="A286" s="13">
        <v>284</v>
      </c>
      <c r="B286" s="13">
        <v>93</v>
      </c>
      <c r="C286" s="13">
        <v>59</v>
      </c>
      <c r="D286" s="13">
        <v>47</v>
      </c>
      <c r="E286" s="13">
        <f>SQRT((B286-140.95)^2+(C286-102.23)^2+(D286-80.23)^2)</f>
        <v>72.61038699800463</v>
      </c>
      <c r="F286" s="13">
        <f>SQRT((B286-103.78)^2+(C286-68.2)^2+(D286-41.58)^2)</f>
        <v>15.17316051454014</v>
      </c>
      <c r="G286" s="13">
        <f>SQRT((B286-91.92)^2+(C286-57.94)^2+(D286-57.7)^2)</f>
        <v>10.80647953775882</v>
      </c>
      <c r="H286" s="13">
        <f>SQRT((B286-89.17)^2+(C286-54.02)^2+(D286-71.87)^2)</f>
        <v>25.65124168534537</v>
      </c>
      <c r="I286" s="13">
        <f>MIN(E286,F286,G286,H286)</f>
        <v>10.80647953775882</v>
      </c>
      <c r="J286" s="12"/>
      <c r="K286" t="s" s="11">
        <f>IF(I286=E286,"SAND",IF(I286=F286,"WATER",IF(I286=G286,"URBAN",IF(I286=H286,"VEG"))))</f>
        <v>24</v>
      </c>
      <c r="L286" s="12"/>
      <c r="M286" s="15">
        <v>7.3733e-22</v>
      </c>
      <c r="N286" s="15">
        <v>3.9511e-20</v>
      </c>
      <c r="O286" s="15">
        <v>2.8496e-05</v>
      </c>
      <c r="P286" s="14">
        <v>1.475e-17</v>
      </c>
      <c r="Q286" s="16">
        <f>MAX(M286,N286,O286,P286)</f>
        <v>2.8496e-05</v>
      </c>
      <c r="R286" t="s" s="11">
        <f>IF(Q286=M286,"SAND",IF(Q286=N286,"WATER",IF(Q286=O286,"URBAN",IF(Q286=P286,"VEG"))))</f>
        <v>24</v>
      </c>
    </row>
    <row r="287" ht="13.65" customHeight="1">
      <c r="A287" s="13">
        <v>285</v>
      </c>
      <c r="B287" s="13">
        <v>124</v>
      </c>
      <c r="C287" s="13">
        <v>90</v>
      </c>
      <c r="D287" s="13">
        <v>85</v>
      </c>
      <c r="E287" s="13">
        <f>SQRT((B287-140.95)^2+(C287-102.23)^2+(D287-80.23)^2)</f>
        <v>21.43894353740407</v>
      </c>
      <c r="F287" s="13">
        <f>SQRT((B287-103.78)^2+(C287-68.2)^2+(D287-41.58)^2)</f>
        <v>52.62494465555285</v>
      </c>
      <c r="G287" s="13">
        <f>SQRT((B287-91.92)^2+(C287-57.94)^2+(D287-57.7)^2)</f>
        <v>52.93637690662254</v>
      </c>
      <c r="H287" s="13">
        <f>SQRT((B287-89.17)^2+(C287-54.02)^2+(D287-71.87)^2)</f>
        <v>51.76954896461818</v>
      </c>
      <c r="I287" s="13">
        <f>MIN(E287,F287,G287,H287)</f>
        <v>21.43894353740407</v>
      </c>
      <c r="J287" s="12"/>
      <c r="K287" t="s" s="11">
        <f>IF(I287=E287,"SAND",IF(I287=F287,"WATER",IF(I287=G287,"URBAN",IF(I287=H287,"VEG"))))</f>
        <v>23</v>
      </c>
      <c r="L287" s="12"/>
      <c r="M287" s="15">
        <v>3.3743e-09</v>
      </c>
      <c r="N287" s="15">
        <v>4.9746e-72</v>
      </c>
      <c r="O287" s="15">
        <v>1.6524e-50</v>
      </c>
      <c r="P287" s="15">
        <v>7.0284e-171</v>
      </c>
      <c r="Q287" s="16">
        <f>MAX(M287,N287,O287,P287)</f>
        <v>3.3743e-09</v>
      </c>
      <c r="R287" t="s" s="11">
        <f>IF(Q287=M287,"SAND",IF(Q287=N287,"WATER",IF(Q287=O287,"URBAN",IF(Q287=P287,"VEG"))))</f>
        <v>23</v>
      </c>
    </row>
    <row r="288" ht="13.65" customHeight="1">
      <c r="A288" s="13">
        <v>286</v>
      </c>
      <c r="B288" s="13">
        <v>89</v>
      </c>
      <c r="C288" s="13">
        <v>56</v>
      </c>
      <c r="D288" s="13">
        <v>65</v>
      </c>
      <c r="E288" s="13">
        <f>SQRT((B288-140.95)^2+(C288-102.23)^2+(D288-80.23)^2)</f>
        <v>71.18966427789921</v>
      </c>
      <c r="F288" s="13">
        <f>SQRT((B288-103.78)^2+(C288-68.2)^2+(D288-41.58)^2)</f>
        <v>30.26193648793811</v>
      </c>
      <c r="G288" s="13">
        <f>SQRT((B288-91.92)^2+(C288-57.94)^2+(D288-57.7)^2)</f>
        <v>8.098147936411136</v>
      </c>
      <c r="H288" s="13">
        <f>SQRT((B288-89.17)^2+(C288-54.02)^2+(D288-71.87)^2)</f>
        <v>7.151657150619013</v>
      </c>
      <c r="I288" s="13">
        <f>MIN(E288,F288,G288,H288)</f>
        <v>7.151657150619013</v>
      </c>
      <c r="J288" s="12"/>
      <c r="K288" t="s" s="11">
        <f>IF(I288=E288,"SAND",IF(I288=F288,"WATER",IF(I288=G288,"URBAN",IF(I288=H288,"VEG"))))</f>
        <v>25</v>
      </c>
      <c r="L288" s="12"/>
      <c r="M288" s="15">
        <v>2.3338e-23</v>
      </c>
      <c r="N288" s="15">
        <v>2.3951e-49</v>
      </c>
      <c r="O288" s="15">
        <v>9.9477e-05</v>
      </c>
      <c r="P288" s="15">
        <v>5.3125e-05</v>
      </c>
      <c r="Q288" s="16">
        <f>MAX(M288,N288,O288,P288)</f>
        <v>9.9477e-05</v>
      </c>
      <c r="R288" t="s" s="11">
        <f>IF(Q288=M288,"SAND",IF(Q288=N288,"WATER",IF(Q288=O288,"URBAN",IF(Q288=P288,"VEG"))))</f>
        <v>24</v>
      </c>
    </row>
    <row r="289" ht="13.65" customHeight="1">
      <c r="A289" s="13">
        <v>287</v>
      </c>
      <c r="B289" s="13">
        <v>90</v>
      </c>
      <c r="C289" s="13">
        <v>56</v>
      </c>
      <c r="D289" s="13">
        <v>63</v>
      </c>
      <c r="E289" s="13">
        <f>SQRT((B289-140.95)^2+(C289-102.23)^2+(D289-80.23)^2)</f>
        <v>70.92241042153037</v>
      </c>
      <c r="F289" s="13">
        <f>SQRT((B289-103.78)^2+(C289-68.2)^2+(D289-41.58)^2)</f>
        <v>28.24083568168619</v>
      </c>
      <c r="G289" s="13">
        <f>SQRT((B289-91.92)^2+(C289-57.94)^2+(D289-57.7)^2)</f>
        <v>5.96154342431555</v>
      </c>
      <c r="H289" s="13">
        <f>SQRT((B289-89.17)^2+(C289-54.02)^2+(D289-71.87)^2)</f>
        <v>9.126127327623699</v>
      </c>
      <c r="I289" s="13">
        <f>MIN(E289,F289,G289,H289)</f>
        <v>5.96154342431555</v>
      </c>
      <c r="J289" s="12"/>
      <c r="K289" t="s" s="11">
        <f>IF(I289=E289,"SAND",IF(I289=F289,"WATER",IF(I289=G289,"URBAN",IF(I289=H289,"VEG"))))</f>
        <v>24</v>
      </c>
      <c r="L289" s="12"/>
      <c r="M289" s="15">
        <v>1.4903e-22</v>
      </c>
      <c r="N289" s="15">
        <v>5.5383e-46</v>
      </c>
      <c r="O289" s="13">
        <v>0.00017868</v>
      </c>
      <c r="P289" s="15">
        <v>1.1409e-05</v>
      </c>
      <c r="Q289" s="16">
        <f>MAX(M289,N289,O289,P289)</f>
        <v>0.00017868</v>
      </c>
      <c r="R289" t="s" s="11">
        <f>IF(Q289=M289,"SAND",IF(Q289=N289,"WATER",IF(Q289=O289,"URBAN",IF(Q289=P289,"VEG"))))</f>
        <v>24</v>
      </c>
    </row>
    <row r="290" ht="13.65" customHeight="1">
      <c r="A290" s="13">
        <v>288</v>
      </c>
      <c r="B290" s="13">
        <v>103</v>
      </c>
      <c r="C290" s="13">
        <v>68</v>
      </c>
      <c r="D290" s="13">
        <v>39</v>
      </c>
      <c r="E290" s="13">
        <f>SQRT((B290-140.95)^2+(C290-102.23)^2+(D290-80.23)^2)</f>
        <v>65.66436095782856</v>
      </c>
      <c r="F290" s="13">
        <f>SQRT((B290-103.78)^2+(C290-68.2)^2+(D290-41.58)^2)</f>
        <v>2.702739351102876</v>
      </c>
      <c r="G290" s="13">
        <f>SQRT((B290-91.92)^2+(C290-57.94)^2+(D290-57.7)^2)</f>
        <v>23.95120038745449</v>
      </c>
      <c r="H290" s="13">
        <f>SQRT((B290-89.17)^2+(C290-54.02)^2+(D290-71.87)^2)</f>
        <v>38.3033445014923</v>
      </c>
      <c r="I290" s="13">
        <f>MIN(E290,F290,G290,H290)</f>
        <v>2.702739351102876</v>
      </c>
      <c r="J290" s="12"/>
      <c r="K290" t="s" s="11">
        <f>IF(I290=E290,"SAND",IF(I290=F290,"WATER",IF(I290=G290,"URBAN",IF(I290=H290,"VEG"))))</f>
        <v>26</v>
      </c>
      <c r="L290" s="12"/>
      <c r="M290" s="15">
        <v>1.4274e-27</v>
      </c>
      <c r="N290" s="13">
        <v>0.00020809</v>
      </c>
      <c r="O290" s="14">
        <v>9.258e-08</v>
      </c>
      <c r="P290" s="15">
        <v>8.7426e-65</v>
      </c>
      <c r="Q290" s="16">
        <f>MAX(M290,N290,O290,P290)</f>
        <v>0.00020809</v>
      </c>
      <c r="R290" t="s" s="11">
        <f>IF(Q290=M290,"SAND",IF(Q290=N290,"WATER",IF(Q290=O290,"URBAN",IF(Q290=P290,"VEG"))))</f>
        <v>26</v>
      </c>
    </row>
    <row r="291" ht="13.65" customHeight="1">
      <c r="A291" s="13">
        <v>289</v>
      </c>
      <c r="B291" s="13">
        <v>91</v>
      </c>
      <c r="C291" s="13">
        <v>55</v>
      </c>
      <c r="D291" s="13">
        <v>79</v>
      </c>
      <c r="E291" s="13">
        <f>SQRT((B291-140.95)^2+(C291-102.23)^2+(D291-80.23)^2)</f>
        <v>68.75455112208935</v>
      </c>
      <c r="F291" s="13">
        <f>SQRT((B291-103.78)^2+(C291-68.2)^2+(D291-41.58)^2)</f>
        <v>41.6872258611676</v>
      </c>
      <c r="G291" s="13">
        <f>SQRT((B291-91.92)^2+(C291-57.94)^2+(D291-57.7)^2)</f>
        <v>21.52161703961856</v>
      </c>
      <c r="H291" s="13">
        <f>SQRT((B291-89.17)^2+(C291-54.02)^2+(D291-71.87)^2)</f>
        <v>7.42604874748341</v>
      </c>
      <c r="I291" s="13">
        <f>MIN(E291,F291,G291,H291)</f>
        <v>7.42604874748341</v>
      </c>
      <c r="J291" s="12"/>
      <c r="K291" t="s" s="11">
        <f>IF(I291=E291,"SAND",IF(I291=F291,"WATER",IF(I291=G291,"URBAN",IF(I291=H291,"VEG"))))</f>
        <v>25</v>
      </c>
      <c r="L291" s="12"/>
      <c r="M291" s="14">
        <v>6.044e-37</v>
      </c>
      <c r="N291" s="15">
        <v>1.1091e-75</v>
      </c>
      <c r="O291" s="15">
        <v>2.0032e-08</v>
      </c>
      <c r="P291" s="13">
        <v>0.00010822</v>
      </c>
      <c r="Q291" s="16">
        <f>MAX(M291,N291,O291,P291)</f>
        <v>0.00010822</v>
      </c>
      <c r="R291" t="s" s="11">
        <f>IF(Q291=M291,"SAND",IF(Q291=N291,"WATER",IF(Q291=O291,"URBAN",IF(Q291=P291,"VEG"))))</f>
        <v>25</v>
      </c>
    </row>
    <row r="292" ht="13.65" customHeight="1">
      <c r="A292" s="13">
        <v>290</v>
      </c>
      <c r="B292" s="13">
        <v>91</v>
      </c>
      <c r="C292" s="13">
        <v>58</v>
      </c>
      <c r="D292" s="13">
        <v>59</v>
      </c>
      <c r="E292" s="13">
        <f>SQRT((B292-140.95)^2+(C292-102.23)^2+(D292-80.23)^2)</f>
        <v>70.01434353045096</v>
      </c>
      <c r="F292" s="13">
        <f>SQRT((B292-103.78)^2+(C292-68.2)^2+(D292-41.58)^2)</f>
        <v>23.89194006354444</v>
      </c>
      <c r="G292" s="13">
        <f>SQRT((B292-91.92)^2+(C292-57.94)^2+(D292-57.7)^2)</f>
        <v>1.593737745050922</v>
      </c>
      <c r="H292" s="13">
        <f>SQRT((B292-89.17)^2+(C292-54.02)^2+(D292-71.87)^2)</f>
        <v>13.59507999240902</v>
      </c>
      <c r="I292" s="13">
        <f>MIN(E292,F292,G292,H292)</f>
        <v>1.593737745050922</v>
      </c>
      <c r="J292" s="12"/>
      <c r="K292" t="s" s="11">
        <f>IF(I292=E292,"SAND",IF(I292=F292,"WATER",IF(I292=G292,"URBAN",IF(I292=H292,"VEG"))))</f>
        <v>24</v>
      </c>
      <c r="L292" s="12"/>
      <c r="M292" s="15">
        <v>8.513100000000001e-20</v>
      </c>
      <c r="N292" s="15">
        <v>8.7195e-34</v>
      </c>
      <c r="O292" s="13">
        <v>0.00026804</v>
      </c>
      <c r="P292" s="15">
        <v>4.1151e-08</v>
      </c>
      <c r="Q292" s="16">
        <f>MAX(M292,N292,O292,P292)</f>
        <v>0.00026804</v>
      </c>
      <c r="R292" t="s" s="11">
        <f>IF(Q292=M292,"SAND",IF(Q292=N292,"WATER",IF(Q292=O292,"URBAN",IF(Q292=P292,"VEG"))))</f>
        <v>24</v>
      </c>
    </row>
    <row r="293" ht="13.65" customHeight="1">
      <c r="A293" s="13">
        <v>291</v>
      </c>
      <c r="B293" s="13">
        <v>143</v>
      </c>
      <c r="C293" s="13">
        <v>103</v>
      </c>
      <c r="D293" s="13">
        <v>79</v>
      </c>
      <c r="E293" s="13">
        <f>SQRT((B293-140.95)^2+(C293-102.23)^2+(D293-80.23)^2)</f>
        <v>2.511632934964831</v>
      </c>
      <c r="F293" s="13">
        <f>SQRT((B293-103.78)^2+(C293-68.2)^2+(D293-41.58)^2)</f>
        <v>64.41665002155887</v>
      </c>
      <c r="G293" s="13">
        <f>SQRT((B293-91.92)^2+(C293-57.94)^2+(D293-57.7)^2)</f>
        <v>71.36707924526546</v>
      </c>
      <c r="H293" s="13">
        <f>SQRT((B293-89.17)^2+(C293-54.02)^2+(D293-71.87)^2)</f>
        <v>73.12691843637334</v>
      </c>
      <c r="I293" s="13">
        <f>MIN(E293,F293,G293,H293)</f>
        <v>2.511632934964831</v>
      </c>
      <c r="J293" s="12"/>
      <c r="K293" t="s" s="11">
        <f>IF(I293=E293,"SAND",IF(I293=F293,"WATER",IF(I293=G293,"URBAN",IF(I293=H293,"VEG"))))</f>
        <v>23</v>
      </c>
      <c r="L293" s="12"/>
      <c r="M293" s="13">
        <v>0.00022181</v>
      </c>
      <c r="N293" s="15">
        <v>5.8797e-169</v>
      </c>
      <c r="O293" s="15">
        <v>4.7537e-86</v>
      </c>
      <c r="P293" s="13">
        <v>0</v>
      </c>
      <c r="Q293" s="16">
        <f>MAX(M293,N293,O293,P293)</f>
        <v>0.00022181</v>
      </c>
      <c r="R293" t="s" s="11">
        <f>IF(Q293=M293,"SAND",IF(Q293=N293,"WATER",IF(Q293=O293,"URBAN",IF(Q293=P293,"VEG"))))</f>
        <v>23</v>
      </c>
    </row>
    <row r="294" ht="13.65" customHeight="1">
      <c r="A294" s="13">
        <v>292</v>
      </c>
      <c r="B294" s="13">
        <v>90</v>
      </c>
      <c r="C294" s="13">
        <v>55</v>
      </c>
      <c r="D294" s="13">
        <v>71</v>
      </c>
      <c r="E294" s="13">
        <f>SQRT((B294-140.95)^2+(C294-102.23)^2+(D294-80.23)^2)</f>
        <v>70.08400887506365</v>
      </c>
      <c r="F294" s="13">
        <f>SQRT((B294-103.78)^2+(C294-68.2)^2+(D294-41.58)^2)</f>
        <v>35.06657667922548</v>
      </c>
      <c r="G294" s="13">
        <f>SQRT((B294-91.92)^2+(C294-57.94)^2+(D294-57.7)^2)</f>
        <v>13.75572608043646</v>
      </c>
      <c r="H294" s="13">
        <f>SQRT((B294-89.17)^2+(C294-54.02)^2+(D294-71.87)^2)</f>
        <v>1.551193089205854</v>
      </c>
      <c r="I294" s="13">
        <f>MIN(E294,F294,G294,H294)</f>
        <v>1.551193089205854</v>
      </c>
      <c r="J294" s="12"/>
      <c r="K294" t="s" s="11">
        <f>IF(I294=E294,"SAND",IF(I294=F294,"WATER",IF(I294=G294,"URBAN",IF(I294=H294,"VEG"))))</f>
        <v>25</v>
      </c>
      <c r="L294" s="12"/>
      <c r="M294" s="15">
        <v>1.5255e-28</v>
      </c>
      <c r="N294" s="15">
        <v>8.542399999999999e-62</v>
      </c>
      <c r="O294" s="15">
        <v>1.0269e-05</v>
      </c>
      <c r="P294" s="13">
        <v>0.00021067</v>
      </c>
      <c r="Q294" s="16">
        <f>MAX(M294,N294,O294,P294)</f>
        <v>0.00021067</v>
      </c>
      <c r="R294" t="s" s="11">
        <f>IF(Q294=M294,"SAND",IF(Q294=N294,"WATER",IF(Q294=O294,"URBAN",IF(Q294=P294,"VEG"))))</f>
        <v>25</v>
      </c>
    </row>
    <row r="295" ht="13.65" customHeight="1">
      <c r="A295" s="13">
        <v>293</v>
      </c>
      <c r="B295" s="13">
        <v>91</v>
      </c>
      <c r="C295" s="13">
        <v>58</v>
      </c>
      <c r="D295" s="13">
        <v>47</v>
      </c>
      <c r="E295" s="13">
        <f>SQRT((B295-140.95)^2+(C295-102.23)^2+(D295-80.23)^2)</f>
        <v>74.53541641394378</v>
      </c>
      <c r="F295" s="13">
        <f>SQRT((B295-103.78)^2+(C295-68.2)^2+(D295-41.58)^2)</f>
        <v>17.22628224545273</v>
      </c>
      <c r="G295" s="13">
        <f>SQRT((B295-91.92)^2+(C295-57.94)^2+(D295-57.7)^2)</f>
        <v>10.73964617666709</v>
      </c>
      <c r="H295" s="13">
        <f>SQRT((B295-89.17)^2+(C295-54.02)^2+(D295-71.87)^2)</f>
        <v>25.25284538423344</v>
      </c>
      <c r="I295" s="13">
        <f>MIN(E295,F295,G295,H295)</f>
        <v>10.73964617666709</v>
      </c>
      <c r="J295" s="12"/>
      <c r="K295" t="s" s="11">
        <f>IF(I295=E295,"SAND",IF(I295=F295,"WATER",IF(I295=G295,"URBAN",IF(I295=H295,"VEG"))))</f>
        <v>24</v>
      </c>
      <c r="L295" s="12"/>
      <c r="M295" s="15">
        <v>3.5401e-22</v>
      </c>
      <c r="N295" s="15">
        <v>4.3985e-24</v>
      </c>
      <c r="O295" s="15">
        <v>1.5916e-05</v>
      </c>
      <c r="P295" s="14">
        <v>6.589e-14</v>
      </c>
      <c r="Q295" s="16">
        <f>MAX(M295,N295,O295,P295)</f>
        <v>1.5916e-05</v>
      </c>
      <c r="R295" t="s" s="11">
        <f>IF(Q295=M295,"SAND",IF(Q295=N295,"WATER",IF(Q295=O295,"URBAN",IF(Q295=P295,"VEG"))))</f>
        <v>24</v>
      </c>
    </row>
    <row r="296" ht="13.65" customHeight="1">
      <c r="A296" s="13">
        <v>294</v>
      </c>
      <c r="B296" s="13">
        <v>89</v>
      </c>
      <c r="C296" s="13">
        <v>53</v>
      </c>
      <c r="D296" s="13">
        <v>69</v>
      </c>
      <c r="E296" s="13">
        <f>SQRT((B296-140.95)^2+(C296-102.23)^2+(D296-80.23)^2)</f>
        <v>72.44658929169819</v>
      </c>
      <c r="F296" s="13">
        <f>SQRT((B296-103.78)^2+(C296-68.2)^2+(D296-41.58)^2)</f>
        <v>34.66042123229319</v>
      </c>
      <c r="G296" s="13">
        <f>SQRT((B296-91.92)^2+(C296-57.94)^2+(D296-57.7)^2)</f>
        <v>12.67359459664068</v>
      </c>
      <c r="H296" s="13">
        <f>SQRT((B296-89.17)^2+(C296-54.02)^2+(D296-71.87)^2)</f>
        <v>3.050606497075628</v>
      </c>
      <c r="I296" s="13">
        <f>MIN(E296,F296,G296,H296)</f>
        <v>3.050606497075628</v>
      </c>
      <c r="J296" s="12"/>
      <c r="K296" t="s" s="11">
        <f>IF(I296=E296,"SAND",IF(I296=F296,"WATER",IF(I296=G296,"URBAN",IF(I296=H296,"VEG"))))</f>
        <v>25</v>
      </c>
      <c r="L296" s="12"/>
      <c r="M296" s="15">
        <v>1.4619e-29</v>
      </c>
      <c r="N296" s="15">
        <v>7.8112e-69</v>
      </c>
      <c r="O296" s="15">
        <v>2.6685e-05</v>
      </c>
      <c r="P296" s="13">
        <v>0.00023676</v>
      </c>
      <c r="Q296" s="16">
        <f>MAX(M296,N296,O296,P296)</f>
        <v>0.00023676</v>
      </c>
      <c r="R296" t="s" s="11">
        <f>IF(Q296=M296,"SAND",IF(Q296=N296,"WATER",IF(Q296=O296,"URBAN",IF(Q296=P296,"VEG"))))</f>
        <v>25</v>
      </c>
    </row>
    <row r="297" ht="13.65" customHeight="1">
      <c r="A297" s="13">
        <v>295</v>
      </c>
      <c r="B297" s="13">
        <v>89</v>
      </c>
      <c r="C297" s="13">
        <v>53</v>
      </c>
      <c r="D297" s="13">
        <v>69</v>
      </c>
      <c r="E297" s="13">
        <f>SQRT((B297-140.95)^2+(C297-102.23)^2+(D297-80.23)^2)</f>
        <v>72.44658929169819</v>
      </c>
      <c r="F297" s="13">
        <f>SQRT((B297-103.78)^2+(C297-68.2)^2+(D297-41.58)^2)</f>
        <v>34.66042123229319</v>
      </c>
      <c r="G297" s="13">
        <f>SQRT((B297-91.92)^2+(C297-57.94)^2+(D297-57.7)^2)</f>
        <v>12.67359459664068</v>
      </c>
      <c r="H297" s="13">
        <f>SQRT((B297-89.17)^2+(C297-54.02)^2+(D297-71.87)^2)</f>
        <v>3.050606497075628</v>
      </c>
      <c r="I297" s="13">
        <f>MIN(E297,F297,G297,H297)</f>
        <v>3.050606497075628</v>
      </c>
      <c r="J297" s="12"/>
      <c r="K297" t="s" s="11">
        <f>IF(I297=E297,"SAND",IF(I297=F297,"WATER",IF(I297=G297,"URBAN",IF(I297=H297,"VEG"))))</f>
        <v>25</v>
      </c>
      <c r="L297" s="12"/>
      <c r="M297" s="15">
        <v>1.4619e-29</v>
      </c>
      <c r="N297" s="15">
        <v>7.8112e-69</v>
      </c>
      <c r="O297" s="15">
        <v>2.6685e-05</v>
      </c>
      <c r="P297" s="13">
        <v>0.00023676</v>
      </c>
      <c r="Q297" s="16">
        <f>MAX(M297,N297,O297,P297)</f>
        <v>0.00023676</v>
      </c>
      <c r="R297" t="s" s="11">
        <f>IF(Q297=M297,"SAND",IF(Q297=N297,"WATER",IF(Q297=O297,"URBAN",IF(Q297=P297,"VEG"))))</f>
        <v>25</v>
      </c>
    </row>
    <row r="298" ht="13.65" customHeight="1">
      <c r="A298" s="13">
        <v>296</v>
      </c>
      <c r="B298" s="13">
        <v>85</v>
      </c>
      <c r="C298" s="13">
        <v>49</v>
      </c>
      <c r="D298" s="13">
        <v>67</v>
      </c>
      <c r="E298" s="13">
        <f>SQRT((B298-140.95)^2+(C298-102.23)^2+(D298-80.23)^2)</f>
        <v>78.35093043480721</v>
      </c>
      <c r="F298" s="13">
        <f>SQRT((B298-103.78)^2+(C298-68.2)^2+(D298-41.58)^2)</f>
        <v>36.97978907457424</v>
      </c>
      <c r="G298" s="13">
        <f>SQRT((B298-91.92)^2+(C298-57.94)^2+(D298-57.7)^2)</f>
        <v>14.63898903613224</v>
      </c>
      <c r="H298" s="13">
        <f>SQRT((B298-89.17)^2+(C298-54.02)^2+(D298-71.87)^2)</f>
        <v>8.142861904760517</v>
      </c>
      <c r="I298" s="13">
        <f>MIN(E298,F298,G298,H298)</f>
        <v>8.142861904760517</v>
      </c>
      <c r="J298" s="12"/>
      <c r="K298" t="s" s="11">
        <f>IF(I298=E298,"SAND",IF(I298=F298,"WATER",IF(I298=G298,"URBAN",IF(I298=H298,"VEG"))))</f>
        <v>25</v>
      </c>
      <c r="L298" s="12"/>
      <c r="M298" s="15">
        <v>4.9774e-33</v>
      </c>
      <c r="N298" s="15">
        <v>5.7521e-90</v>
      </c>
      <c r="O298" s="15">
        <v>1.6031e-05</v>
      </c>
      <c r="P298" s="15">
        <v>2.0805e-06</v>
      </c>
      <c r="Q298" s="16">
        <f>MAX(M298,N298,O298,P298)</f>
        <v>1.6031e-05</v>
      </c>
      <c r="R298" t="s" s="11">
        <f>IF(Q298=M298,"SAND",IF(Q298=N298,"WATER",IF(Q298=O298,"URBAN",IF(Q298=P298,"VEG"))))</f>
        <v>24</v>
      </c>
    </row>
    <row r="299" ht="13.65" customHeight="1">
      <c r="A299" s="13">
        <v>297</v>
      </c>
      <c r="B299" s="13">
        <v>102</v>
      </c>
      <c r="C299" s="13">
        <v>69</v>
      </c>
      <c r="D299" s="13">
        <v>46</v>
      </c>
      <c r="E299" s="13">
        <f>SQRT((B299-140.95)^2+(C299-102.23)^2+(D299-80.23)^2)</f>
        <v>61.58756611524764</v>
      </c>
      <c r="F299" s="13">
        <f>SQRT((B299-103.78)^2+(C299-68.2)^2+(D299-41.58)^2)</f>
        <v>4.831645682373658</v>
      </c>
      <c r="G299" s="13">
        <f>SQRT((B299-91.92)^2+(C299-57.94)^2+(D299-57.7)^2)</f>
        <v>18.9952625672824</v>
      </c>
      <c r="H299" s="13">
        <f>SQRT((B299-89.17)^2+(C299-54.02)^2+(D299-71.87)^2)</f>
        <v>32.53100367341899</v>
      </c>
      <c r="I299" s="13">
        <f>MIN(E299,F299,G299,H299)</f>
        <v>4.831645682373658</v>
      </c>
      <c r="J299" s="12"/>
      <c r="K299" t="s" s="11">
        <f>IF(I299=E299,"SAND",IF(I299=F299,"WATER",IF(I299=G299,"URBAN",IF(I299=H299,"VEG"))))</f>
        <v>26</v>
      </c>
      <c r="L299" s="12"/>
      <c r="M299" s="15">
        <v>3.8563e-20</v>
      </c>
      <c r="N299" s="15">
        <v>4.0809e-05</v>
      </c>
      <c r="O299" s="15">
        <v>1.8337e-06</v>
      </c>
      <c r="P299" s="14">
        <v>8.542999999999999e-53</v>
      </c>
      <c r="Q299" s="16">
        <f>MAX(M299,N299,O299,P299)</f>
        <v>4.0809e-05</v>
      </c>
      <c r="R299" t="s" s="11">
        <f>IF(Q299=M299,"SAND",IF(Q299=N299,"WATER",IF(Q299=O299,"URBAN",IF(Q299=P299,"VEG"))))</f>
        <v>26</v>
      </c>
    </row>
    <row r="300" ht="13.65" customHeight="1">
      <c r="A300" s="13">
        <v>298</v>
      </c>
      <c r="B300" s="13">
        <v>91</v>
      </c>
      <c r="C300" s="13">
        <v>55</v>
      </c>
      <c r="D300" s="13">
        <v>83</v>
      </c>
      <c r="E300" s="13">
        <f>SQRT((B300-140.95)^2+(C300-102.23)^2+(D300-80.23)^2)</f>
        <v>68.79933357235373</v>
      </c>
      <c r="F300" s="13">
        <f>SQRT((B300-103.78)^2+(C300-68.2)^2+(D300-41.58)^2)</f>
        <v>45.3120822739366</v>
      </c>
      <c r="G300" s="13">
        <f>SQRT((B300-91.92)^2+(C300-57.94)^2+(D300-57.7)^2)</f>
        <v>25.48685935928552</v>
      </c>
      <c r="H300" s="13">
        <f>SQRT((B300-89.17)^2+(C300-54.02)^2+(D300-71.87)^2)</f>
        <v>11.32193446368596</v>
      </c>
      <c r="I300" s="13">
        <f>MIN(E300,F300,G300,H300)</f>
        <v>11.32193446368596</v>
      </c>
      <c r="J300" s="12"/>
      <c r="K300" t="s" s="11">
        <f>IF(I300=E300,"SAND",IF(I300=F300,"WATER",IF(I300=G300,"URBAN",IF(I300=H300,"VEG"))))</f>
        <v>25</v>
      </c>
      <c r="L300" s="12"/>
      <c r="M300" s="15">
        <v>2.5655e-42</v>
      </c>
      <c r="N300" s="15">
        <v>1.0908e-83</v>
      </c>
      <c r="O300" s="15">
        <v>3.3171e-10</v>
      </c>
      <c r="P300" s="15">
        <v>3.8855e-05</v>
      </c>
      <c r="Q300" s="16">
        <f>MAX(M300,N300,O300,P300)</f>
        <v>3.8855e-05</v>
      </c>
      <c r="R300" t="s" s="11">
        <f>IF(Q300=M300,"SAND",IF(Q300=N300,"WATER",IF(Q300=O300,"URBAN",IF(Q300=P300,"VEG"))))</f>
        <v>25</v>
      </c>
    </row>
    <row r="301" ht="13.65" customHeight="1">
      <c r="A301" s="13">
        <v>299</v>
      </c>
      <c r="B301" s="13">
        <v>96</v>
      </c>
      <c r="C301" s="13">
        <v>62</v>
      </c>
      <c r="D301" s="13">
        <v>53</v>
      </c>
      <c r="E301" s="13">
        <f>SQRT((B301-140.95)^2+(C301-102.23)^2+(D301-80.23)^2)</f>
        <v>66.18480414717565</v>
      </c>
      <c r="F301" s="13">
        <f>SQRT((B301-103.78)^2+(C301-68.2)^2+(D301-41.58)^2)</f>
        <v>15.14545476372367</v>
      </c>
      <c r="G301" s="13">
        <f>SQRT((B301-91.92)^2+(C301-57.94)^2+(D301-57.7)^2)</f>
        <v>7.431016081263721</v>
      </c>
      <c r="H301" s="13">
        <f>SQRT((B301-89.17)^2+(C301-54.02)^2+(D301-71.87)^2)</f>
        <v>21.59643952136556</v>
      </c>
      <c r="I301" s="13">
        <f>MIN(E301,F301,G301,H301)</f>
        <v>7.431016081263721</v>
      </c>
      <c r="J301" s="12"/>
      <c r="K301" t="s" s="11">
        <f>IF(I301=E301,"SAND",IF(I301=F301,"WATER",IF(I301=G301,"URBAN",IF(I301=H301,"VEG"))))</f>
        <v>24</v>
      </c>
      <c r="L301" s="12"/>
      <c r="M301" s="15">
        <v>5.9372e-18</v>
      </c>
      <c r="N301" s="15">
        <v>9.9934e-16</v>
      </c>
      <c r="O301" s="13">
        <v>0.00013406</v>
      </c>
      <c r="P301" s="15">
        <v>2.5604e-21</v>
      </c>
      <c r="Q301" s="16">
        <f>MAX(M301,N301,O301,P301)</f>
        <v>0.00013406</v>
      </c>
      <c r="R301" t="s" s="11">
        <f>IF(Q301=M301,"SAND",IF(Q301=N301,"WATER",IF(Q301=O301,"URBAN",IF(Q301=P301,"VEG"))))</f>
        <v>24</v>
      </c>
    </row>
    <row r="302" ht="13.65" customHeight="1">
      <c r="A302" s="13">
        <v>300</v>
      </c>
      <c r="B302" s="13">
        <v>105</v>
      </c>
      <c r="C302" s="13">
        <v>68</v>
      </c>
      <c r="D302" s="13">
        <v>39</v>
      </c>
      <c r="E302" s="13">
        <f>SQRT((B302-140.95)^2+(C302-102.23)^2+(D302-80.23)^2)</f>
        <v>64.52912753168138</v>
      </c>
      <c r="F302" s="13">
        <f>SQRT((B302-103.78)^2+(C302-68.2)^2+(D302-41.58)^2)</f>
        <v>2.860908946471381</v>
      </c>
      <c r="G302" s="13">
        <f>SQRT((B302-91.92)^2+(C302-57.94)^2+(D302-57.7)^2)</f>
        <v>24.93952685998674</v>
      </c>
      <c r="H302" s="13">
        <f>SQRT((B302-89.17)^2+(C302-54.02)^2+(D302-71.87)^2)</f>
        <v>39.07001663680219</v>
      </c>
      <c r="I302" s="13">
        <f>MIN(E302,F302,G302,H302)</f>
        <v>2.860908946471381</v>
      </c>
      <c r="J302" s="12"/>
      <c r="K302" t="s" s="11">
        <f>IF(I302=E302,"SAND",IF(I302=F302,"WATER",IF(I302=G302,"URBAN",IF(I302=H302,"VEG"))))</f>
        <v>26</v>
      </c>
      <c r="L302" s="12"/>
      <c r="M302" s="15">
        <v>4.8796e-28</v>
      </c>
      <c r="N302" s="13">
        <v>0.00015126</v>
      </c>
      <c r="O302" s="15">
        <v>1.4902e-08</v>
      </c>
      <c r="P302" s="15">
        <v>5.5269e-75</v>
      </c>
      <c r="Q302" s="16">
        <f>MAX(M302,N302,O302,P302)</f>
        <v>0.00015126</v>
      </c>
      <c r="R302" t="s" s="11">
        <f>IF(Q302=M302,"SAND",IF(Q302=N302,"WATER",IF(Q302=O302,"URBAN",IF(Q302=P302,"VEG"))))</f>
        <v>26</v>
      </c>
    </row>
    <row r="303" ht="13.65" customHeight="1">
      <c r="A303" s="13">
        <v>301</v>
      </c>
      <c r="B303" s="13">
        <v>104</v>
      </c>
      <c r="C303" s="13">
        <v>69</v>
      </c>
      <c r="D303" s="13">
        <v>38</v>
      </c>
      <c r="E303" s="13">
        <f>SQRT((B303-140.95)^2+(C303-102.23)^2+(D303-80.23)^2)</f>
        <v>65.21432588013158</v>
      </c>
      <c r="F303" s="13">
        <f>SQRT((B303-103.78)^2+(C303-68.2)^2+(D303-41.58)^2)</f>
        <v>3.674887753387848</v>
      </c>
      <c r="G303" s="13">
        <f>SQRT((B303-91.92)^2+(C303-57.94)^2+(D303-57.7)^2)</f>
        <v>25.61913347480746</v>
      </c>
      <c r="H303" s="13">
        <f>SQRT((B303-89.17)^2+(C303-54.02)^2+(D303-71.87)^2)</f>
        <v>39.89368621724496</v>
      </c>
      <c r="I303" s="13">
        <f>MIN(E303,F303,G303,H303)</f>
        <v>3.674887753387848</v>
      </c>
      <c r="J303" s="12"/>
      <c r="K303" t="s" s="11">
        <f>IF(I303=E303,"SAND",IF(I303=F303,"WATER",IF(I303=G303,"URBAN",IF(I303=H303,"VEG"))))</f>
        <v>26</v>
      </c>
      <c r="L303" s="12"/>
      <c r="M303" s="15">
        <v>6.128899999999999e-29</v>
      </c>
      <c r="N303" s="13">
        <v>0.0001023</v>
      </c>
      <c r="O303" s="14">
        <v>2.955e-08</v>
      </c>
      <c r="P303" s="15">
        <v>6.0094e-72</v>
      </c>
      <c r="Q303" s="16">
        <f>MAX(M303,N303,O303,P303)</f>
        <v>0.0001023</v>
      </c>
      <c r="R303" t="s" s="11">
        <f>IF(Q303=M303,"SAND",IF(Q303=N303,"WATER",IF(Q303=O303,"URBAN",IF(Q303=P303,"VEG"))))</f>
        <v>26</v>
      </c>
    </row>
    <row r="304" ht="13.65" customHeight="1">
      <c r="A304" s="13">
        <v>302</v>
      </c>
      <c r="B304" s="13">
        <v>105</v>
      </c>
      <c r="C304" s="13">
        <v>69</v>
      </c>
      <c r="D304" s="13">
        <v>39</v>
      </c>
      <c r="E304" s="13">
        <f>SQRT((B304-140.95)^2+(C304-102.23)^2+(D304-80.23)^2)</f>
        <v>64.00428345040666</v>
      </c>
      <c r="F304" s="13">
        <f>SQRT((B304-103.78)^2+(C304-68.2)^2+(D304-41.58)^2)</f>
        <v>2.963916328103744</v>
      </c>
      <c r="G304" s="13">
        <f>SQRT((B304-91.92)^2+(C304-57.94)^2+(D304-57.7)^2)</f>
        <v>25.35941639707034</v>
      </c>
      <c r="H304" s="13">
        <f>SQRT((B304-89.17)^2+(C304-54.02)^2+(D304-71.87)^2)</f>
        <v>39.43889197226515</v>
      </c>
      <c r="I304" s="13">
        <f>MIN(E304,F304,G304,H304)</f>
        <v>2.963916328103744</v>
      </c>
      <c r="J304" s="12"/>
      <c r="K304" t="s" s="11">
        <f>IF(I304=E304,"SAND",IF(I304=F304,"WATER",IF(I304=G304,"URBAN",IF(I304=H304,"VEG"))))</f>
        <v>26</v>
      </c>
      <c r="L304" s="12"/>
      <c r="M304" s="15">
        <v>7.3319e-28</v>
      </c>
      <c r="N304" s="13">
        <v>0.00014408</v>
      </c>
      <c r="O304" s="15">
        <v>1.9806e-08</v>
      </c>
      <c r="P304" s="15">
        <v>8.639900000000001e-76</v>
      </c>
      <c r="Q304" s="16">
        <f>MAX(M304,N304,O304,P304)</f>
        <v>0.00014408</v>
      </c>
      <c r="R304" t="s" s="11">
        <f>IF(Q304=M304,"SAND",IF(Q304=N304,"WATER",IF(Q304=O304,"URBAN",IF(Q304=P304,"VEG"))))</f>
        <v>26</v>
      </c>
    </row>
    <row r="305" ht="13.65" customHeight="1">
      <c r="A305" s="13">
        <v>303</v>
      </c>
      <c r="B305" s="13">
        <v>140</v>
      </c>
      <c r="C305" s="13">
        <v>99</v>
      </c>
      <c r="D305" s="13">
        <v>79</v>
      </c>
      <c r="E305" s="13">
        <f>SQRT((B305-140.95)^2+(C305-102.23)^2+(D305-80.23)^2)</f>
        <v>3.584452538394115</v>
      </c>
      <c r="F305" s="13">
        <f>SQRT((B305-103.78)^2+(C305-68.2)^2+(D305-41.58)^2)</f>
        <v>60.50441967327676</v>
      </c>
      <c r="G305" s="13">
        <f>SQRT((B305-91.92)^2+(C305-57.94)^2+(D305-57.7)^2)</f>
        <v>66.71806352105853</v>
      </c>
      <c r="H305" s="13">
        <f>SQRT((B305-89.17)^2+(C305-54.02)^2+(D305-71.87)^2)</f>
        <v>68.24753621926581</v>
      </c>
      <c r="I305" s="13">
        <f>MIN(E305,F305,G305,H305)</f>
        <v>3.584452538394115</v>
      </c>
      <c r="J305" s="12"/>
      <c r="K305" t="s" s="11">
        <f>IF(I305=E305,"SAND",IF(I305=F305,"WATER",IF(I305=G305,"URBAN",IF(I305=H305,"VEG"))))</f>
        <v>23</v>
      </c>
      <c r="L305" s="12"/>
      <c r="M305" s="13">
        <v>0.00013599</v>
      </c>
      <c r="N305" s="15">
        <v>1.1112e-137</v>
      </c>
      <c r="O305" s="15">
        <v>1.4463e-77</v>
      </c>
      <c r="P305" s="13">
        <v>0</v>
      </c>
      <c r="Q305" s="16">
        <f>MAX(M305,N305,O305,P305)</f>
        <v>0.00013599</v>
      </c>
      <c r="R305" t="s" s="11">
        <f>IF(Q305=M305,"SAND",IF(Q305=N305,"WATER",IF(Q305=O305,"URBAN",IF(Q305=P305,"VEG"))))</f>
        <v>23</v>
      </c>
    </row>
    <row r="306" ht="13.65" customHeight="1">
      <c r="A306" s="13">
        <v>304</v>
      </c>
      <c r="B306" s="13">
        <v>143</v>
      </c>
      <c r="C306" s="13">
        <v>102</v>
      </c>
      <c r="D306" s="13">
        <v>82</v>
      </c>
      <c r="E306" s="13">
        <f>SQRT((B306-140.95)^2+(C306-102.23)^2+(D306-80.23)^2)</f>
        <v>2.718142748275012</v>
      </c>
      <c r="F306" s="13">
        <f>SQRT((B306-103.78)^2+(C306-68.2)^2+(D306-41.58)^2)</f>
        <v>65.68428122465832</v>
      </c>
      <c r="G306" s="13">
        <f>SQRT((B306-91.92)^2+(C306-57.94)^2+(D306-57.7)^2)</f>
        <v>71.70034867418707</v>
      </c>
      <c r="H306" s="13">
        <f>SQRT((B306-89.17)^2+(C306-54.02)^2+(D306-71.87)^2)</f>
        <v>72.81734820769017</v>
      </c>
      <c r="I306" s="13">
        <f>MIN(E306,F306,G306,H306)</f>
        <v>2.718142748275012</v>
      </c>
      <c r="J306" s="12"/>
      <c r="K306" t="s" s="11">
        <f>IF(I306=E306,"SAND",IF(I306=F306,"WATER",IF(I306=G306,"URBAN",IF(I306=H306,"VEG"))))</f>
        <v>23</v>
      </c>
      <c r="L306" s="12"/>
      <c r="M306" s="13">
        <v>0.00016327</v>
      </c>
      <c r="N306" s="15">
        <v>2.7016e-163</v>
      </c>
      <c r="O306" s="15">
        <v>3.6351e-89</v>
      </c>
      <c r="P306" s="13">
        <v>0</v>
      </c>
      <c r="Q306" s="16">
        <f>MAX(M306,N306,O306,P306)</f>
        <v>0.00016327</v>
      </c>
      <c r="R306" t="s" s="11">
        <f>IF(Q306=M306,"SAND",IF(Q306=N306,"WATER",IF(Q306=O306,"URBAN",IF(Q306=P306,"VEG"))))</f>
        <v>23</v>
      </c>
    </row>
    <row r="307" ht="13.65" customHeight="1">
      <c r="A307" s="13">
        <v>305</v>
      </c>
      <c r="B307" s="13">
        <v>94</v>
      </c>
      <c r="C307" s="13">
        <v>60</v>
      </c>
      <c r="D307" s="13">
        <v>55</v>
      </c>
      <c r="E307" s="13">
        <f>SQRT((B307-140.95)^2+(C307-102.23)^2+(D307-80.23)^2)</f>
        <v>68.00167865575084</v>
      </c>
      <c r="F307" s="13">
        <f>SQRT((B307-103.78)^2+(C307-68.2)^2+(D307-41.58)^2)</f>
        <v>18.51984881147792</v>
      </c>
      <c r="G307" s="13">
        <f>SQRT((B307-91.92)^2+(C307-57.94)^2+(D307-57.7)^2)</f>
        <v>3.982461550347978</v>
      </c>
      <c r="H307" s="13">
        <f>SQRT((B307-89.17)^2+(C307-54.02)^2+(D307-71.87)^2)</f>
        <v>18.53877557984885</v>
      </c>
      <c r="I307" s="13">
        <f>MIN(E307,F307,G307,H307)</f>
        <v>3.982461550347978</v>
      </c>
      <c r="J307" s="12"/>
      <c r="K307" t="s" s="11">
        <f>IF(I307=E307,"SAND",IF(I307=F307,"WATER",IF(I307=G307,"URBAN",IF(I307=H307,"VEG"))))</f>
        <v>24</v>
      </c>
      <c r="L307" s="12"/>
      <c r="M307" s="15">
        <v>1.4398e-18</v>
      </c>
      <c r="N307" s="15">
        <v>1.4264e-22</v>
      </c>
      <c r="O307" s="13">
        <v>0.00023938</v>
      </c>
      <c r="P307" s="15">
        <v>8.2635e-15</v>
      </c>
      <c r="Q307" s="16">
        <f>MAX(M307,N307,O307,P307)</f>
        <v>0.00023938</v>
      </c>
      <c r="R307" t="s" s="11">
        <f>IF(Q307=M307,"SAND",IF(Q307=N307,"WATER",IF(Q307=O307,"URBAN",IF(Q307=P307,"VEG"))))</f>
        <v>24</v>
      </c>
    </row>
    <row r="308" ht="13.65" customHeight="1">
      <c r="A308" s="13">
        <v>306</v>
      </c>
      <c r="B308" s="13">
        <v>103</v>
      </c>
      <c r="C308" s="13">
        <v>67</v>
      </c>
      <c r="D308" s="13">
        <v>44</v>
      </c>
      <c r="E308" s="13">
        <f>SQRT((B308-140.95)^2+(C308-102.23)^2+(D308-80.23)^2)</f>
        <v>63.19785043812804</v>
      </c>
      <c r="F308" s="13">
        <f>SQRT((B308-103.78)^2+(C308-68.2)^2+(D308-41.58)^2)</f>
        <v>2.811547616527242</v>
      </c>
      <c r="G308" s="13">
        <f>SQRT((B308-91.92)^2+(C308-57.94)^2+(D308-57.7)^2)</f>
        <v>19.81262223937054</v>
      </c>
      <c r="H308" s="13">
        <f>SQRT((B308-89.17)^2+(C308-54.02)^2+(D308-71.87)^2)</f>
        <v>33.7118109866557</v>
      </c>
      <c r="I308" s="13">
        <f>MIN(E308,F308,G308,H308)</f>
        <v>2.811547616527242</v>
      </c>
      <c r="J308" s="12"/>
      <c r="K308" t="s" s="11">
        <f>IF(I308=E308,"SAND",IF(I308=F308,"WATER",IF(I308=G308,"URBAN",IF(I308=H308,"VEG"))))</f>
        <v>26</v>
      </c>
      <c r="L308" s="12"/>
      <c r="M308" s="15">
        <v>2.0684e-22</v>
      </c>
      <c r="N308" s="13">
        <v>0.00010424</v>
      </c>
      <c r="O308" s="15">
        <v>5.8687e-07</v>
      </c>
      <c r="P308" s="15">
        <v>9.2742e-58</v>
      </c>
      <c r="Q308" s="16">
        <f>MAX(M308,N308,O308,P308)</f>
        <v>0.00010424</v>
      </c>
      <c r="R308" t="s" s="11">
        <f>IF(Q308=M308,"SAND",IF(Q308=N308,"WATER",IF(Q308=O308,"URBAN",IF(Q308=P308,"VEG"))))</f>
        <v>26</v>
      </c>
    </row>
    <row r="309" ht="13.65" customHeight="1">
      <c r="A309" s="13">
        <v>307</v>
      </c>
      <c r="B309" s="13">
        <v>86</v>
      </c>
      <c r="C309" s="13">
        <v>50</v>
      </c>
      <c r="D309" s="13">
        <v>85</v>
      </c>
      <c r="E309" s="13">
        <f>SQRT((B309-140.95)^2+(C309-102.23)^2+(D309-80.23)^2)</f>
        <v>75.96201879887079</v>
      </c>
      <c r="F309" s="13">
        <f>SQRT((B309-103.78)^2+(C309-68.2)^2+(D309-41.58)^2)</f>
        <v>50.32558792503075</v>
      </c>
      <c r="G309" s="13">
        <f>SQRT((B309-91.92)^2+(C309-57.94)^2+(D309-57.7)^2)</f>
        <v>29.04100549223459</v>
      </c>
      <c r="H309" s="13">
        <f>SQRT((B309-89.17)^2+(C309-54.02)^2+(D309-71.87)^2)</f>
        <v>14.09277119660998</v>
      </c>
      <c r="I309" s="13">
        <f>MIN(E309,F309,G309,H309)</f>
        <v>14.09277119660998</v>
      </c>
      <c r="J309" s="12"/>
      <c r="K309" t="s" s="11">
        <f>IF(I309=E309,"SAND",IF(I309=F309,"WATER",IF(I309=G309,"URBAN",IF(I309=H309,"VEG"))))</f>
        <v>25</v>
      </c>
      <c r="L309" s="12"/>
      <c r="M309" s="15">
        <v>1.1439e-53</v>
      </c>
      <c r="N309" s="15">
        <v>1.4584e-119</v>
      </c>
      <c r="O309" s="15">
        <v>3.8072e-10</v>
      </c>
      <c r="P309" s="15">
        <v>1.2118e-09</v>
      </c>
      <c r="Q309" s="16">
        <f>MAX(M309,N309,O309,P309)</f>
        <v>1.2118e-09</v>
      </c>
      <c r="R309" t="s" s="11">
        <f>IF(Q309=M309,"SAND",IF(Q309=N309,"WATER",IF(Q309=O309,"URBAN",IF(Q309=P309,"VEG"))))</f>
        <v>25</v>
      </c>
    </row>
    <row r="310" ht="13.65" customHeight="1">
      <c r="A310" s="13">
        <v>308</v>
      </c>
      <c r="B310" s="13">
        <v>151</v>
      </c>
      <c r="C310" s="13">
        <v>110</v>
      </c>
      <c r="D310" s="13">
        <v>83</v>
      </c>
      <c r="E310" s="13">
        <f>SQRT((B310-140.95)^2+(C310-102.23)^2+(D310-80.23)^2)</f>
        <v>13.00185755959509</v>
      </c>
      <c r="F310" s="13">
        <f>SQRT((B310-103.78)^2+(C310-68.2)^2+(D310-41.58)^2)</f>
        <v>75.44922000922209</v>
      </c>
      <c r="G310" s="13">
        <f>SQRT((B310-91.92)^2+(C310-57.94)^2+(D310-57.7)^2)</f>
        <v>82.70900797373888</v>
      </c>
      <c r="H310" s="13">
        <f>SQRT((B310-89.17)^2+(C310-54.02)^2+(D310-71.87)^2)</f>
        <v>84.14621916640105</v>
      </c>
      <c r="I310" s="13">
        <f>MIN(E310,F310,G310,H310)</f>
        <v>13.00185755959509</v>
      </c>
      <c r="J310" s="12"/>
      <c r="K310" t="s" s="11">
        <f>IF(I310=E310,"SAND",IF(I310=F310,"WATER",IF(I310=G310,"URBAN",IF(I310=H310,"VEG"))))</f>
        <v>23</v>
      </c>
      <c r="L310" s="12"/>
      <c r="M310" s="15">
        <v>7.9004e-05</v>
      </c>
      <c r="N310" s="15">
        <v>4.3277e-242</v>
      </c>
      <c r="O310" s="15">
        <v>1.5328e-114</v>
      </c>
      <c r="P310" s="13">
        <v>0</v>
      </c>
      <c r="Q310" s="16">
        <f>MAX(M310,N310,O310,P310)</f>
        <v>7.9004e-05</v>
      </c>
      <c r="R310" t="s" s="11">
        <f>IF(Q310=M310,"SAND",IF(Q310=N310,"WATER",IF(Q310=O310,"URBAN",IF(Q310=P310,"VEG"))))</f>
        <v>23</v>
      </c>
    </row>
    <row r="311" ht="13.65" customHeight="1">
      <c r="A311" s="13">
        <v>309</v>
      </c>
      <c r="B311" s="13">
        <v>89</v>
      </c>
      <c r="C311" s="13">
        <v>56</v>
      </c>
      <c r="D311" s="13">
        <v>70</v>
      </c>
      <c r="E311" s="13">
        <f>SQRT((B311-140.95)^2+(C311-102.23)^2+(D311-80.23)^2)</f>
        <v>70.28988760838929</v>
      </c>
      <c r="F311" s="13">
        <f>SQRT((B311-103.78)^2+(C311-68.2)^2+(D311-41.58)^2)</f>
        <v>34.2780512865011</v>
      </c>
      <c r="G311" s="13">
        <f>SQRT((B311-91.92)^2+(C311-57.94)^2+(D311-57.7)^2)</f>
        <v>12.78983971752578</v>
      </c>
      <c r="H311" s="13">
        <f>SQRT((B311-89.17)^2+(C311-54.02)^2+(D311-71.87)^2)</f>
        <v>2.728772617863204</v>
      </c>
      <c r="I311" s="13">
        <f>MIN(E311,F311,G311,H311)</f>
        <v>2.728772617863204</v>
      </c>
      <c r="J311" s="12"/>
      <c r="K311" t="s" s="11">
        <f>IF(I311=E311,"SAND",IF(I311=F311,"WATER",IF(I311=G311,"URBAN",IF(I311=H311,"VEG"))))</f>
        <v>25</v>
      </c>
      <c r="L311" s="12"/>
      <c r="M311" s="15">
        <v>1.8991e-26</v>
      </c>
      <c r="N311" s="15">
        <v>1.6405e-56</v>
      </c>
      <c r="O311" s="15">
        <v>1.5278e-05</v>
      </c>
      <c r="P311" s="13">
        <v>0.00015651</v>
      </c>
      <c r="Q311" s="16">
        <f>MAX(M311,N311,O311,P311)</f>
        <v>0.00015651</v>
      </c>
      <c r="R311" t="s" s="11">
        <f>IF(Q311=M311,"SAND",IF(Q311=N311,"WATER",IF(Q311=O311,"URBAN",IF(Q311=P311,"VEG"))))</f>
        <v>25</v>
      </c>
    </row>
    <row r="312" ht="13.65" customHeight="1">
      <c r="A312" s="13">
        <v>310</v>
      </c>
      <c r="B312" s="13">
        <v>102</v>
      </c>
      <c r="C312" s="13">
        <v>69</v>
      </c>
      <c r="D312" s="13">
        <v>39</v>
      </c>
      <c r="E312" s="13">
        <f>SQRT((B312-140.95)^2+(C312-102.23)^2+(D312-80.23)^2)</f>
        <v>65.73620235456258</v>
      </c>
      <c r="F312" s="13">
        <f>SQRT((B312-103.78)^2+(C312-68.2)^2+(D312-41.58)^2)</f>
        <v>3.234934311543279</v>
      </c>
      <c r="G312" s="13">
        <f>SQRT((B312-91.92)^2+(C312-57.94)^2+(D312-57.7)^2)</f>
        <v>23.95036534168112</v>
      </c>
      <c r="H312" s="13">
        <f>SQRT((B312-89.17)^2+(C312-54.02)^2+(D312-71.87)^2)</f>
        <v>38.33335623187723</v>
      </c>
      <c r="I312" s="13">
        <f>MIN(E312,F312,G312,H312)</f>
        <v>3.234934311543279</v>
      </c>
      <c r="J312" s="12"/>
      <c r="K312" t="s" s="11">
        <f>IF(I312=E312,"SAND",IF(I312=F312,"WATER",IF(I312=G312,"URBAN",IF(I312=H312,"VEG"))))</f>
        <v>26</v>
      </c>
      <c r="L312" s="12"/>
      <c r="M312" s="15">
        <v>1.6973e-27</v>
      </c>
      <c r="N312" s="15">
        <v>3.3121e-05</v>
      </c>
      <c r="O312" s="15">
        <v>1.6247e-07</v>
      </c>
      <c r="P312" s="15">
        <v>3.8671e-61</v>
      </c>
      <c r="Q312" s="16">
        <f>MAX(M312,N312,O312,P312)</f>
        <v>3.3121e-05</v>
      </c>
      <c r="R312" t="s" s="11">
        <f>IF(Q312=M312,"SAND",IF(Q312=N312,"WATER",IF(Q312=O312,"URBAN",IF(Q312=P312,"VEG"))))</f>
        <v>26</v>
      </c>
    </row>
    <row r="313" ht="13.65" customHeight="1">
      <c r="A313" s="13">
        <v>311</v>
      </c>
      <c r="B313" s="13">
        <v>92</v>
      </c>
      <c r="C313" s="13">
        <v>57</v>
      </c>
      <c r="D313" s="13">
        <v>59</v>
      </c>
      <c r="E313" s="13">
        <f>SQRT((B313-140.95)^2+(C313-102.23)^2+(D313-80.23)^2)</f>
        <v>69.94689628568233</v>
      </c>
      <c r="F313" s="13">
        <f>SQRT((B313-103.78)^2+(C313-68.2)^2+(D313-41.58)^2)</f>
        <v>23.82571719801946</v>
      </c>
      <c r="G313" s="13">
        <f>SQRT((B313-91.92)^2+(C313-57.94)^2+(D313-57.7)^2)</f>
        <v>1.606237840420897</v>
      </c>
      <c r="H313" s="13">
        <f>SQRT((B313-89.17)^2+(C313-54.02)^2+(D313-71.87)^2)</f>
        <v>13.51022575681103</v>
      </c>
      <c r="I313" s="13">
        <f>MIN(E313,F313,G313,H313)</f>
        <v>1.606237840420897</v>
      </c>
      <c r="J313" s="12"/>
      <c r="K313" t="s" s="11">
        <f>IF(I313=E313,"SAND",IF(I313=F313,"WATER",IF(I313=G313,"URBAN",IF(I313=H313,"VEG"))))</f>
        <v>24</v>
      </c>
      <c r="L313" s="12"/>
      <c r="M313" s="15">
        <v>8.7537e-21</v>
      </c>
      <c r="N313" s="15">
        <v>1.8785e-36</v>
      </c>
      <c r="O313" s="13">
        <v>0.00027256</v>
      </c>
      <c r="P313" s="15">
        <v>7.807900000000001e-09</v>
      </c>
      <c r="Q313" s="16">
        <f>MAX(M313,N313,O313,P313)</f>
        <v>0.00027256</v>
      </c>
      <c r="R313" t="s" s="11">
        <f>IF(Q313=M313,"SAND",IF(Q313=N313,"WATER",IF(Q313=O313,"URBAN",IF(Q313=P313,"VEG"))))</f>
        <v>24</v>
      </c>
    </row>
    <row r="314" ht="13.65" customHeight="1">
      <c r="A314" s="13">
        <v>312</v>
      </c>
      <c r="B314" s="13">
        <v>87</v>
      </c>
      <c r="C314" s="13">
        <v>53</v>
      </c>
      <c r="D314" s="13">
        <v>79</v>
      </c>
      <c r="E314" s="13">
        <f>SQRT((B314-140.95)^2+(C314-102.23)^2+(D314-80.23)^2)</f>
        <v>73.04593280943162</v>
      </c>
      <c r="F314" s="13">
        <f>SQRT((B314-103.78)^2+(C314-68.2)^2+(D314-41.58)^2)</f>
        <v>43.7363098580573</v>
      </c>
      <c r="G314" s="13">
        <f>SQRT((B314-91.92)^2+(C314-57.94)^2+(D314-57.7)^2)</f>
        <v>22.41205033012374</v>
      </c>
      <c r="H314" s="13">
        <f>SQRT((B314-89.17)^2+(C314-54.02)^2+(D314-71.87)^2)</f>
        <v>7.522379942544776</v>
      </c>
      <c r="I314" s="13">
        <f>MIN(E314,F314,G314,H314)</f>
        <v>7.522379942544776</v>
      </c>
      <c r="J314" s="12"/>
      <c r="K314" t="s" s="11">
        <f>IF(I314=E314,"SAND",IF(I314=F314,"WATER",IF(I314=G314,"URBAN",IF(I314=H314,"VEG"))))</f>
        <v>25</v>
      </c>
      <c r="L314" s="12"/>
      <c r="M314" s="15">
        <v>1.3289e-39</v>
      </c>
      <c r="N314" s="15">
        <v>7.0851e-88</v>
      </c>
      <c r="O314" s="15">
        <v>6.8966e-08</v>
      </c>
      <c r="P314" s="15">
        <v>4.3712e-06</v>
      </c>
      <c r="Q314" s="16">
        <f>MAX(M314,N314,O314,P314)</f>
        <v>4.3712e-06</v>
      </c>
      <c r="R314" t="s" s="11">
        <f>IF(Q314=M314,"SAND",IF(Q314=N314,"WATER",IF(Q314=O314,"URBAN",IF(Q314=P314,"VEG"))))</f>
        <v>25</v>
      </c>
    </row>
    <row r="315" ht="13.65" customHeight="1">
      <c r="A315" s="13">
        <v>313</v>
      </c>
      <c r="B315" s="13">
        <v>93</v>
      </c>
      <c r="C315" s="13">
        <v>58</v>
      </c>
      <c r="D315" s="13">
        <v>60</v>
      </c>
      <c r="E315" s="13">
        <f>SQRT((B315-140.95)^2+(C315-102.23)^2+(D315-80.23)^2)</f>
        <v>68.29896265683689</v>
      </c>
      <c r="F315" s="13">
        <f>SQRT((B315-103.78)^2+(C315-68.2)^2+(D315-41.58)^2)</f>
        <v>23.65469932169928</v>
      </c>
      <c r="G315" s="13">
        <f>SQRT((B315-91.92)^2+(C315-57.94)^2+(D315-57.7)^2)</f>
        <v>2.541653005427764</v>
      </c>
      <c r="H315" s="13">
        <f>SQRT((B315-89.17)^2+(C315-54.02)^2+(D315-71.87)^2)</f>
        <v>13.09221906324516</v>
      </c>
      <c r="I315" s="13">
        <f>MIN(E315,F315,G315,H315)</f>
        <v>2.541653005427764</v>
      </c>
      <c r="J315" s="12"/>
      <c r="K315" t="s" s="11">
        <f>IF(I315=E315,"SAND",IF(I315=F315,"WATER",IF(I315=G315,"URBAN",IF(I315=H315,"VEG"))))</f>
        <v>24</v>
      </c>
      <c r="L315" s="12"/>
      <c r="M315" s="15">
        <v>3.9861e-20</v>
      </c>
      <c r="N315" s="15">
        <v>1.2149e-33</v>
      </c>
      <c r="O315" s="13">
        <v>0.0002266</v>
      </c>
      <c r="P315" s="15">
        <v>5.3783e-10</v>
      </c>
      <c r="Q315" s="16">
        <f>MAX(M315,N315,O315,P315)</f>
        <v>0.0002266</v>
      </c>
      <c r="R315" t="s" s="11">
        <f>IF(Q315=M315,"SAND",IF(Q315=N315,"WATER",IF(Q315=O315,"URBAN",IF(Q315=P315,"VEG"))))</f>
        <v>24</v>
      </c>
    </row>
    <row r="316" ht="13.65" customHeight="1">
      <c r="A316" s="13">
        <v>314</v>
      </c>
      <c r="B316" s="13">
        <v>98</v>
      </c>
      <c r="C316" s="13">
        <v>62</v>
      </c>
      <c r="D316" s="13">
        <v>56</v>
      </c>
      <c r="E316" s="13">
        <f>SQRT((B316-140.95)^2+(C316-102.23)^2+(D316-80.23)^2)</f>
        <v>63.64156110593139</v>
      </c>
      <c r="F316" s="13">
        <f>SQRT((B316-103.78)^2+(C316-68.2)^2+(D316-41.58)^2)</f>
        <v>16.7267689647463</v>
      </c>
      <c r="G316" s="13">
        <f>SQRT((B316-91.92)^2+(C316-57.94)^2+(D316-57.7)^2)</f>
        <v>7.505997601918082</v>
      </c>
      <c r="H316" s="13">
        <f>SQRT((B316-89.17)^2+(C316-54.02)^2+(D316-71.87)^2)</f>
        <v>19.83699069919629</v>
      </c>
      <c r="I316" s="13">
        <f>MIN(E316,F316,G316,H316)</f>
        <v>7.505997601918082</v>
      </c>
      <c r="J316" s="12"/>
      <c r="K316" t="s" s="11">
        <f>IF(I316=E316,"SAND",IF(I316=F316,"WATER",IF(I316=G316,"URBAN",IF(I316=H316,"VEG"))))</f>
        <v>24</v>
      </c>
      <c r="L316" s="12"/>
      <c r="M316" s="15">
        <v>1.5108e-17</v>
      </c>
      <c r="N316" s="15">
        <v>2.3089e-17</v>
      </c>
      <c r="O316" s="15">
        <v>4.9493e-05</v>
      </c>
      <c r="P316" s="15">
        <v>1.6736e-24</v>
      </c>
      <c r="Q316" s="16">
        <f>MAX(M316,N316,O316,P316)</f>
        <v>4.9493e-05</v>
      </c>
      <c r="R316" t="s" s="11">
        <f>IF(Q316=M316,"SAND",IF(Q316=N316,"WATER",IF(Q316=O316,"URBAN",IF(Q316=P316,"VEG"))))</f>
        <v>24</v>
      </c>
    </row>
    <row r="317" ht="13.65" customHeight="1">
      <c r="A317" s="13">
        <v>315</v>
      </c>
      <c r="B317" s="13">
        <v>90</v>
      </c>
      <c r="C317" s="13">
        <v>52</v>
      </c>
      <c r="D317" s="13">
        <v>67</v>
      </c>
      <c r="E317" s="13">
        <f>SQRT((B317-140.95)^2+(C317-102.23)^2+(D317-80.23)^2)</f>
        <v>72.7597986528275</v>
      </c>
      <c r="F317" s="13">
        <f>SQRT((B317-103.78)^2+(C317-68.2)^2+(D317-41.58)^2)</f>
        <v>33.14369925038544</v>
      </c>
      <c r="G317" s="13">
        <f>SQRT((B317-91.92)^2+(C317-57.94)^2+(D317-57.7)^2)</f>
        <v>11.20089282155668</v>
      </c>
      <c r="H317" s="13">
        <f>SQRT((B317-89.17)^2+(C317-54.02)^2+(D317-71.87)^2)</f>
        <v>5.337246481098663</v>
      </c>
      <c r="I317" s="13">
        <f>MIN(E317,F317,G317,H317)</f>
        <v>5.337246481098663</v>
      </c>
      <c r="J317" s="12"/>
      <c r="K317" t="s" s="11">
        <f>IF(I317=E317,"SAND",IF(I317=F317,"WATER",IF(I317=G317,"URBAN",IF(I317=H317,"VEG"))))</f>
        <v>25</v>
      </c>
      <c r="L317" s="12"/>
      <c r="M317" s="15">
        <v>5.9589e-30</v>
      </c>
      <c r="N317" s="15">
        <v>5.2365e-71</v>
      </c>
      <c r="O317" s="15">
        <v>2.7868e-05</v>
      </c>
      <c r="P317" s="15">
        <v>4.9145e-05</v>
      </c>
      <c r="Q317" s="16">
        <f>MAX(M317,N317,O317,P317)</f>
        <v>4.9145e-05</v>
      </c>
      <c r="R317" t="s" s="11">
        <f>IF(Q317=M317,"SAND",IF(Q317=N317,"WATER",IF(Q317=O317,"URBAN",IF(Q317=P317,"VEG"))))</f>
        <v>25</v>
      </c>
    </row>
    <row r="318" ht="13.65" customHeight="1">
      <c r="A318" s="13">
        <v>316</v>
      </c>
      <c r="B318" s="13">
        <v>93</v>
      </c>
      <c r="C318" s="13">
        <v>58</v>
      </c>
      <c r="D318" s="13">
        <v>54</v>
      </c>
      <c r="E318" s="13">
        <f>SQRT((B318-140.95)^2+(C318-102.23)^2+(D318-80.23)^2)</f>
        <v>70.31008675858678</v>
      </c>
      <c r="F318" s="13">
        <f>SQRT((B318-103.78)^2+(C318-68.2)^2+(D318-41.58)^2)</f>
        <v>19.35212649813969</v>
      </c>
      <c r="G318" s="13">
        <f>SQRT((B318-91.92)^2+(C318-57.94)^2+(D318-57.7)^2)</f>
        <v>3.854867053479279</v>
      </c>
      <c r="H318" s="13">
        <f>SQRT((B318-89.17)^2+(C318-54.02)^2+(D318-71.87)^2)</f>
        <v>18.7041760043045</v>
      </c>
      <c r="I318" s="13">
        <f>MIN(E318,F318,G318,H318)</f>
        <v>3.854867053479279</v>
      </c>
      <c r="J318" s="12"/>
      <c r="K318" t="s" s="11">
        <f>IF(I318=E318,"SAND",IF(I318=F318,"WATER",IF(I318=G318,"URBAN",IF(I318=H318,"VEG"))))</f>
        <v>24</v>
      </c>
      <c r="L318" s="12"/>
      <c r="M318" s="15">
        <v>4.2207e-20</v>
      </c>
      <c r="N318" s="15">
        <v>8.4209e-28</v>
      </c>
      <c r="O318" s="13">
        <v>0.00020985</v>
      </c>
      <c r="P318" s="15">
        <v>7.1485e-13</v>
      </c>
      <c r="Q318" s="16">
        <f>MAX(M318,N318,O318,P318)</f>
        <v>0.00020985</v>
      </c>
      <c r="R318" t="s" s="11">
        <f>IF(Q318=M318,"SAND",IF(Q318=N318,"WATER",IF(Q318=O318,"URBAN",IF(Q318=P318,"VEG"))))</f>
        <v>24</v>
      </c>
    </row>
    <row r="319" ht="13.65" customHeight="1">
      <c r="A319" s="13">
        <v>317</v>
      </c>
      <c r="B319" s="13">
        <v>103</v>
      </c>
      <c r="C319" s="13">
        <v>68</v>
      </c>
      <c r="D319" s="13">
        <v>40</v>
      </c>
      <c r="E319" s="13">
        <f>SQRT((B319-140.95)^2+(C319-102.23)^2+(D319-80.23)^2)</f>
        <v>65.04112775775032</v>
      </c>
      <c r="F319" s="13">
        <f>SQRT((B319-103.78)^2+(C319-68.2)^2+(D319-41.58)^2)</f>
        <v>1.77335839581287</v>
      </c>
      <c r="G319" s="13">
        <f>SQRT((B319-91.92)^2+(C319-57.94)^2+(D319-57.7)^2)</f>
        <v>23.17886968771342</v>
      </c>
      <c r="H319" s="13">
        <f>SQRT((B319-89.17)^2+(C319-54.02)^2+(D319-71.87)^2)</f>
        <v>37.44871426364329</v>
      </c>
      <c r="I319" s="13">
        <f>MIN(E319,F319,G319,H319)</f>
        <v>1.77335839581287</v>
      </c>
      <c r="J319" s="12"/>
      <c r="K319" t="s" s="11">
        <f>IF(I319=E319,"SAND",IF(I319=F319,"WATER",IF(I319=G319,"URBAN",IF(I319=H319,"VEG"))))</f>
        <v>26</v>
      </c>
      <c r="L319" s="12"/>
      <c r="M319" s="14">
        <v>2.204e-26</v>
      </c>
      <c r="N319" s="13">
        <v>0.00024642</v>
      </c>
      <c r="O319" s="15">
        <v>1.5056e-07</v>
      </c>
      <c r="P319" s="15">
        <v>1.6984e-63</v>
      </c>
      <c r="Q319" s="16">
        <f>MAX(M319,N319,O319,P319)</f>
        <v>0.00024642</v>
      </c>
      <c r="R319" t="s" s="11">
        <f>IF(Q319=M319,"SAND",IF(Q319=N319,"WATER",IF(Q319=O319,"URBAN",IF(Q319=P319,"VEG"))))</f>
        <v>26</v>
      </c>
    </row>
    <row r="320" ht="13.65" customHeight="1">
      <c r="A320" s="13">
        <v>318</v>
      </c>
      <c r="B320" s="13">
        <v>106</v>
      </c>
      <c r="C320" s="13">
        <v>69</v>
      </c>
      <c r="D320" s="13">
        <v>39</v>
      </c>
      <c r="E320" s="13">
        <f>SQRT((B320-140.95)^2+(C320-102.23)^2+(D320-80.23)^2)</f>
        <v>63.44799681629043</v>
      </c>
      <c r="F320" s="13">
        <f>SQRT((B320-103.78)^2+(C320-68.2)^2+(D320-41.58)^2)</f>
        <v>3.496398146664647</v>
      </c>
      <c r="G320" s="13">
        <f>SQRT((B320-91.92)^2+(C320-57.94)^2+(D320-57.7)^2)</f>
        <v>25.88938006210269</v>
      </c>
      <c r="H320" s="13">
        <f>SQRT((B320-89.17)^2+(C320-54.02)^2+(D320-71.87)^2)</f>
        <v>39.85079923916207</v>
      </c>
      <c r="I320" s="13">
        <f>MIN(E320,F320,G320,H320)</f>
        <v>3.496398146664647</v>
      </c>
      <c r="J320" s="12"/>
      <c r="K320" t="s" s="11">
        <f>IF(I320=E320,"SAND",IF(I320=F320,"WATER",IF(I320=G320,"URBAN",IF(I320=H320,"VEG"))))</f>
        <v>26</v>
      </c>
      <c r="L320" s="12"/>
      <c r="M320" s="15">
        <v>4.0299e-28</v>
      </c>
      <c r="N320" s="15">
        <v>8.783100000000001e-05</v>
      </c>
      <c r="O320" s="15">
        <v>6.6213e-09</v>
      </c>
      <c r="P320" s="15">
        <v>2.6786e-81</v>
      </c>
      <c r="Q320" s="16">
        <f>MAX(M320,N320,O320,P320)</f>
        <v>8.783100000000001e-05</v>
      </c>
      <c r="R320" t="s" s="11">
        <f>IF(Q320=M320,"SAND",IF(Q320=N320,"WATER",IF(Q320=O320,"URBAN",IF(Q320=P320,"VEG"))))</f>
        <v>26</v>
      </c>
    </row>
    <row r="321" ht="13.65" customHeight="1">
      <c r="A321" s="13">
        <v>319</v>
      </c>
      <c r="B321" s="13">
        <v>88</v>
      </c>
      <c r="C321" s="13">
        <v>53</v>
      </c>
      <c r="D321" s="13">
        <v>61</v>
      </c>
      <c r="E321" s="13">
        <f>SQRT((B321-140.95)^2+(C321-102.23)^2+(D321-80.23)^2)</f>
        <v>74.81369059203001</v>
      </c>
      <c r="F321" s="13">
        <f>SQRT((B321-103.78)^2+(C321-68.2)^2+(D321-41.58)^2)</f>
        <v>29.27771849034689</v>
      </c>
      <c r="G321" s="13">
        <f>SQRT((B321-91.92)^2+(C321-57.94)^2+(D321-57.7)^2)</f>
        <v>7.117583859709695</v>
      </c>
      <c r="H321" s="13">
        <f>SQRT((B321-89.17)^2+(C321-54.02)^2+(D321-71.87)^2)</f>
        <v>10.9802641133991</v>
      </c>
      <c r="I321" s="13">
        <f>MIN(E321,F321,G321,H321)</f>
        <v>7.117583859709695</v>
      </c>
      <c r="J321" s="12"/>
      <c r="K321" t="s" s="11">
        <f>IF(I321=E321,"SAND",IF(I321=F321,"WATER",IF(I321=G321,"URBAN",IF(I321=H321,"VEG"))))</f>
        <v>24</v>
      </c>
      <c r="L321" s="12"/>
      <c r="M321" s="15">
        <v>7.1796e-25</v>
      </c>
      <c r="N321" s="15">
        <v>1.7097e-57</v>
      </c>
      <c r="O321" s="13">
        <v>0.0001314</v>
      </c>
      <c r="P321" s="15">
        <v>4.1313e-05</v>
      </c>
      <c r="Q321" s="16">
        <f>MAX(M321,N321,O321,P321)</f>
        <v>0.0001314</v>
      </c>
      <c r="R321" t="s" s="11">
        <f>IF(Q321=M321,"SAND",IF(Q321=N321,"WATER",IF(Q321=O321,"URBAN",IF(Q321=P321,"VEG"))))</f>
        <v>24</v>
      </c>
    </row>
    <row r="322" ht="13.65" customHeight="1">
      <c r="A322" s="13">
        <v>320</v>
      </c>
      <c r="B322" s="13">
        <v>93</v>
      </c>
      <c r="C322" s="13">
        <v>63</v>
      </c>
      <c r="D322" s="13">
        <v>55</v>
      </c>
      <c r="E322" s="13">
        <f>SQRT((B322-140.95)^2+(C322-102.23)^2+(D322-80.23)^2)</f>
        <v>66.89355948071534</v>
      </c>
      <c r="F322" s="13">
        <f>SQRT((B322-103.78)^2+(C322-68.2)^2+(D322-41.58)^2)</f>
        <v>17.98179078957377</v>
      </c>
      <c r="G322" s="13">
        <f>SQRT((B322-91.92)^2+(C322-57.94)^2+(D322-57.7)^2)</f>
        <v>5.836094584565952</v>
      </c>
      <c r="H322" s="13">
        <f>SQRT((B322-89.17)^2+(C322-54.02)^2+(D322-71.87)^2)</f>
        <v>19.49118262189342</v>
      </c>
      <c r="I322" s="13">
        <f>MIN(E322,F322,G322,H322)</f>
        <v>5.836094584565952</v>
      </c>
      <c r="J322" s="12"/>
      <c r="K322" t="s" s="11">
        <f>IF(I322=E322,"SAND",IF(I322=F322,"WATER",IF(I322=G322,"URBAN",IF(I322=H322,"VEG"))))</f>
        <v>24</v>
      </c>
      <c r="L322" s="12"/>
      <c r="M322" s="15">
        <v>3.5557e-17</v>
      </c>
      <c r="N322" s="15">
        <v>2.5688e-18</v>
      </c>
      <c r="O322" s="15">
        <v>8.8308e-05</v>
      </c>
      <c r="P322" s="15">
        <v>3.5841e-15</v>
      </c>
      <c r="Q322" s="16">
        <f>MAX(M322,N322,O322,P322)</f>
        <v>8.8308e-05</v>
      </c>
      <c r="R322" t="s" s="11">
        <f>IF(Q322=M322,"SAND",IF(Q322=N322,"WATER",IF(Q322=O322,"URBAN",IF(Q322=P322,"VEG"))))</f>
        <v>24</v>
      </c>
    </row>
    <row r="323" ht="13.65" customHeight="1">
      <c r="A323" s="13">
        <v>321</v>
      </c>
      <c r="B323" s="13">
        <v>86</v>
      </c>
      <c r="C323" s="13">
        <v>52</v>
      </c>
      <c r="D323" s="13">
        <v>72</v>
      </c>
      <c r="E323" s="13">
        <f>SQRT((B323-140.95)^2+(C323-102.23)^2+(D323-80.23)^2)</f>
        <v>74.901857787374</v>
      </c>
      <c r="F323" s="13">
        <f>SQRT((B323-103.78)^2+(C323-68.2)^2+(D323-41.58)^2)</f>
        <v>38.78072717214055</v>
      </c>
      <c r="G323" s="13">
        <f>SQRT((B323-91.92)^2+(C323-57.94)^2+(D323-57.7)^2)</f>
        <v>16.57769585919587</v>
      </c>
      <c r="H323" s="13">
        <f>SQRT((B323-89.17)^2+(C323-54.02)^2+(D323-71.87)^2)</f>
        <v>3.761143443156618</v>
      </c>
      <c r="I323" s="13">
        <f>MIN(E323,F323,G323,H323)</f>
        <v>3.761143443156618</v>
      </c>
      <c r="J323" s="12"/>
      <c r="K323" t="s" s="11">
        <f>IF(I323=E323,"SAND",IF(I323=F323,"WATER",IF(I323=G323,"URBAN",IF(I323=H323,"VEG"))))</f>
        <v>25</v>
      </c>
      <c r="L323" s="12"/>
      <c r="M323" s="15">
        <v>4.3625e-33</v>
      </c>
      <c r="N323" s="14">
        <v>8.925000000000001e-81</v>
      </c>
      <c r="O323" s="15">
        <v>6.3201e-06</v>
      </c>
      <c r="P323" s="15">
        <v>1.1158e-05</v>
      </c>
      <c r="Q323" s="16">
        <f>MAX(M323,N323,O323,P323)</f>
        <v>1.1158e-05</v>
      </c>
      <c r="R323" t="s" s="11">
        <f>IF(Q323=M323,"SAND",IF(Q323=N323,"WATER",IF(Q323=O323,"URBAN",IF(Q323=P323,"VEG"))))</f>
        <v>25</v>
      </c>
    </row>
    <row r="324" ht="13.65" customHeight="1">
      <c r="A324" s="13">
        <v>322</v>
      </c>
      <c r="B324" s="13">
        <v>104</v>
      </c>
      <c r="C324" s="13">
        <v>68</v>
      </c>
      <c r="D324" s="13">
        <v>39</v>
      </c>
      <c r="E324" s="13">
        <f>SQRT((B324-140.95)^2+(C324-102.23)^2+(D324-80.23)^2)</f>
        <v>65.09153785247356</v>
      </c>
      <c r="F324" s="13">
        <f>SQRT((B324-103.78)^2+(C324-68.2)^2+(D324-41.58)^2)</f>
        <v>2.597075278077244</v>
      </c>
      <c r="G324" s="13">
        <f>SQRT((B324-91.92)^2+(C324-57.94)^2+(D324-57.7)^2)</f>
        <v>24.42989971326121</v>
      </c>
      <c r="H324" s="13">
        <f>SQRT((B324-89.17)^2+(C324-54.02)^2+(D324-71.87)^2)</f>
        <v>38.67565384062693</v>
      </c>
      <c r="I324" s="13">
        <f>MIN(E324,F324,G324,H324)</f>
        <v>2.597075278077244</v>
      </c>
      <c r="J324" s="12"/>
      <c r="K324" t="s" s="11">
        <f>IF(I324=E324,"SAND",IF(I324=F324,"WATER",IF(I324=G324,"URBAN",IF(I324=H324,"VEG"))))</f>
        <v>26</v>
      </c>
      <c r="L324" s="12"/>
      <c r="M324" s="14">
        <v>9.037999999999999e-28</v>
      </c>
      <c r="N324" s="13">
        <v>0.00022696</v>
      </c>
      <c r="O324" s="14">
        <v>4.099e-08</v>
      </c>
      <c r="P324" s="15">
        <v>9.9611e-70</v>
      </c>
      <c r="Q324" s="16">
        <f>MAX(M324,N324,O324,P324)</f>
        <v>0.00022696</v>
      </c>
      <c r="R324" t="s" s="11">
        <f>IF(Q324=M324,"SAND",IF(Q324=N324,"WATER",IF(Q324=O324,"URBAN",IF(Q324=P324,"VEG"))))</f>
        <v>26</v>
      </c>
    </row>
    <row r="325" ht="13.65" customHeight="1">
      <c r="A325" s="13">
        <v>323</v>
      </c>
      <c r="B325" s="13">
        <v>135</v>
      </c>
      <c r="C325" s="13">
        <v>93</v>
      </c>
      <c r="D325" s="13">
        <v>74</v>
      </c>
      <c r="E325" s="13">
        <f>SQRT((B325-140.95)^2+(C325-102.23)^2+(D325-80.23)^2)</f>
        <v>12.62569998059513</v>
      </c>
      <c r="F325" s="13">
        <f>SQRT((B325-103.78)^2+(C325-68.2)^2+(D325-41.58)^2)</f>
        <v>51.38856682181358</v>
      </c>
      <c r="G325" s="13">
        <f>SQRT((B325-91.92)^2+(C325-57.94)^2+(D325-57.7)^2)</f>
        <v>57.88592229549427</v>
      </c>
      <c r="H325" s="13">
        <f>SQRT((B325-89.17)^2+(C325-54.02)^2+(D325-71.87)^2)</f>
        <v>60.20270924136221</v>
      </c>
      <c r="I325" s="13">
        <f>MIN(E325,F325,G325,H325)</f>
        <v>12.62569998059513</v>
      </c>
      <c r="J325" s="12"/>
      <c r="K325" t="s" s="11">
        <f>IF(I325=E325,"SAND",IF(I325=F325,"WATER",IF(I325=G325,"URBAN",IF(I325=H325,"VEG"))))</f>
        <v>23</v>
      </c>
      <c r="L325" s="12"/>
      <c r="M325" s="15">
        <v>1.0206e-05</v>
      </c>
      <c r="N325" s="15">
        <v>3.8881e-96</v>
      </c>
      <c r="O325" s="15">
        <v>5.1542e-60</v>
      </c>
      <c r="P325" s="15">
        <v>1.8685e-304</v>
      </c>
      <c r="Q325" s="16">
        <f>MAX(M325,N325,O325,P325)</f>
        <v>1.0206e-05</v>
      </c>
      <c r="R325" t="s" s="11">
        <f>IF(Q325=M325,"SAND",IF(Q325=N325,"WATER",IF(Q325=O325,"URBAN",IF(Q325=P325,"VEG"))))</f>
        <v>23</v>
      </c>
    </row>
    <row r="326" ht="13.65" customHeight="1">
      <c r="A326" s="13">
        <v>324</v>
      </c>
      <c r="B326" s="13">
        <v>90</v>
      </c>
      <c r="C326" s="13">
        <v>56</v>
      </c>
      <c r="D326" s="13">
        <v>69</v>
      </c>
      <c r="E326" s="13">
        <f>SQRT((B326-140.95)^2+(C326-102.23)^2+(D326-80.23)^2)</f>
        <v>69.70816523191526</v>
      </c>
      <c r="F326" s="13">
        <f>SQRT((B326-103.78)^2+(C326-68.2)^2+(D326-41.58)^2)</f>
        <v>33.0240033914727</v>
      </c>
      <c r="G326" s="13">
        <f>SQRT((B326-91.92)^2+(C326-57.94)^2+(D326-57.7)^2)</f>
        <v>11.62497311824849</v>
      </c>
      <c r="H326" s="13">
        <f>SQRT((B326-89.17)^2+(C326-54.02)^2+(D326-71.87)^2)</f>
        <v>3.584159594660931</v>
      </c>
      <c r="I326" s="13">
        <f>MIN(E326,F326,G326,H326)</f>
        <v>3.584159594660931</v>
      </c>
      <c r="J326" s="12"/>
      <c r="K326" t="s" s="11">
        <f>IF(I326=E326,"SAND",IF(I326=F326,"WATER",IF(I326=G326,"URBAN",IF(I326=H326,"VEG"))))</f>
        <v>25</v>
      </c>
      <c r="L326" s="12"/>
      <c r="M326" s="15">
        <v>9.1452e-26</v>
      </c>
      <c r="N326" s="14">
        <v>2.777e-54</v>
      </c>
      <c r="O326" s="15">
        <v>2.5884e-05</v>
      </c>
      <c r="P326" s="13">
        <v>0.00011056</v>
      </c>
      <c r="Q326" s="16">
        <f>MAX(M326,N326,O326,P326)</f>
        <v>0.00011056</v>
      </c>
      <c r="R326" t="s" s="11">
        <f>IF(Q326=M326,"SAND",IF(Q326=N326,"WATER",IF(Q326=O326,"URBAN",IF(Q326=P326,"VEG"))))</f>
        <v>25</v>
      </c>
    </row>
    <row r="327" ht="13.65" customHeight="1">
      <c r="A327" s="13">
        <v>325</v>
      </c>
      <c r="B327" s="13">
        <v>93</v>
      </c>
      <c r="C327" s="13">
        <v>55</v>
      </c>
      <c r="D327" s="13">
        <v>82</v>
      </c>
      <c r="E327" s="13">
        <f>SQRT((B327-140.95)^2+(C327-102.23)^2+(D327-80.23)^2)</f>
        <v>67.32761914697414</v>
      </c>
      <c r="F327" s="13">
        <f>SQRT((B327-103.78)^2+(C327-68.2)^2+(D327-41.58)^2)</f>
        <v>43.86598682350598</v>
      </c>
      <c r="G327" s="13">
        <f>SQRT((B327-91.92)^2+(C327-57.94)^2+(D327-57.7)^2)</f>
        <v>24.5010203869145</v>
      </c>
      <c r="H327" s="13">
        <f>SQRT((B327-89.17)^2+(C327-54.02)^2+(D327-71.87)^2)</f>
        <v>10.87410685987589</v>
      </c>
      <c r="I327" s="13">
        <f>MIN(E327,F327,G327,H327)</f>
        <v>10.87410685987589</v>
      </c>
      <c r="J327" s="12"/>
      <c r="K327" t="s" s="11">
        <f>IF(I327=E327,"SAND",IF(I327=F327,"WATER",IF(I327=G327,"URBAN",IF(I327=H327,"VEG"))))</f>
        <v>25</v>
      </c>
      <c r="L327" s="12"/>
      <c r="M327" s="15">
        <v>2.2304e-41</v>
      </c>
      <c r="N327" s="15">
        <v>8.6034e-82</v>
      </c>
      <c r="O327" s="15">
        <v>2.1038e-10</v>
      </c>
      <c r="P327" s="15">
        <v>7.6085e-06</v>
      </c>
      <c r="Q327" s="16">
        <f>MAX(M327,N327,O327,P327)</f>
        <v>7.6085e-06</v>
      </c>
      <c r="R327" t="s" s="11">
        <f>IF(Q327=M327,"SAND",IF(Q327=N327,"WATER",IF(Q327=O327,"URBAN",IF(Q327=P327,"VEG"))))</f>
        <v>25</v>
      </c>
    </row>
    <row r="328" ht="13.65" customHeight="1">
      <c r="A328" s="13">
        <v>326</v>
      </c>
      <c r="B328" s="13">
        <v>130</v>
      </c>
      <c r="C328" s="13">
        <v>95</v>
      </c>
      <c r="D328" s="13">
        <v>72</v>
      </c>
      <c r="E328" s="13">
        <f>SQRT((B328-140.95)^2+(C328-102.23)^2+(D328-80.23)^2)</f>
        <v>15.488973497298</v>
      </c>
      <c r="F328" s="13">
        <f>SQRT((B328-103.78)^2+(C328-68.2)^2+(D328-41.58)^2)</f>
        <v>48.28151613195261</v>
      </c>
      <c r="G328" s="13">
        <f>SQRT((B328-91.92)^2+(C328-57.94)^2+(D328-57.7)^2)</f>
        <v>55.02744769658138</v>
      </c>
      <c r="H328" s="13">
        <f>SQRT((B328-89.17)^2+(C328-54.02)^2+(D328-71.87)^2)</f>
        <v>57.84864907670705</v>
      </c>
      <c r="I328" s="13">
        <f>MIN(E328,F328,G328,H328)</f>
        <v>15.488973497298</v>
      </c>
      <c r="J328" s="12"/>
      <c r="K328" t="s" s="11">
        <f>IF(I328=E328,"SAND",IF(I328=F328,"WATER",IF(I328=G328,"URBAN",IF(I328=H328,"VEG"))))</f>
        <v>23</v>
      </c>
      <c r="L328" s="12"/>
      <c r="M328" s="15">
        <v>2.2419e-05</v>
      </c>
      <c r="N328" s="15">
        <v>7.3834e-96</v>
      </c>
      <c r="O328" s="15">
        <v>6.9248e-50</v>
      </c>
      <c r="P328" s="15">
        <v>2.9855e-256</v>
      </c>
      <c r="Q328" s="16">
        <f>MAX(M328,N328,O328,P328)</f>
        <v>2.2419e-05</v>
      </c>
      <c r="R328" t="s" s="11">
        <f>IF(Q328=M328,"SAND",IF(Q328=N328,"WATER",IF(Q328=O328,"URBAN",IF(Q328=P328,"VEG"))))</f>
        <v>23</v>
      </c>
    </row>
    <row r="329" ht="13.65" customHeight="1">
      <c r="A329" s="13">
        <v>327</v>
      </c>
      <c r="B329" s="13">
        <v>106</v>
      </c>
      <c r="C329" s="13">
        <v>67</v>
      </c>
      <c r="D329" s="13">
        <v>39</v>
      </c>
      <c r="E329" s="13">
        <f>SQRT((B329-140.95)^2+(C329-102.23)^2+(D329-80.23)^2)</f>
        <v>64.51796881489683</v>
      </c>
      <c r="F329" s="13">
        <f>SQRT((B329-103.78)^2+(C329-68.2)^2+(D329-41.58)^2)</f>
        <v>3.608988778037415</v>
      </c>
      <c r="G329" s="13">
        <f>SQRT((B329-91.92)^2+(C329-57.94)^2+(D329-57.7)^2)</f>
        <v>25.10019920239678</v>
      </c>
      <c r="H329" s="13">
        <f>SQRT((B329-89.17)^2+(C329-54.02)^2+(D329-71.87)^2)</f>
        <v>39.14289462980479</v>
      </c>
      <c r="I329" s="13">
        <f>MIN(E329,F329,G329,H329)</f>
        <v>3.608988778037415</v>
      </c>
      <c r="J329" s="12"/>
      <c r="K329" t="s" s="11">
        <f>IF(I329=E329,"SAND",IF(I329=F329,"WATER",IF(I329=G329,"URBAN",IF(I329=H329,"VEG"))))</f>
        <v>26</v>
      </c>
      <c r="L329" s="12"/>
      <c r="M329" s="15">
        <v>9.5843e-29</v>
      </c>
      <c r="N329" s="15">
        <v>1.5941e-05</v>
      </c>
      <c r="O329" s="15">
        <v>2.5891e-09</v>
      </c>
      <c r="P329" s="15">
        <v>6.4754e-80</v>
      </c>
      <c r="Q329" s="16">
        <f>MAX(M329,N329,O329,P329)</f>
        <v>1.5941e-05</v>
      </c>
      <c r="R329" t="s" s="11">
        <f>IF(Q329=M329,"SAND",IF(Q329=N329,"WATER",IF(Q329=O329,"URBAN",IF(Q329=P329,"VEG"))))</f>
        <v>26</v>
      </c>
    </row>
    <row r="330" ht="13.65" customHeight="1">
      <c r="A330" s="13">
        <v>328</v>
      </c>
      <c r="B330" s="13">
        <v>94</v>
      </c>
      <c r="C330" s="13">
        <v>61</v>
      </c>
      <c r="D330" s="13">
        <v>57</v>
      </c>
      <c r="E330" s="13">
        <f>SQRT((B330-140.95)^2+(C330-102.23)^2+(D330-80.23)^2)</f>
        <v>66.66219543339388</v>
      </c>
      <c r="F330" s="13">
        <f>SQRT((B330-103.78)^2+(C330-68.2)^2+(D330-41.58)^2)</f>
        <v>19.62816343930323</v>
      </c>
      <c r="G330" s="13">
        <f>SQRT((B330-91.92)^2+(C330-57.94)^2+(D330-57.7)^2)</f>
        <v>3.765634076752547</v>
      </c>
      <c r="H330" s="13">
        <f>SQRT((B330-89.17)^2+(C330-54.02)^2+(D330-71.87)^2)</f>
        <v>17.12209683420813</v>
      </c>
      <c r="I330" s="13">
        <f>MIN(E330,F330,G330,H330)</f>
        <v>3.765634076752547</v>
      </c>
      <c r="J330" s="12"/>
      <c r="K330" t="s" s="11">
        <f>IF(I330=E330,"SAND",IF(I330=F330,"WATER",IF(I330=G330,"URBAN",IF(I330=H330,"VEG"))))</f>
        <v>24</v>
      </c>
      <c r="L330" s="12"/>
      <c r="M330" s="15">
        <v>1.0986e-17</v>
      </c>
      <c r="N330" s="15">
        <v>6.1758e-22</v>
      </c>
      <c r="O330" s="13">
        <v>0.0002157</v>
      </c>
      <c r="P330" s="15">
        <v>3.3192e-14</v>
      </c>
      <c r="Q330" s="16">
        <f>MAX(M330,N330,O330,P330)</f>
        <v>0.0002157</v>
      </c>
      <c r="R330" t="s" s="11">
        <f>IF(Q330=M330,"SAND",IF(Q330=N330,"WATER",IF(Q330=O330,"URBAN",IF(Q330=P330,"VEG"))))</f>
        <v>24</v>
      </c>
    </row>
    <row r="331" ht="13.65" customHeight="1">
      <c r="A331" s="13">
        <v>329</v>
      </c>
      <c r="B331" s="13">
        <v>105</v>
      </c>
      <c r="C331" s="13">
        <v>68</v>
      </c>
      <c r="D331" s="13">
        <v>44</v>
      </c>
      <c r="E331" s="13">
        <f>SQRT((B331-140.95)^2+(C331-102.23)^2+(D331-80.23)^2)</f>
        <v>61.45492901305801</v>
      </c>
      <c r="F331" s="13">
        <f>SQRT((B331-103.78)^2+(C331-68.2)^2+(D331-41.58)^2)</f>
        <v>2.717498850045756</v>
      </c>
      <c r="G331" s="13">
        <f>SQRT((B331-91.92)^2+(C331-57.94)^2+(D331-57.7)^2)</f>
        <v>21.44714433205503</v>
      </c>
      <c r="H331" s="13">
        <f>SQRT((B331-89.17)^2+(C331-54.02)^2+(D331-71.87)^2)</f>
        <v>34.96807401044558</v>
      </c>
      <c r="I331" s="13">
        <f>MIN(E331,F331,G331,H331)</f>
        <v>2.717498850045756</v>
      </c>
      <c r="J331" s="12"/>
      <c r="K331" t="s" s="11">
        <f>IF(I331=E331,"SAND",IF(I331=F331,"WATER",IF(I331=G331,"URBAN",IF(I331=H331,"VEG"))))</f>
        <v>26</v>
      </c>
      <c r="L331" s="12"/>
      <c r="M331" s="15">
        <v>1.3935e-22</v>
      </c>
      <c r="N331" s="13">
        <v>0.00012576</v>
      </c>
      <c r="O331" s="15">
        <v>8.901499999999999e-08</v>
      </c>
      <c r="P331" s="15">
        <v>2.3623e-68</v>
      </c>
      <c r="Q331" s="16">
        <f>MAX(M331,N331,O331,P331)</f>
        <v>0.00012576</v>
      </c>
      <c r="R331" t="s" s="11">
        <f>IF(Q331=M331,"SAND",IF(Q331=N331,"WATER",IF(Q331=O331,"URBAN",IF(Q331=P331,"VEG"))))</f>
        <v>26</v>
      </c>
    </row>
    <row r="332" ht="13.65" customHeight="1">
      <c r="A332" s="13">
        <v>330</v>
      </c>
      <c r="B332" s="13">
        <v>104</v>
      </c>
      <c r="C332" s="13">
        <v>69</v>
      </c>
      <c r="D332" s="13">
        <v>43</v>
      </c>
      <c r="E332" s="13">
        <f>SQRT((B332-140.95)^2+(C332-102.23)^2+(D332-80.23)^2)</f>
        <v>62.09354475305786</v>
      </c>
      <c r="F332" s="13">
        <f>SQRT((B332-103.78)^2+(C332-68.2)^2+(D332-41.58)^2)</f>
        <v>1.644627617425902</v>
      </c>
      <c r="G332" s="13">
        <f>SQRT((B332-91.92)^2+(C332-57.94)^2+(D332-57.7)^2)</f>
        <v>22.00772591614136</v>
      </c>
      <c r="H332" s="13">
        <f>SQRT((B332-89.17)^2+(C332-54.02)^2+(D332-71.87)^2)</f>
        <v>35.74641520488453</v>
      </c>
      <c r="I332" s="13">
        <f>MIN(E332,F332,G332,H332)</f>
        <v>1.644627617425902</v>
      </c>
      <c r="J332" s="12"/>
      <c r="K332" t="s" s="11">
        <f>IF(I332=E332,"SAND",IF(I332=F332,"WATER",IF(I332=G332,"URBAN",IF(I332=H332,"VEG"))))</f>
        <v>26</v>
      </c>
      <c r="L332" s="12"/>
      <c r="M332" s="15">
        <v>4.0261e-23</v>
      </c>
      <c r="N332" s="13">
        <v>0.00024084</v>
      </c>
      <c r="O332" s="15">
        <v>2.2365e-07</v>
      </c>
      <c r="P332" s="15">
        <v>2.1936e-65</v>
      </c>
      <c r="Q332" s="16">
        <f>MAX(M332,N332,O332,P332)</f>
        <v>0.00024084</v>
      </c>
      <c r="R332" t="s" s="11">
        <f>IF(Q332=M332,"SAND",IF(Q332=N332,"WATER",IF(Q332=O332,"URBAN",IF(Q332=P332,"VEG"))))</f>
        <v>26</v>
      </c>
    </row>
    <row r="333" ht="13.65" customHeight="1">
      <c r="A333" s="13">
        <v>331</v>
      </c>
      <c r="B333" s="13">
        <v>145</v>
      </c>
      <c r="C333" s="13">
        <v>105</v>
      </c>
      <c r="D333" s="13">
        <v>82</v>
      </c>
      <c r="E333" s="13">
        <f>SQRT((B333-140.95)^2+(C333-102.23)^2+(D333-80.23)^2)</f>
        <v>5.216157589643938</v>
      </c>
      <c r="F333" s="13">
        <f>SQRT((B333-103.78)^2+(C333-68.2)^2+(D333-41.58)^2)</f>
        <v>68.46243349458153</v>
      </c>
      <c r="G333" s="13">
        <f>SQRT((B333-91.92)^2+(C333-57.94)^2+(D333-57.7)^2)</f>
        <v>74.98413165463744</v>
      </c>
      <c r="H333" s="13">
        <f>SQRT((B333-89.17)^2+(C333-54.02)^2+(D333-71.87)^2)</f>
        <v>76.27952674210819</v>
      </c>
      <c r="I333" s="13">
        <f>MIN(E333,F333,G333,H333)</f>
        <v>5.216157589643938</v>
      </c>
      <c r="J333" s="12"/>
      <c r="K333" t="s" s="11">
        <f>IF(I333=E333,"SAND",IF(I333=F333,"WATER",IF(I333=G333,"URBAN",IF(I333=H333,"VEG"))))</f>
        <v>23</v>
      </c>
      <c r="L333" s="12"/>
      <c r="M333" s="13">
        <v>0.00024366</v>
      </c>
      <c r="N333" s="15">
        <v>7.2933e-188</v>
      </c>
      <c r="O333" s="15">
        <v>2.3818e-95</v>
      </c>
      <c r="P333" s="13">
        <v>0</v>
      </c>
      <c r="Q333" s="16">
        <f>MAX(M333,N333,O333,P333)</f>
        <v>0.00024366</v>
      </c>
      <c r="R333" t="s" s="11">
        <f>IF(Q333=M333,"SAND",IF(Q333=N333,"WATER",IF(Q333=O333,"URBAN",IF(Q333=P333,"VEG"))))</f>
        <v>23</v>
      </c>
    </row>
    <row r="334" ht="13.65" customHeight="1">
      <c r="A334" s="13">
        <v>332</v>
      </c>
      <c r="B334" s="13">
        <v>91</v>
      </c>
      <c r="C334" s="13">
        <v>52</v>
      </c>
      <c r="D334" s="13">
        <v>70</v>
      </c>
      <c r="E334" s="13">
        <f>SQRT((B334-140.95)^2+(C334-102.23)^2+(D334-80.23)^2)</f>
        <v>71.57309759958694</v>
      </c>
      <c r="F334" s="13">
        <f>SQRT((B334-103.78)^2+(C334-68.2)^2+(D334-41.58)^2)</f>
        <v>35.12071753253342</v>
      </c>
      <c r="G334" s="13">
        <f>SQRT((B334-91.92)^2+(C334-57.94)^2+(D334-57.7)^2)</f>
        <v>13.69014243899602</v>
      </c>
      <c r="H334" s="13">
        <f>SQRT((B334-89.17)^2+(C334-54.02)^2+(D334-71.87)^2)</f>
        <v>3.305480297929489</v>
      </c>
      <c r="I334" s="13">
        <f>MIN(E334,F334,G334,H334)</f>
        <v>3.305480297929489</v>
      </c>
      <c r="J334" s="12"/>
      <c r="K334" t="s" s="11">
        <f>IF(I334=E334,"SAND",IF(I334=F334,"WATER",IF(I334=G334,"URBAN",IF(I334=H334,"VEG"))))</f>
        <v>25</v>
      </c>
      <c r="L334" s="12"/>
      <c r="M334" s="15">
        <v>1.1979e-32</v>
      </c>
      <c r="N334" s="15">
        <v>3.4419e-76</v>
      </c>
      <c r="O334" s="15">
        <v>4.9844e-06</v>
      </c>
      <c r="P334" s="15">
        <v>2.2766e-05</v>
      </c>
      <c r="Q334" s="16">
        <f>MAX(M334,N334,O334,P334)</f>
        <v>2.2766e-05</v>
      </c>
      <c r="R334" t="s" s="11">
        <f>IF(Q334=M334,"SAND",IF(Q334=N334,"WATER",IF(Q334=O334,"URBAN",IF(Q334=P334,"VEG"))))</f>
        <v>25</v>
      </c>
    </row>
    <row r="335" ht="13.65" customHeight="1">
      <c r="A335" s="13">
        <v>333</v>
      </c>
      <c r="B335" s="13">
        <v>139</v>
      </c>
      <c r="C335" s="13">
        <v>102</v>
      </c>
      <c r="D335" s="13">
        <v>77</v>
      </c>
      <c r="E335" s="13">
        <f>SQRT((B335-140.95)^2+(C335-102.23)^2+(D335-80.23)^2)</f>
        <v>3.779986772463626</v>
      </c>
      <c r="F335" s="13">
        <f>SQRT((B335-103.78)^2+(C335-68.2)^2+(D335-41.58)^2)</f>
        <v>60.31139859097946</v>
      </c>
      <c r="G335" s="13">
        <f>SQRT((B335-91.92)^2+(C335-57.94)^2+(D335-57.7)^2)</f>
        <v>67.3075032964379</v>
      </c>
      <c r="H335" s="13">
        <f>SQRT((B335-89.17)^2+(C335-54.02)^2+(D335-71.87)^2)</f>
        <v>69.36444478261178</v>
      </c>
      <c r="I335" s="13">
        <f>MIN(E335,F335,G335,H335)</f>
        <v>3.779986772463626</v>
      </c>
      <c r="J335" s="12"/>
      <c r="K335" t="s" s="11">
        <f>IF(I335=E335,"SAND",IF(I335=F335,"WATER",IF(I335=G335,"URBAN",IF(I335=H335,"VEG"))))</f>
        <v>23</v>
      </c>
      <c r="L335" s="12"/>
      <c r="M335" s="13">
        <v>0.00013901</v>
      </c>
      <c r="N335" s="14">
        <v>2.652e-153</v>
      </c>
      <c r="O335" s="15">
        <v>1.2174e-74</v>
      </c>
      <c r="P335" s="13">
        <v>0</v>
      </c>
      <c r="Q335" s="16">
        <f>MAX(M335,N335,O335,P335)</f>
        <v>0.00013901</v>
      </c>
      <c r="R335" t="s" s="11">
        <f>IF(Q335=M335,"SAND",IF(Q335=N335,"WATER",IF(Q335=O335,"URBAN",IF(Q335=P335,"VEG"))))</f>
        <v>23</v>
      </c>
    </row>
    <row r="336" ht="13.65" customHeight="1">
      <c r="A336" s="13">
        <v>334</v>
      </c>
      <c r="B336" s="13">
        <v>143</v>
      </c>
      <c r="C336" s="13">
        <v>102</v>
      </c>
      <c r="D336" s="13">
        <v>82</v>
      </c>
      <c r="E336" s="13">
        <f>SQRT((B336-140.95)^2+(C336-102.23)^2+(D336-80.23)^2)</f>
        <v>2.718142748275012</v>
      </c>
      <c r="F336" s="13">
        <f>SQRT((B336-103.78)^2+(C336-68.2)^2+(D336-41.58)^2)</f>
        <v>65.68428122465832</v>
      </c>
      <c r="G336" s="13">
        <f>SQRT((B336-91.92)^2+(C336-57.94)^2+(D336-57.7)^2)</f>
        <v>71.70034867418707</v>
      </c>
      <c r="H336" s="13">
        <f>SQRT((B336-89.17)^2+(C336-54.02)^2+(D336-71.87)^2)</f>
        <v>72.81734820769017</v>
      </c>
      <c r="I336" s="13">
        <f>MIN(E336,F336,G336,H336)</f>
        <v>2.718142748275012</v>
      </c>
      <c r="J336" s="12"/>
      <c r="K336" t="s" s="11">
        <f>IF(I336=E336,"SAND",IF(I336=F336,"WATER",IF(I336=G336,"URBAN",IF(I336=H336,"VEG"))))</f>
        <v>23</v>
      </c>
      <c r="L336" s="12"/>
      <c r="M336" s="13">
        <v>0.00016327</v>
      </c>
      <c r="N336" s="15">
        <v>2.7016e-163</v>
      </c>
      <c r="O336" s="15">
        <v>3.6351e-89</v>
      </c>
      <c r="P336" s="13">
        <v>0</v>
      </c>
      <c r="Q336" s="16">
        <f>MAX(M336,N336,O336,P336)</f>
        <v>0.00016327</v>
      </c>
      <c r="R336" t="s" s="11">
        <f>IF(Q336=M336,"SAND",IF(Q336=N336,"WATER",IF(Q336=O336,"URBAN",IF(Q336=P336,"VEG"))))</f>
        <v>23</v>
      </c>
    </row>
    <row r="337" ht="13.65" customHeight="1">
      <c r="A337" s="13">
        <v>335</v>
      </c>
      <c r="B337" s="13">
        <v>92</v>
      </c>
      <c r="C337" s="13">
        <v>55</v>
      </c>
      <c r="D337" s="13">
        <v>88</v>
      </c>
      <c r="E337" s="13">
        <f>SQRT((B337-140.95)^2+(C337-102.23)^2+(D337-80.23)^2)</f>
        <v>68.46275118632029</v>
      </c>
      <c r="F337" s="13">
        <f>SQRT((B337-103.78)^2+(C337-68.2)^2+(D337-41.58)^2)</f>
        <v>49.67720604059774</v>
      </c>
      <c r="G337" s="13">
        <f>SQRT((B337-91.92)^2+(C337-57.94)^2+(D337-57.7)^2)</f>
        <v>30.44240463563941</v>
      </c>
      <c r="H337" s="13">
        <f>SQRT((B337-89.17)^2+(C337-54.02)^2+(D337-71.87)^2)</f>
        <v>16.40567584709633</v>
      </c>
      <c r="I337" s="13">
        <f>MIN(E337,F337,G337,H337)</f>
        <v>16.40567584709633</v>
      </c>
      <c r="J337" s="12"/>
      <c r="K337" t="s" s="11">
        <f>IF(I337=E337,"SAND",IF(I337=F337,"WATER",IF(I337=G337,"URBAN",IF(I337=H337,"VEG"))))</f>
        <v>25</v>
      </c>
      <c r="L337" s="12"/>
      <c r="M337" s="15">
        <v>2.1287e-50</v>
      </c>
      <c r="N337" s="15">
        <v>1.4594e-94</v>
      </c>
      <c r="O337" s="15">
        <v>3.1409e-13</v>
      </c>
      <c r="P337" s="15">
        <v>3.4417e-06</v>
      </c>
      <c r="Q337" s="16">
        <f>MAX(M337,N337,O337,P337)</f>
        <v>3.4417e-06</v>
      </c>
      <c r="R337" t="s" s="11">
        <f>IF(Q337=M337,"SAND",IF(Q337=N337,"WATER",IF(Q337=O337,"URBAN",IF(Q337=P337,"VEG"))))</f>
        <v>25</v>
      </c>
    </row>
    <row r="338" ht="13.65" customHeight="1">
      <c r="A338" s="13">
        <v>336</v>
      </c>
      <c r="B338" s="13">
        <v>102</v>
      </c>
      <c r="C338" s="13">
        <v>67</v>
      </c>
      <c r="D338" s="13">
        <v>39</v>
      </c>
      <c r="E338" s="13">
        <f>SQRT((B338-140.95)^2+(C338-102.23)^2+(D338-80.23)^2)</f>
        <v>66.76951624806038</v>
      </c>
      <c r="F338" s="13">
        <f>SQRT((B338-103.78)^2+(C338-68.2)^2+(D338-41.58)^2)</f>
        <v>3.356307494852043</v>
      </c>
      <c r="G338" s="13">
        <f>SQRT((B338-91.92)^2+(C338-57.94)^2+(D338-57.7)^2)</f>
        <v>23.09502110845539</v>
      </c>
      <c r="H338" s="13">
        <f>SQRT((B338-89.17)^2+(C338-54.02)^2+(D338-71.87)^2)</f>
        <v>37.59689082889701</v>
      </c>
      <c r="I338" s="13">
        <f>MIN(E338,F338,G338,H338)</f>
        <v>3.356307494852043</v>
      </c>
      <c r="J338" s="12"/>
      <c r="K338" t="s" s="11">
        <f>IF(I338=E338,"SAND",IF(I338=F338,"WATER",IF(I338=G338,"URBAN",IF(I338=H338,"VEG"))))</f>
        <v>26</v>
      </c>
      <c r="L338" s="12"/>
      <c r="M338" s="15">
        <v>1.6665e-27</v>
      </c>
      <c r="N338" s="13">
        <v>0.00015141</v>
      </c>
      <c r="O338" s="15">
        <v>1.5718e-07</v>
      </c>
      <c r="P338" s="15">
        <v>2.8081e-59</v>
      </c>
      <c r="Q338" s="16">
        <f>MAX(M338,N338,O338,P338)</f>
        <v>0.00015141</v>
      </c>
      <c r="R338" t="s" s="11">
        <f>IF(Q338=M338,"SAND",IF(Q338=N338,"WATER",IF(Q338=O338,"URBAN",IF(Q338=P338,"VEG"))))</f>
        <v>26</v>
      </c>
    </row>
    <row r="339" ht="13.65" customHeight="1">
      <c r="A339" s="13">
        <v>337</v>
      </c>
      <c r="B339" s="13">
        <v>91</v>
      </c>
      <c r="C339" s="13">
        <v>52</v>
      </c>
      <c r="D339" s="13">
        <v>75</v>
      </c>
      <c r="E339" s="13">
        <f>SQRT((B339-140.95)^2+(C339-102.23)^2+(D339-80.23)^2)</f>
        <v>71.03103758217247</v>
      </c>
      <c r="F339" s="13">
        <f>SQRT((B339-103.78)^2+(C339-68.2)^2+(D339-41.58)^2)</f>
        <v>39.27677176143681</v>
      </c>
      <c r="G339" s="13">
        <f>SQRT((B339-91.92)^2+(C339-57.94)^2+(D339-57.7)^2)</f>
        <v>18.31447514945487</v>
      </c>
      <c r="H339" s="13">
        <f>SQRT((B339-89.17)^2+(C339-54.02)^2+(D339-71.87)^2)</f>
        <v>4.150445759192617</v>
      </c>
      <c r="I339" s="13">
        <f>MIN(E339,F339,G339,H339)</f>
        <v>4.150445759192617</v>
      </c>
      <c r="J339" s="12"/>
      <c r="K339" t="s" s="11">
        <f>IF(I339=E339,"SAND",IF(I339=F339,"WATER",IF(I339=G339,"URBAN",IF(I339=H339,"VEG"))))</f>
        <v>25</v>
      </c>
      <c r="L339" s="12"/>
      <c r="M339" s="15">
        <v>1.7441e-37</v>
      </c>
      <c r="N339" s="16">
        <v>2.79e-85</v>
      </c>
      <c r="O339" s="15">
        <v>2.8012e-07</v>
      </c>
      <c r="P339" s="15">
        <v>3.9971e-05</v>
      </c>
      <c r="Q339" s="16">
        <f>MAX(M339,N339,O339,P339)</f>
        <v>3.9971e-05</v>
      </c>
      <c r="R339" t="s" s="11">
        <f>IF(Q339=M339,"SAND",IF(Q339=N339,"WATER",IF(Q339=O339,"URBAN",IF(Q339=P339,"VEG"))))</f>
        <v>25</v>
      </c>
    </row>
    <row r="340" ht="13.65" customHeight="1">
      <c r="A340" s="13">
        <v>338</v>
      </c>
      <c r="B340" s="13">
        <v>91</v>
      </c>
      <c r="C340" s="13">
        <v>54</v>
      </c>
      <c r="D340" s="13">
        <v>72</v>
      </c>
      <c r="E340" s="13">
        <f>SQRT((B340-140.95)^2+(C340-102.23)^2+(D340-80.23)^2)</f>
        <v>69.92044264734027</v>
      </c>
      <c r="F340" s="13">
        <f>SQRT((B340-103.78)^2+(C340-68.2)^2+(D340-41.58)^2)</f>
        <v>35.92136968435364</v>
      </c>
      <c r="G340" s="13">
        <f>SQRT((B340-91.92)^2+(C340-57.94)^2+(D340-57.7)^2)</f>
        <v>14.861359291801</v>
      </c>
      <c r="H340" s="13">
        <f>SQRT((B340-89.17)^2+(C340-54.02)^2+(D340-71.87)^2)</f>
        <v>1.834720687189195</v>
      </c>
      <c r="I340" s="13">
        <f>MIN(E340,F340,G340,H340)</f>
        <v>1.834720687189195</v>
      </c>
      <c r="J340" s="12"/>
      <c r="K340" t="s" s="11">
        <f>IF(I340=E340,"SAND",IF(I340=F340,"WATER",IF(I340=G340,"URBAN",IF(I340=H340,"VEG"))))</f>
        <v>25</v>
      </c>
      <c r="L340" s="12"/>
      <c r="M340" s="15">
        <v>4.5374e-31</v>
      </c>
      <c r="N340" s="15">
        <v>3.2196e-68</v>
      </c>
      <c r="O340" s="15">
        <v>3.7318e-06</v>
      </c>
      <c r="P340" s="15">
        <v>9.1129e-05</v>
      </c>
      <c r="Q340" s="16">
        <f>MAX(M340,N340,O340,P340)</f>
        <v>9.1129e-05</v>
      </c>
      <c r="R340" t="s" s="11">
        <f>IF(Q340=M340,"SAND",IF(Q340=N340,"WATER",IF(Q340=O340,"URBAN",IF(Q340=P340,"VEG"))))</f>
        <v>25</v>
      </c>
    </row>
    <row r="341" ht="13.65" customHeight="1">
      <c r="A341" s="13">
        <v>339</v>
      </c>
      <c r="B341" s="13">
        <v>88</v>
      </c>
      <c r="C341" s="13">
        <v>55</v>
      </c>
      <c r="D341" s="13">
        <v>70</v>
      </c>
      <c r="E341" s="13">
        <f>SQRT((B341-140.95)^2+(C341-102.23)^2+(D341-80.23)^2)</f>
        <v>71.68701625817606</v>
      </c>
      <c r="F341" s="13">
        <f>SQRT((B341-103.78)^2+(C341-68.2)^2+(D341-41.58)^2)</f>
        <v>35.08482292958026</v>
      </c>
      <c r="G341" s="13">
        <f>SQRT((B341-91.92)^2+(C341-57.94)^2+(D341-57.7)^2)</f>
        <v>13.24009063413087</v>
      </c>
      <c r="H341" s="13">
        <f>SQRT((B341-89.17)^2+(C341-54.02)^2+(D341-71.87)^2)</f>
        <v>2.413752265664398</v>
      </c>
      <c r="I341" s="13">
        <f>MIN(E341,F341,G341,H341)</f>
        <v>2.413752265664398</v>
      </c>
      <c r="J341" s="12"/>
      <c r="K341" t="s" s="11">
        <f>IF(I341=E341,"SAND",IF(I341=F341,"WATER",IF(I341=G341,"URBAN",IF(I341=H341,"VEG"))))</f>
        <v>25</v>
      </c>
      <c r="L341" s="12"/>
      <c r="M341" s="15">
        <v>1.3694e-27</v>
      </c>
      <c r="N341" s="15">
        <v>1.7384e-61</v>
      </c>
      <c r="O341" s="15">
        <v>1.6308e-05</v>
      </c>
      <c r="P341" s="13">
        <v>0.00015206</v>
      </c>
      <c r="Q341" s="16">
        <f>MAX(M341,N341,O341,P341)</f>
        <v>0.00015206</v>
      </c>
      <c r="R341" t="s" s="11">
        <f>IF(Q341=M341,"SAND",IF(Q341=N341,"WATER",IF(Q341=O341,"URBAN",IF(Q341=P341,"VEG"))))</f>
        <v>25</v>
      </c>
    </row>
    <row r="342" ht="13.65" customHeight="1">
      <c r="A342" s="13">
        <v>340</v>
      </c>
      <c r="B342" s="13">
        <v>94</v>
      </c>
      <c r="C342" s="13">
        <v>63</v>
      </c>
      <c r="D342" s="13">
        <v>56</v>
      </c>
      <c r="E342" s="13">
        <f>SQRT((B342-140.95)^2+(C342-102.23)^2+(D342-80.23)^2)</f>
        <v>65.80568592454605</v>
      </c>
      <c r="F342" s="13">
        <f>SQRT((B342-103.78)^2+(C342-68.2)^2+(D342-41.58)^2)</f>
        <v>18.18309104635403</v>
      </c>
      <c r="G342" s="13">
        <f>SQRT((B342-91.92)^2+(C342-57.94)^2+(D342-57.7)^2)</f>
        <v>5.728874234961004</v>
      </c>
      <c r="H342" s="13">
        <f>SQRT((B342-89.17)^2+(C342-54.02)^2+(D342-71.87)^2)</f>
        <v>18.86335601106018</v>
      </c>
      <c r="I342" s="13">
        <f>MIN(E342,F342,G342,H342)</f>
        <v>5.728874234961004</v>
      </c>
      <c r="J342" s="12"/>
      <c r="K342" t="s" s="11">
        <f>IF(I342=E342,"SAND",IF(I342=F342,"WATER",IF(I342=G342,"URBAN",IF(I342=H342,"VEG"))))</f>
        <v>24</v>
      </c>
      <c r="L342" s="12"/>
      <c r="M342" s="15">
        <v>8.2465e-17</v>
      </c>
      <c r="N342" s="15">
        <v>8.0002e-18</v>
      </c>
      <c r="O342" s="13">
        <v>0.00011791</v>
      </c>
      <c r="P342" s="14">
        <v>4.427e-16</v>
      </c>
      <c r="Q342" s="16">
        <f>MAX(M342,N342,O342,P342)</f>
        <v>0.00011791</v>
      </c>
      <c r="R342" t="s" s="11">
        <f>IF(Q342=M342,"SAND",IF(Q342=N342,"WATER",IF(Q342=O342,"URBAN",IF(Q342=P342,"VEG"))))</f>
        <v>24</v>
      </c>
    </row>
    <row r="343" ht="13.65" customHeight="1">
      <c r="A343" s="13">
        <v>341</v>
      </c>
      <c r="B343" s="13">
        <v>90</v>
      </c>
      <c r="C343" s="13">
        <v>57</v>
      </c>
      <c r="D343" s="13">
        <v>72</v>
      </c>
      <c r="E343" s="13">
        <f>SQRT((B343-140.95)^2+(C343-102.23)^2+(D343-80.23)^2)</f>
        <v>68.6249830601072</v>
      </c>
      <c r="F343" s="13">
        <f>SQRT((B343-103.78)^2+(C343-68.2)^2+(D343-41.58)^2)</f>
        <v>35.22363978920975</v>
      </c>
      <c r="G343" s="13">
        <f>SQRT((B343-91.92)^2+(C343-57.94)^2+(D343-57.7)^2)</f>
        <v>14.45890728928019</v>
      </c>
      <c r="H343" s="13">
        <f>SQRT((B343-89.17)^2+(C343-54.02)^2+(D343-71.87)^2)</f>
        <v>3.096158910650417</v>
      </c>
      <c r="I343" s="13">
        <f>MIN(E343,F343,G343,H343)</f>
        <v>3.096158910650417</v>
      </c>
      <c r="J343" s="12"/>
      <c r="K343" t="s" s="11">
        <f>IF(I343=E343,"SAND",IF(I343=F343,"WATER",IF(I343=G343,"URBAN",IF(I343=H343,"VEG"))))</f>
        <v>25</v>
      </c>
      <c r="L343" s="12"/>
      <c r="M343" s="15">
        <v>6.9255e-27</v>
      </c>
      <c r="N343" s="15">
        <v>6.929299999999999e-55</v>
      </c>
      <c r="O343" s="15">
        <v>4.0565e-06</v>
      </c>
      <c r="P343" s="13">
        <v>0.00010897</v>
      </c>
      <c r="Q343" s="16">
        <f>MAX(M343,N343,O343,P343)</f>
        <v>0.00010897</v>
      </c>
      <c r="R343" t="s" s="11">
        <f>IF(Q343=M343,"SAND",IF(Q343=N343,"WATER",IF(Q343=O343,"URBAN",IF(Q343=P343,"VEG"))))</f>
        <v>25</v>
      </c>
    </row>
    <row r="344" ht="13.65" customHeight="1">
      <c r="A344" s="13">
        <v>342</v>
      </c>
      <c r="B344" s="13">
        <v>147</v>
      </c>
      <c r="C344" s="13">
        <v>108</v>
      </c>
      <c r="D344" s="13">
        <v>82</v>
      </c>
      <c r="E344" s="13">
        <f>SQRT((B344-140.95)^2+(C344-102.23)^2+(D344-80.23)^2)</f>
        <v>8.545659717072759</v>
      </c>
      <c r="F344" s="13">
        <f>SQRT((B344-103.78)^2+(C344-68.2)^2+(D344-41.58)^2)</f>
        <v>71.31468852908213</v>
      </c>
      <c r="G344" s="13">
        <f>SQRT((B344-91.92)^2+(C344-57.94)^2+(D344-57.7)^2)</f>
        <v>78.29623234868967</v>
      </c>
      <c r="H344" s="13">
        <f>SQRT((B344-89.17)^2+(C344-54.02)^2+(D344-71.87)^2)</f>
        <v>79.75441179019502</v>
      </c>
      <c r="I344" s="13">
        <f>MIN(E344,F344,G344,H344)</f>
        <v>8.545659717072759</v>
      </c>
      <c r="J344" s="12"/>
      <c r="K344" t="s" s="11">
        <f>IF(I344=E344,"SAND",IF(I344=F344,"WATER",IF(I344=G344,"URBAN",IF(I344=H344,"VEG"))))</f>
        <v>23</v>
      </c>
      <c r="L344" s="12"/>
      <c r="M344" s="13">
        <v>0.00014535</v>
      </c>
      <c r="N344" s="15">
        <v>4.3923e-215</v>
      </c>
      <c r="O344" s="15">
        <v>7.5851e-102</v>
      </c>
      <c r="P344" s="13">
        <v>0</v>
      </c>
      <c r="Q344" s="16">
        <f>MAX(M344,N344,O344,P344)</f>
        <v>0.00014535</v>
      </c>
      <c r="R344" t="s" s="11">
        <f>IF(Q344=M344,"SAND",IF(Q344=N344,"WATER",IF(Q344=O344,"URBAN",IF(Q344=P344,"VEG"))))</f>
        <v>23</v>
      </c>
    </row>
    <row r="345" ht="13.65" customHeight="1">
      <c r="A345" s="13">
        <v>343</v>
      </c>
      <c r="B345" s="13">
        <v>91</v>
      </c>
      <c r="C345" s="13">
        <v>57</v>
      </c>
      <c r="D345" s="13">
        <v>83</v>
      </c>
      <c r="E345" s="13">
        <f>SQRT((B345-140.95)^2+(C345-102.23)^2+(D345-80.23)^2)</f>
        <v>67.44203659439711</v>
      </c>
      <c r="F345" s="13">
        <f>SQRT((B345-103.78)^2+(C345-68.2)^2+(D345-41.58)^2)</f>
        <v>44.77035626393876</v>
      </c>
      <c r="G345" s="13">
        <f>SQRT((B345-91.92)^2+(C345-57.94)^2+(D345-57.7)^2)</f>
        <v>25.33416665296097</v>
      </c>
      <c r="H345" s="13">
        <f>SQRT((B345-89.17)^2+(C345-54.02)^2+(D345-71.87)^2)</f>
        <v>11.66645618857757</v>
      </c>
      <c r="I345" s="13">
        <f>MIN(E345,F345,G345,H345)</f>
        <v>11.66645618857757</v>
      </c>
      <c r="J345" s="12"/>
      <c r="K345" t="s" s="11">
        <f>IF(I345=E345,"SAND",IF(I345=F345,"WATER",IF(I345=G345,"URBAN",IF(I345=H345,"VEG"))))</f>
        <v>25</v>
      </c>
      <c r="L345" s="12"/>
      <c r="M345" s="15">
        <v>3.8645e-39</v>
      </c>
      <c r="N345" s="15">
        <v>8.683499999999999e-74</v>
      </c>
      <c r="O345" s="15">
        <v>1.9812e-10</v>
      </c>
      <c r="P345" s="15">
        <v>3.0977e-05</v>
      </c>
      <c r="Q345" s="16">
        <f>MAX(M345,N345,O345,P345)</f>
        <v>3.0977e-05</v>
      </c>
      <c r="R345" t="s" s="11">
        <f>IF(Q345=M345,"SAND",IF(Q345=N345,"WATER",IF(Q345=O345,"URBAN",IF(Q345=P345,"VEG"))))</f>
        <v>25</v>
      </c>
    </row>
    <row r="346" ht="13.65" customHeight="1">
      <c r="A346" s="13">
        <v>344</v>
      </c>
      <c r="B346" s="13">
        <v>90</v>
      </c>
      <c r="C346" s="13">
        <v>55</v>
      </c>
      <c r="D346" s="13">
        <v>65</v>
      </c>
      <c r="E346" s="13">
        <f>SQRT((B346-140.95)^2+(C346-102.23)^2+(D346-80.23)^2)</f>
        <v>71.12333161487867</v>
      </c>
      <c r="F346" s="13">
        <f>SQRT((B346-103.78)^2+(C346-68.2)^2+(D346-41.58)^2)</f>
        <v>30.20968056765911</v>
      </c>
      <c r="G346" s="13">
        <f>SQRT((B346-91.92)^2+(C346-57.94)^2+(D346-57.7)^2)</f>
        <v>8.10061726043145</v>
      </c>
      <c r="H346" s="13">
        <f>SQRT((B346-89.17)^2+(C346-54.02)^2+(D346-71.87)^2)</f>
        <v>6.989005651736165</v>
      </c>
      <c r="I346" s="13">
        <f>MIN(E346,F346,G346,H346)</f>
        <v>6.989005651736165</v>
      </c>
      <c r="J346" s="12"/>
      <c r="K346" t="s" s="11">
        <f>IF(I346=E346,"SAND",IF(I346=F346,"WATER",IF(I346=G346,"URBAN",IF(I346=H346,"VEG"))))</f>
        <v>25</v>
      </c>
      <c r="L346" s="12"/>
      <c r="M346" s="15">
        <v>1.4701e-24</v>
      </c>
      <c r="N346" s="15">
        <v>9.0812e-53</v>
      </c>
      <c r="O346" s="13">
        <v>0.00011226</v>
      </c>
      <c r="P346" s="15">
        <v>4.1334e-05</v>
      </c>
      <c r="Q346" s="16">
        <f>MAX(M346,N346,O346,P346)</f>
        <v>0.00011226</v>
      </c>
      <c r="R346" t="s" s="11">
        <f>IF(Q346=M346,"SAND",IF(Q346=N346,"WATER",IF(Q346=O346,"URBAN",IF(Q346=P346,"VEG"))))</f>
        <v>24</v>
      </c>
    </row>
    <row r="347" ht="13.65" customHeight="1">
      <c r="A347" s="13">
        <v>345</v>
      </c>
      <c r="B347" s="13">
        <v>103</v>
      </c>
      <c r="C347" s="13">
        <v>67</v>
      </c>
      <c r="D347" s="13">
        <v>40</v>
      </c>
      <c r="E347" s="13">
        <f>SQRT((B347-140.95)^2+(C347-102.23)^2+(D347-80.23)^2)</f>
        <v>65.57292352793186</v>
      </c>
      <c r="F347" s="13">
        <f>SQRT((B347-103.78)^2+(C347-68.2)^2+(D347-41.58)^2)</f>
        <v>2.131853653513769</v>
      </c>
      <c r="G347" s="13">
        <f>SQRT((B347-91.92)^2+(C347-57.94)^2+(D347-57.7)^2)</f>
        <v>22.76268876912392</v>
      </c>
      <c r="H347" s="13">
        <f>SQRT((B347-89.17)^2+(C347-54.02)^2+(D347-71.87)^2)</f>
        <v>37.08700850702305</v>
      </c>
      <c r="I347" s="13">
        <f>MIN(E347,F347,G347,H347)</f>
        <v>2.131853653513769</v>
      </c>
      <c r="J347" s="12"/>
      <c r="K347" t="s" s="11">
        <f>IF(I347=E347,"SAND",IF(I347=F347,"WATER",IF(I347=G347,"URBAN",IF(I347=H347,"VEG"))))</f>
        <v>26</v>
      </c>
      <c r="L347" s="12"/>
      <c r="M347" s="15">
        <v>1.5157e-26</v>
      </c>
      <c r="N347" s="13">
        <v>0.00019245</v>
      </c>
      <c r="O347" s="15">
        <v>1.2519e-07</v>
      </c>
      <c r="P347" s="15">
        <v>1.0992e-62</v>
      </c>
      <c r="Q347" s="16">
        <f>MAX(M347,N347,O347,P347)</f>
        <v>0.00019245</v>
      </c>
      <c r="R347" t="s" s="11">
        <f>IF(Q347=M347,"SAND",IF(Q347=N347,"WATER",IF(Q347=O347,"URBAN",IF(Q347=P347,"VEG"))))</f>
        <v>26</v>
      </c>
    </row>
    <row r="348" ht="13.65" customHeight="1">
      <c r="A348" s="13">
        <v>346</v>
      </c>
      <c r="B348" s="13">
        <v>84</v>
      </c>
      <c r="C348" s="13">
        <v>47</v>
      </c>
      <c r="D348" s="13">
        <v>68</v>
      </c>
      <c r="E348" s="13">
        <f>SQRT((B348-140.95)^2+(C348-102.23)^2+(D348-80.23)^2)</f>
        <v>80.26972218713604</v>
      </c>
      <c r="F348" s="13">
        <f>SQRT((B348-103.78)^2+(C348-68.2)^2+(D348-41.58)^2)</f>
        <v>39.22632789339324</v>
      </c>
      <c r="G348" s="13">
        <f>SQRT((B348-91.92)^2+(C348-57.94)^2+(D348-57.7)^2)</f>
        <v>16.98528775146303</v>
      </c>
      <c r="H348" s="13">
        <f>SQRT((B348-89.17)^2+(C348-54.02)^2+(D348-71.87)^2)</f>
        <v>9.538668670207603</v>
      </c>
      <c r="I348" s="13">
        <f>MIN(E348,F348,G348,H348)</f>
        <v>9.538668670207603</v>
      </c>
      <c r="J348" s="12"/>
      <c r="K348" t="s" s="11">
        <f>IF(I348=E348,"SAND",IF(I348=F348,"WATER",IF(I348=G348,"URBAN",IF(I348=H348,"VEG"))))</f>
        <v>25</v>
      </c>
      <c r="L348" s="12"/>
      <c r="M348" s="15">
        <v>7.6796e-37</v>
      </c>
      <c r="N348" s="15">
        <v>2.8633e-105</v>
      </c>
      <c r="O348" s="15">
        <v>5.0124e-06</v>
      </c>
      <c r="P348" s="15">
        <v>3.5816e-08</v>
      </c>
      <c r="Q348" s="16">
        <f>MAX(M348,N348,O348,P348)</f>
        <v>5.0124e-06</v>
      </c>
      <c r="R348" t="s" s="11">
        <f>IF(Q348=M348,"SAND",IF(Q348=N348,"WATER",IF(Q348=O348,"URBAN",IF(Q348=P348,"VEG"))))</f>
        <v>24</v>
      </c>
    </row>
    <row r="349" ht="13.65" customHeight="1">
      <c r="A349" s="13">
        <v>347</v>
      </c>
      <c r="B349" s="13">
        <v>88</v>
      </c>
      <c r="C349" s="13">
        <v>49</v>
      </c>
      <c r="D349" s="13">
        <v>72</v>
      </c>
      <c r="E349" s="13">
        <f>SQRT((B349-140.95)^2+(C349-102.23)^2+(D349-80.23)^2)</f>
        <v>75.53057857583245</v>
      </c>
      <c r="F349" s="13">
        <f>SQRT((B349-103.78)^2+(C349-68.2)^2+(D349-41.58)^2)</f>
        <v>39.28135435546998</v>
      </c>
      <c r="G349" s="13">
        <f>SQRT((B349-91.92)^2+(C349-57.94)^2+(D349-57.7)^2)</f>
        <v>17.31415605797753</v>
      </c>
      <c r="H349" s="13">
        <f>SQRT((B349-89.17)^2+(C349-54.02)^2+(D349-71.87)^2)</f>
        <v>5.156180757110832</v>
      </c>
      <c r="I349" s="13">
        <f>MIN(E349,F349,G349,H349)</f>
        <v>5.156180757110832</v>
      </c>
      <c r="J349" s="12"/>
      <c r="K349" t="s" s="11">
        <f>IF(I349=E349,"SAND",IF(I349=F349,"WATER",IF(I349=G349,"URBAN",IF(I349=H349,"VEG"))))</f>
        <v>25</v>
      </c>
      <c r="L349" s="12"/>
      <c r="M349" s="15">
        <v>1.2602e-38</v>
      </c>
      <c r="N349" s="15">
        <v>1.2712e-98</v>
      </c>
      <c r="O349" s="14">
        <v>2.216e-06</v>
      </c>
      <c r="P349" s="15">
        <v>1.6887e-05</v>
      </c>
      <c r="Q349" s="16">
        <f>MAX(M349,N349,O349,P349)</f>
        <v>1.6887e-05</v>
      </c>
      <c r="R349" t="s" s="11">
        <f>IF(Q349=M349,"SAND",IF(Q349=N349,"WATER",IF(Q349=O349,"URBAN",IF(Q349=P349,"VEG"))))</f>
        <v>25</v>
      </c>
    </row>
    <row r="350" ht="13.65" customHeight="1">
      <c r="A350" s="13">
        <v>348</v>
      </c>
      <c r="B350" s="13">
        <v>104</v>
      </c>
      <c r="C350" s="13">
        <v>69</v>
      </c>
      <c r="D350" s="13">
        <v>39</v>
      </c>
      <c r="E350" s="13">
        <f>SQRT((B350-140.95)^2+(C350-102.23)^2+(D350-80.23)^2)</f>
        <v>64.57126528108304</v>
      </c>
      <c r="F350" s="13">
        <f>SQRT((B350-103.78)^2+(C350-68.2)^2+(D350-41.58)^2)</f>
        <v>2.710129148214156</v>
      </c>
      <c r="G350" s="13">
        <f>SQRT((B350-91.92)^2+(C350-57.94)^2+(D350-57.7)^2)</f>
        <v>24.85839898303992</v>
      </c>
      <c r="H350" s="13">
        <f>SQRT((B350-89.17)^2+(C350-54.02)^2+(D350-71.87)^2)</f>
        <v>39.04825476253708</v>
      </c>
      <c r="I350" s="13">
        <f>MIN(E350,F350,G350,H350)</f>
        <v>2.710129148214156</v>
      </c>
      <c r="J350" s="12"/>
      <c r="K350" t="s" s="11">
        <f>IF(I350=E350,"SAND",IF(I350=F350,"WATER",IF(I350=G350,"URBAN",IF(I350=H350,"VEG"))))</f>
        <v>26</v>
      </c>
      <c r="L350" s="12"/>
      <c r="M350" s="15">
        <v>1.1375e-27</v>
      </c>
      <c r="N350" s="13">
        <v>0.00014444</v>
      </c>
      <c r="O350" s="15">
        <v>4.8646e-08</v>
      </c>
      <c r="P350" s="15">
        <v>1.3571e-70</v>
      </c>
      <c r="Q350" s="16">
        <f>MAX(M350,N350,O350,P350)</f>
        <v>0.00014444</v>
      </c>
      <c r="R350" t="s" s="11">
        <f>IF(Q350=M350,"SAND",IF(Q350=N350,"WATER",IF(Q350=O350,"URBAN",IF(Q350=P350,"VEG"))))</f>
        <v>26</v>
      </c>
    </row>
    <row r="351" ht="13.65" customHeight="1">
      <c r="A351" s="13">
        <v>349</v>
      </c>
      <c r="B351" s="13">
        <v>149</v>
      </c>
      <c r="C351" s="13">
        <v>107</v>
      </c>
      <c r="D351" s="13">
        <v>86</v>
      </c>
      <c r="E351" s="13">
        <f>SQRT((B351-140.95)^2+(C351-102.23)^2+(D351-80.23)^2)</f>
        <v>10.99310238285808</v>
      </c>
      <c r="F351" s="13">
        <f>SQRT((B351-103.78)^2+(C351-68.2)^2+(D351-41.58)^2)</f>
        <v>74.31974703939727</v>
      </c>
      <c r="G351" s="13">
        <f>SQRT((B351-91.92)^2+(C351-57.94)^2+(D351-57.7)^2)</f>
        <v>80.41082016743766</v>
      </c>
      <c r="H351" s="13">
        <f>SQRT((B351-89.17)^2+(C351-54.02)^2+(D351-71.87)^2)</f>
        <v>81.15519823153659</v>
      </c>
      <c r="I351" s="13">
        <f>MIN(E351,F351,G351,H351)</f>
        <v>10.99310238285808</v>
      </c>
      <c r="J351" s="12"/>
      <c r="K351" t="s" s="11">
        <f>IF(I351=E351,"SAND",IF(I351=F351,"WATER",IF(I351=G351,"URBAN",IF(I351=H351,"VEG"))))</f>
        <v>23</v>
      </c>
      <c r="L351" s="12"/>
      <c r="M351" s="14">
        <v>6.581e-05</v>
      </c>
      <c r="N351" s="15">
        <v>5.5824e-214</v>
      </c>
      <c r="O351" s="14">
        <v>9.092e-112</v>
      </c>
      <c r="P351" s="13">
        <v>0</v>
      </c>
      <c r="Q351" s="16">
        <f>MAX(M351,N351,O351,P351)</f>
        <v>6.581e-05</v>
      </c>
      <c r="R351" t="s" s="11">
        <f>IF(Q351=M351,"SAND",IF(Q351=N351,"WATER",IF(Q351=O351,"URBAN",IF(Q351=P351,"VEG"))))</f>
        <v>23</v>
      </c>
    </row>
    <row r="352" ht="13.65" customHeight="1">
      <c r="A352" s="13">
        <v>350</v>
      </c>
      <c r="B352" s="13">
        <v>140</v>
      </c>
      <c r="C352" s="13">
        <v>102</v>
      </c>
      <c r="D352" s="13">
        <v>78</v>
      </c>
      <c r="E352" s="13">
        <f>SQRT((B352-140.95)^2+(C352-102.23)^2+(D352-80.23)^2)</f>
        <v>2.434810054193139</v>
      </c>
      <c r="F352" s="13">
        <f>SQRT((B352-103.78)^2+(C352-68.2)^2+(D352-41.58)^2)</f>
        <v>61.48776138387215</v>
      </c>
      <c r="G352" s="13">
        <f>SQRT((B352-91.92)^2+(C352-57.94)^2+(D352-57.7)^2)</f>
        <v>68.3012444981788</v>
      </c>
      <c r="H352" s="13">
        <f>SQRT((B352-89.17)^2+(C352-54.02)^2+(D352-71.87)^2)</f>
        <v>70.16656041163768</v>
      </c>
      <c r="I352" s="13">
        <f>MIN(E352,F352,G352,H352)</f>
        <v>2.434810054193139</v>
      </c>
      <c r="J352" s="12"/>
      <c r="K352" t="s" s="11">
        <f>IF(I352=E352,"SAND",IF(I352=F352,"WATER",IF(I352=G352,"URBAN",IF(I352=H352,"VEG"))))</f>
        <v>23</v>
      </c>
      <c r="L352" s="12"/>
      <c r="M352" s="13">
        <v>0.00022279</v>
      </c>
      <c r="N352" s="15">
        <v>2.4183e-155</v>
      </c>
      <c r="O352" s="15">
        <v>8.6324e-78</v>
      </c>
      <c r="P352" s="13">
        <v>0</v>
      </c>
      <c r="Q352" s="16">
        <f>MAX(M352,N352,O352,P352)</f>
        <v>0.00022279</v>
      </c>
      <c r="R352" t="s" s="11">
        <f>IF(Q352=M352,"SAND",IF(Q352=N352,"WATER",IF(Q352=O352,"URBAN",IF(Q352=P352,"VEG"))))</f>
        <v>23</v>
      </c>
    </row>
    <row r="353" ht="13.65" customHeight="1">
      <c r="A353" s="13">
        <v>351</v>
      </c>
      <c r="B353" s="13">
        <v>90</v>
      </c>
      <c r="C353" s="13">
        <v>57</v>
      </c>
      <c r="D353" s="13">
        <v>58</v>
      </c>
      <c r="E353" s="13">
        <f>SQRT((B353-140.95)^2+(C353-102.23)^2+(D353-80.23)^2)</f>
        <v>71.66469353872938</v>
      </c>
      <c r="F353" s="13">
        <f>SQRT((B353-103.78)^2+(C353-68.2)^2+(D353-41.58)^2)</f>
        <v>24.18563209841744</v>
      </c>
      <c r="G353" s="13">
        <f>SQRT((B353-91.92)^2+(C353-57.94)^2+(D353-57.7)^2)</f>
        <v>2.15870331449229</v>
      </c>
      <c r="H353" s="13">
        <f>SQRT((B353-89.17)^2+(C353-54.02)^2+(D353-71.87)^2)</f>
        <v>14.21077760011746</v>
      </c>
      <c r="I353" s="13">
        <f>MIN(E353,F353,G353,H353)</f>
        <v>2.15870331449229</v>
      </c>
      <c r="J353" s="12"/>
      <c r="K353" t="s" s="11">
        <f>IF(I353=E353,"SAND",IF(I353=F353,"WATER",IF(I353=G353,"URBAN",IF(I353=H353,"VEG"))))</f>
        <v>24</v>
      </c>
      <c r="L353" s="12"/>
      <c r="M353" s="15">
        <v>1.8605e-20</v>
      </c>
      <c r="N353" s="15">
        <v>1.0944e-36</v>
      </c>
      <c r="O353" s="13">
        <v>0.00024261</v>
      </c>
      <c r="P353" s="15">
        <v>2.3653e-07</v>
      </c>
      <c r="Q353" s="16">
        <f>MAX(M353,N353,O353,P353)</f>
        <v>0.00024261</v>
      </c>
      <c r="R353" t="s" s="11">
        <f>IF(Q353=M353,"SAND",IF(Q353=N353,"WATER",IF(Q353=O353,"URBAN",IF(Q353=P353,"VEG"))))</f>
        <v>24</v>
      </c>
    </row>
    <row r="354" ht="13.65" customHeight="1">
      <c r="A354" s="13">
        <v>352</v>
      </c>
      <c r="B354" s="13">
        <v>104</v>
      </c>
      <c r="C354" s="13">
        <v>69</v>
      </c>
      <c r="D354" s="13">
        <v>42</v>
      </c>
      <c r="E354" s="13">
        <f>SQRT((B354-140.95)^2+(C354-102.23)^2+(D354-80.23)^2)</f>
        <v>62.69823203249036</v>
      </c>
      <c r="F354" s="13">
        <f>SQRT((B354-103.78)^2+(C354-68.2)^2+(D354-41.58)^2)</f>
        <v>0.9299462350050117</v>
      </c>
      <c r="G354" s="13">
        <f>SQRT((B354-91.92)^2+(C354-57.94)^2+(D354-57.7)^2)</f>
        <v>22.68788222818516</v>
      </c>
      <c r="H354" s="13">
        <f>SQRT((B354-89.17)^2+(C354-54.02)^2+(D354-71.87)^2)</f>
        <v>36.55880468505501</v>
      </c>
      <c r="I354" s="13">
        <f>MIN(E354,F354,G354,H354)</f>
        <v>0.9299462350050117</v>
      </c>
      <c r="J354" s="12"/>
      <c r="K354" t="s" s="11">
        <f>IF(I354=E354,"SAND",IF(I354=F354,"WATER",IF(I354=G354,"URBAN",IF(I354=H354,"VEG"))))</f>
        <v>26</v>
      </c>
      <c r="L354" s="12"/>
      <c r="M354" s="15">
        <v>3.5191e-24</v>
      </c>
      <c r="N354" s="13">
        <v>0.00024144</v>
      </c>
      <c r="O354" s="15">
        <v>1.6385e-07</v>
      </c>
      <c r="P354" s="14">
        <v>1.175e-66</v>
      </c>
      <c r="Q354" s="16">
        <f>MAX(M354,N354,O354,P354)</f>
        <v>0.00024144</v>
      </c>
      <c r="R354" t="s" s="11">
        <f>IF(Q354=M354,"SAND",IF(Q354=N354,"WATER",IF(Q354=O354,"URBAN",IF(Q354=P354,"VEG"))))</f>
        <v>26</v>
      </c>
    </row>
    <row r="355" ht="13.65" customHeight="1">
      <c r="A355" s="13">
        <v>353</v>
      </c>
      <c r="B355" s="13">
        <v>92</v>
      </c>
      <c r="C355" s="13">
        <v>59</v>
      </c>
      <c r="D355" s="13">
        <v>55</v>
      </c>
      <c r="E355" s="13">
        <f>SQRT((B355-140.95)^2+(C355-102.23)^2+(D355-80.23)^2)</f>
        <v>70.01062990717909</v>
      </c>
      <c r="F355" s="13">
        <f>SQRT((B355-103.78)^2+(C355-68.2)^2+(D355-41.58)^2)</f>
        <v>20.08742890466573</v>
      </c>
      <c r="G355" s="13">
        <f>SQRT((B355-91.92)^2+(C355-57.94)^2+(D355-57.7)^2)</f>
        <v>2.901723625709385</v>
      </c>
      <c r="H355" s="13">
        <f>SQRT((B355-89.17)^2+(C355-54.02)^2+(D355-71.87)^2)</f>
        <v>17.81589739530401</v>
      </c>
      <c r="I355" s="13">
        <f>MIN(E355,F355,G355,H355)</f>
        <v>2.901723625709385</v>
      </c>
      <c r="J355" s="12"/>
      <c r="K355" t="s" s="11">
        <f>IF(I355=E355,"SAND",IF(I355=F355,"WATER",IF(I355=G355,"URBAN",IF(I355=H355,"VEG"))))</f>
        <v>24</v>
      </c>
      <c r="L355" s="12"/>
      <c r="M355" s="15">
        <v>4.1136e-19</v>
      </c>
      <c r="N355" s="15">
        <v>1.9183e-26</v>
      </c>
      <c r="O355" s="13">
        <v>0.00024744</v>
      </c>
      <c r="P355" s="15">
        <v>2.8049e-11</v>
      </c>
      <c r="Q355" s="16">
        <f>MAX(M355,N355,O355,P355)</f>
        <v>0.00024744</v>
      </c>
      <c r="R355" t="s" s="11">
        <f>IF(Q355=M355,"SAND",IF(Q355=N355,"WATER",IF(Q355=O355,"URBAN",IF(Q355=P355,"VEG"))))</f>
        <v>24</v>
      </c>
    </row>
    <row r="356" ht="13.65" customHeight="1">
      <c r="A356" s="13">
        <v>354</v>
      </c>
      <c r="B356" s="13">
        <v>92</v>
      </c>
      <c r="C356" s="13">
        <v>54</v>
      </c>
      <c r="D356" s="13">
        <v>75</v>
      </c>
      <c r="E356" s="13">
        <f>SQRT((B356-140.95)^2+(C356-102.23)^2+(D356-80.23)^2)</f>
        <v>68.91725691000767</v>
      </c>
      <c r="F356" s="13">
        <f>SQRT((B356-103.78)^2+(C356-68.2)^2+(D356-41.58)^2)</f>
        <v>38.17466175357681</v>
      </c>
      <c r="G356" s="13">
        <f>SQRT((B356-91.92)^2+(C356-57.94)^2+(D356-57.7)^2)</f>
        <v>17.74316769914549</v>
      </c>
      <c r="H356" s="13">
        <f>SQRT((B356-89.17)^2+(C356-54.02)^2+(D356-71.87)^2)</f>
        <v>4.219739328441979</v>
      </c>
      <c r="I356" s="13">
        <f>MIN(E356,F356,G356,H356)</f>
        <v>4.219739328441979</v>
      </c>
      <c r="J356" s="12"/>
      <c r="K356" t="s" s="11">
        <f>IF(I356=E356,"SAND",IF(I356=F356,"WATER",IF(I356=G356,"URBAN",IF(I356=H356,"VEG"))))</f>
        <v>25</v>
      </c>
      <c r="L356" s="12"/>
      <c r="M356" s="15">
        <v>2.6832e-34</v>
      </c>
      <c r="N356" s="15">
        <v>1.3007e-73</v>
      </c>
      <c r="O356" s="15">
        <v>2.6698e-07</v>
      </c>
      <c r="P356" s="15">
        <v>2.9507e-05</v>
      </c>
      <c r="Q356" s="16">
        <f>MAX(M356,N356,O356,P356)</f>
        <v>2.9507e-05</v>
      </c>
      <c r="R356" t="s" s="11">
        <f>IF(Q356=M356,"SAND",IF(Q356=N356,"WATER",IF(Q356=O356,"URBAN",IF(Q356=P356,"VEG"))))</f>
        <v>25</v>
      </c>
    </row>
    <row r="357" ht="13.65" customHeight="1">
      <c r="A357" s="13">
        <v>355</v>
      </c>
      <c r="B357" s="13">
        <v>143</v>
      </c>
      <c r="C357" s="13">
        <v>107</v>
      </c>
      <c r="D357" s="13">
        <v>81</v>
      </c>
      <c r="E357" s="13">
        <f>SQRT((B357-140.95)^2+(C357-102.23)^2+(D357-80.23)^2)</f>
        <v>5.248647444818523</v>
      </c>
      <c r="F357" s="13">
        <f>SQRT((B357-103.78)^2+(C357-68.2)^2+(D357-41.58)^2)</f>
        <v>67.805492402902</v>
      </c>
      <c r="G357" s="13">
        <f>SQRT((B357-91.92)^2+(C357-57.94)^2+(D357-57.7)^2)</f>
        <v>74.55829933682767</v>
      </c>
      <c r="H357" s="13">
        <f>SQRT((B357-89.17)^2+(C357-54.02)^2+(D357-71.87)^2)</f>
        <v>76.07828993872036</v>
      </c>
      <c r="I357" s="13">
        <f>MIN(E357,F357,G357,H357)</f>
        <v>5.248647444818523</v>
      </c>
      <c r="J357" s="12"/>
      <c r="K357" t="s" s="11">
        <f>IF(I357=E357,"SAND",IF(I357=F357,"WATER",IF(I357=G357,"URBAN",IF(I357=H357,"VEG"))))</f>
        <v>23</v>
      </c>
      <c r="L357" s="12"/>
      <c r="M357" s="15">
        <v>6.9044e-05</v>
      </c>
      <c r="N357" s="15">
        <v>3.0343e-198</v>
      </c>
      <c r="O357" s="15">
        <v>8.7719e-91</v>
      </c>
      <c r="P357" s="13">
        <v>0</v>
      </c>
      <c r="Q357" s="16">
        <f>MAX(M357,N357,O357,P357)</f>
        <v>6.9044e-05</v>
      </c>
      <c r="R357" t="s" s="11">
        <f>IF(Q357=M357,"SAND",IF(Q357=N357,"WATER",IF(Q357=O357,"URBAN",IF(Q357=P357,"VEG"))))</f>
        <v>23</v>
      </c>
    </row>
    <row r="358" ht="13.65" customHeight="1">
      <c r="A358" s="13">
        <v>356</v>
      </c>
      <c r="B358" s="13">
        <v>88</v>
      </c>
      <c r="C358" s="13">
        <v>55</v>
      </c>
      <c r="D358" s="13">
        <v>86</v>
      </c>
      <c r="E358" s="13">
        <f>SQRT((B358-140.95)^2+(C358-102.23)^2+(D358-80.23)^2)</f>
        <v>71.18755719927465</v>
      </c>
      <c r="F358" s="13">
        <f>SQRT((B358-103.78)^2+(C358-68.2)^2+(D358-41.58)^2)</f>
        <v>48.95288346972015</v>
      </c>
      <c r="G358" s="13">
        <f>SQRT((B358-91.92)^2+(C358-57.94)^2+(D358-57.7)^2)</f>
        <v>28.72107240337658</v>
      </c>
      <c r="H358" s="13">
        <f>SQRT((B358-89.17)^2+(C358-54.02)^2+(D358-71.87)^2)</f>
        <v>14.21218491295409</v>
      </c>
      <c r="I358" s="13">
        <f>MIN(E358,F358,G358,H358)</f>
        <v>14.21218491295409</v>
      </c>
      <c r="J358" s="12"/>
      <c r="K358" t="s" s="11">
        <f>IF(I358=E358,"SAND",IF(I358=F358,"WATER",IF(I358=G358,"URBAN",IF(I358=H358,"VEG"))))</f>
        <v>25</v>
      </c>
      <c r="L358" s="12"/>
      <c r="M358" s="15">
        <v>9.7338e-47</v>
      </c>
      <c r="N358" s="15">
        <v>2.2818e-91</v>
      </c>
      <c r="O358" s="15">
        <v>2.6992e-11</v>
      </c>
      <c r="P358" s="15">
        <v>3.1336e-07</v>
      </c>
      <c r="Q358" s="16">
        <f>MAX(M358,N358,O358,P358)</f>
        <v>3.1336e-07</v>
      </c>
      <c r="R358" t="s" s="11">
        <f>IF(Q358=M358,"SAND",IF(Q358=N358,"WATER",IF(Q358=O358,"URBAN",IF(Q358=P358,"VEG"))))</f>
        <v>25</v>
      </c>
    </row>
    <row r="359" ht="13.65" customHeight="1">
      <c r="A359" s="13">
        <v>357</v>
      </c>
      <c r="B359" s="13">
        <v>138</v>
      </c>
      <c r="C359" s="13">
        <v>99</v>
      </c>
      <c r="D359" s="13">
        <v>76</v>
      </c>
      <c r="E359" s="13">
        <f>SQRT((B359-140.95)^2+(C359-102.23)^2+(D359-80.23)^2)</f>
        <v>6.085088331322726</v>
      </c>
      <c r="F359" s="13">
        <f>SQRT((B359-103.78)^2+(C359-68.2)^2+(D359-41.58)^2)</f>
        <v>57.48377858143982</v>
      </c>
      <c r="G359" s="13">
        <f>SQRT((B359-91.92)^2+(C359-57.94)^2+(D359-57.7)^2)</f>
        <v>64.37530582451629</v>
      </c>
      <c r="H359" s="13">
        <f>SQRT((B359-89.17)^2+(C359-54.02)^2+(D359-71.87)^2)</f>
        <v>66.51786376605911</v>
      </c>
      <c r="I359" s="13">
        <f>MIN(E359,F359,G359,H359)</f>
        <v>6.085088331322726</v>
      </c>
      <c r="J359" s="12"/>
      <c r="K359" t="s" s="11">
        <f>IF(I359=E359,"SAND",IF(I359=F359,"WATER",IF(I359=G359,"URBAN",IF(I359=H359,"VEG"))))</f>
        <v>23</v>
      </c>
      <c r="L359" s="12"/>
      <c r="M359" s="13">
        <v>0.0001592</v>
      </c>
      <c r="N359" s="15">
        <v>2.6671e-132</v>
      </c>
      <c r="O359" s="15">
        <v>4.8152e-70</v>
      </c>
      <c r="P359" s="13">
        <v>0</v>
      </c>
      <c r="Q359" s="16">
        <f>MAX(M359,N359,O359,P359)</f>
        <v>0.0001592</v>
      </c>
      <c r="R359" t="s" s="11">
        <f>IF(Q359=M359,"SAND",IF(Q359=N359,"WATER",IF(Q359=O359,"URBAN",IF(Q359=P359,"VEG"))))</f>
        <v>23</v>
      </c>
    </row>
    <row r="360" ht="13.65" customHeight="1">
      <c r="A360" s="13">
        <v>358</v>
      </c>
      <c r="B360" s="13">
        <v>143</v>
      </c>
      <c r="C360" s="13">
        <v>107</v>
      </c>
      <c r="D360" s="13">
        <v>83</v>
      </c>
      <c r="E360" s="13">
        <f>SQRT((B360-140.95)^2+(C360-102.23)^2+(D360-80.23)^2)</f>
        <v>5.884581548419564</v>
      </c>
      <c r="F360" s="13">
        <f>SQRT((B360-103.78)^2+(C360-68.2)^2+(D360-41.58)^2)</f>
        <v>68.98742494107169</v>
      </c>
      <c r="G360" s="13">
        <f>SQRT((B360-91.92)^2+(C360-57.94)^2+(D360-57.7)^2)</f>
        <v>75.20731347415622</v>
      </c>
      <c r="H360" s="13">
        <f>SQRT((B360-89.17)^2+(C360-54.02)^2+(D360-71.87)^2)</f>
        <v>76.344130095247</v>
      </c>
      <c r="I360" s="13">
        <f>MIN(E360,F360,G360,H360)</f>
        <v>5.884581548419564</v>
      </c>
      <c r="J360" s="12"/>
      <c r="K360" t="s" s="11">
        <f>IF(I360=E360,"SAND",IF(I360=F360,"WATER",IF(I360=G360,"URBAN",IF(I360=H360,"VEG"))))</f>
        <v>23</v>
      </c>
      <c r="L360" s="12"/>
      <c r="M360" s="15">
        <v>7.8296e-05</v>
      </c>
      <c r="N360" s="15">
        <v>2.6636e-198</v>
      </c>
      <c r="O360" s="15">
        <v>2.8022e-93</v>
      </c>
      <c r="P360" s="13">
        <v>0</v>
      </c>
      <c r="Q360" s="16">
        <f>MAX(M360,N360,O360,P360)</f>
        <v>7.8296e-05</v>
      </c>
      <c r="R360" t="s" s="11">
        <f>IF(Q360=M360,"SAND",IF(Q360=N360,"WATER",IF(Q360=O360,"URBAN",IF(Q360=P360,"VEG"))))</f>
        <v>23</v>
      </c>
    </row>
    <row r="361" ht="13.65" customHeight="1">
      <c r="A361" s="13">
        <v>359</v>
      </c>
      <c r="B361" s="13">
        <v>91</v>
      </c>
      <c r="C361" s="13">
        <v>59</v>
      </c>
      <c r="D361" s="13">
        <v>65</v>
      </c>
      <c r="E361" s="13">
        <f>SQRT((B361-140.95)^2+(C361-102.23)^2+(D361-80.23)^2)</f>
        <v>67.7922436566308</v>
      </c>
      <c r="F361" s="13">
        <f>SQRT((B361-103.78)^2+(C361-68.2)^2+(D361-41.58)^2)</f>
        <v>28.22170795681934</v>
      </c>
      <c r="G361" s="13">
        <f>SQRT((B361-91.92)^2+(C361-57.94)^2+(D361-57.7)^2)</f>
        <v>7.433707016018317</v>
      </c>
      <c r="H361" s="13">
        <f>SQRT((B361-89.17)^2+(C361-54.02)^2+(D361-71.87)^2)</f>
        <v>8.680218891249231</v>
      </c>
      <c r="I361" s="13">
        <f>MIN(E361,F361,G361,H361)</f>
        <v>7.433707016018317</v>
      </c>
      <c r="J361" s="12"/>
      <c r="K361" t="s" s="11">
        <f>IF(I361=E361,"SAND",IF(I361=F361,"WATER",IF(I361=G361,"URBAN",IF(I361=H361,"VEG"))))</f>
        <v>24</v>
      </c>
      <c r="L361" s="12"/>
      <c r="M361" s="15">
        <v>1.4397e-20</v>
      </c>
      <c r="N361" s="14">
        <v>1.252e-37</v>
      </c>
      <c r="O361" s="14">
        <v>6.433e-05</v>
      </c>
      <c r="P361" s="15">
        <v>9.5678e-07</v>
      </c>
      <c r="Q361" s="16">
        <f>MAX(M361,N361,O361,P361)</f>
        <v>6.433e-05</v>
      </c>
      <c r="R361" t="s" s="11">
        <f>IF(Q361=M361,"SAND",IF(Q361=N361,"WATER",IF(Q361=O361,"URBAN",IF(Q361=P361,"VEG"))))</f>
        <v>24</v>
      </c>
    </row>
    <row r="362" ht="13.65" customHeight="1">
      <c r="A362" s="13">
        <v>360</v>
      </c>
      <c r="B362" s="13">
        <v>90</v>
      </c>
      <c r="C362" s="13">
        <v>54</v>
      </c>
      <c r="D362" s="13">
        <v>68</v>
      </c>
      <c r="E362" s="13">
        <f>SQRT((B362-140.95)^2+(C362-102.23)^2+(D362-80.23)^2)</f>
        <v>71.21522519798698</v>
      </c>
      <c r="F362" s="13">
        <f>SQRT((B362-103.78)^2+(C362-68.2)^2+(D362-41.58)^2)</f>
        <v>33.00825351332603</v>
      </c>
      <c r="G362" s="13">
        <f>SQRT((B362-91.92)^2+(C362-57.94)^2+(D362-57.7)^2)</f>
        <v>11.19374825516457</v>
      </c>
      <c r="H362" s="13">
        <f>SQRT((B362-89.17)^2+(C362-54.02)^2+(D362-71.87)^2)</f>
        <v>3.958055077939168</v>
      </c>
      <c r="I362" s="13">
        <f>MIN(E362,F362,G362,H362)</f>
        <v>3.958055077939168</v>
      </c>
      <c r="J362" s="12"/>
      <c r="K362" t="s" s="11">
        <f>IF(I362=E362,"SAND",IF(I362=F362,"WATER",IF(I362=G362,"URBAN",IF(I362=H362,"VEG"))))</f>
        <v>25</v>
      </c>
      <c r="L362" s="12"/>
      <c r="M362" s="15">
        <v>1.2009e-27</v>
      </c>
      <c r="N362" s="15">
        <v>7.4981e-62</v>
      </c>
      <c r="O362" s="15">
        <v>3.7911e-05</v>
      </c>
      <c r="P362" s="13">
        <v>0.00012186</v>
      </c>
      <c r="Q362" s="16">
        <f>MAX(M362,N362,O362,P362)</f>
        <v>0.00012186</v>
      </c>
      <c r="R362" t="s" s="11">
        <f>IF(Q362=M362,"SAND",IF(Q362=N362,"WATER",IF(Q362=O362,"URBAN",IF(Q362=P362,"VEG"))))</f>
        <v>25</v>
      </c>
    </row>
    <row r="363" ht="13.65" customHeight="1">
      <c r="A363" s="13">
        <v>361</v>
      </c>
      <c r="B363" s="13">
        <v>102</v>
      </c>
      <c r="C363" s="13">
        <v>69</v>
      </c>
      <c r="D363" s="13">
        <v>50</v>
      </c>
      <c r="E363" s="13">
        <f>SQRT((B363-140.95)^2+(C363-102.23)^2+(D363-80.23)^2)</f>
        <v>59.45744949121178</v>
      </c>
      <c r="F363" s="13">
        <f>SQRT((B363-103.78)^2+(C363-68.2)^2+(D363-41.58)^2)</f>
        <v>8.643193854125917</v>
      </c>
      <c r="G363" s="13">
        <f>SQRT((B363-91.92)^2+(C363-57.94)^2+(D363-57.7)^2)</f>
        <v>16.82914139223983</v>
      </c>
      <c r="H363" s="13">
        <f>SQRT((B363-89.17)^2+(C363-54.02)^2+(D363-71.87)^2)</f>
        <v>29.45006281826917</v>
      </c>
      <c r="I363" s="13">
        <f>MIN(E363,F363,G363,H363)</f>
        <v>8.643193854125917</v>
      </c>
      <c r="J363" s="12"/>
      <c r="K363" t="s" s="11">
        <f>IF(I363=E363,"SAND",IF(I363=F363,"WATER",IF(I363=G363,"URBAN",IF(I363=H363,"VEG"))))</f>
        <v>26</v>
      </c>
      <c r="L363" s="12"/>
      <c r="M363" s="15">
        <v>4.3083e-17</v>
      </c>
      <c r="N363" s="15">
        <v>6.8031e-06</v>
      </c>
      <c r="O363" s="15">
        <v>2.6131e-06</v>
      </c>
      <c r="P363" s="15">
        <v>1.7583e-48</v>
      </c>
      <c r="Q363" s="16">
        <f>MAX(M363,N363,O363,P363)</f>
        <v>6.8031e-06</v>
      </c>
      <c r="R363" t="s" s="11">
        <f>IF(Q363=M363,"SAND",IF(Q363=N363,"WATER",IF(Q363=O363,"URBAN",IF(Q363=P363,"VEG"))))</f>
        <v>26</v>
      </c>
    </row>
    <row r="364" ht="13.65" customHeight="1">
      <c r="A364" s="13">
        <v>362</v>
      </c>
      <c r="B364" s="13">
        <v>105</v>
      </c>
      <c r="C364" s="13">
        <v>69</v>
      </c>
      <c r="D364" s="13">
        <v>50</v>
      </c>
      <c r="E364" s="13">
        <f>SQRT((B364-140.95)^2+(C364-102.23)^2+(D364-80.23)^2)</f>
        <v>57.53684297908601</v>
      </c>
      <c r="F364" s="13">
        <f>SQRT((B364-103.78)^2+(C364-68.2)^2+(D364-41.58)^2)</f>
        <v>8.545454932301734</v>
      </c>
      <c r="G364" s="13">
        <f>SQRT((B364-91.92)^2+(C364-57.94)^2+(D364-57.7)^2)</f>
        <v>18.78030883665122</v>
      </c>
      <c r="H364" s="13">
        <f>SQRT((B364-89.17)^2+(C364-54.02)^2+(D364-71.87)^2)</f>
        <v>30.87533319658267</v>
      </c>
      <c r="I364" s="13">
        <f>MIN(E364,F364,G364,H364)</f>
        <v>8.545454932301734</v>
      </c>
      <c r="J364" s="12"/>
      <c r="K364" t="s" s="11">
        <f>IF(I364=E364,"SAND",IF(I364=F364,"WATER",IF(I364=G364,"URBAN",IF(I364=H364,"VEG"))))</f>
        <v>26</v>
      </c>
      <c r="L364" s="12"/>
      <c r="M364" s="15">
        <v>2.4779e-17</v>
      </c>
      <c r="N364" s="15">
        <v>1.7375e-05</v>
      </c>
      <c r="O364" s="15">
        <v>1.7844e-07</v>
      </c>
      <c r="P364" s="15">
        <v>7.9329e-62</v>
      </c>
      <c r="Q364" s="16">
        <f>MAX(M364,N364,O364,P364)</f>
        <v>1.7375e-05</v>
      </c>
      <c r="R364" t="s" s="11">
        <f>IF(Q364=M364,"SAND",IF(Q364=N364,"WATER",IF(Q364=O364,"URBAN",IF(Q364=P364,"VEG"))))</f>
        <v>26</v>
      </c>
    </row>
    <row r="365" ht="13.65" customHeight="1">
      <c r="A365" s="13">
        <v>363</v>
      </c>
      <c r="B365" s="13">
        <v>104</v>
      </c>
      <c r="C365" s="13">
        <v>67</v>
      </c>
      <c r="D365" s="13">
        <v>39</v>
      </c>
      <c r="E365" s="13">
        <f>SQRT((B365-140.95)^2+(C365-102.23)^2+(D365-80.23)^2)</f>
        <v>65.62292511005586</v>
      </c>
      <c r="F365" s="13">
        <f>SQRT((B365-103.78)^2+(C365-68.2)^2+(D365-41.58)^2)</f>
        <v>2.853909599128885</v>
      </c>
      <c r="G365" s="13">
        <f>SQRT((B365-91.92)^2+(C365-57.94)^2+(D365-57.7)^2)</f>
        <v>24.03539057306954</v>
      </c>
      <c r="H365" s="13">
        <f>SQRT((B365-89.17)^2+(C365-54.02)^2+(D365-71.87)^2)</f>
        <v>38.3255293505517</v>
      </c>
      <c r="I365" s="13">
        <f>MIN(E365,F365,G365,H365)</f>
        <v>2.853909599128885</v>
      </c>
      <c r="J365" s="12"/>
      <c r="K365" t="s" s="11">
        <f>IF(I365=E365,"SAND",IF(I365=F365,"WATER",IF(I365=G365,"URBAN",IF(I365=H365,"VEG"))))</f>
        <v>26</v>
      </c>
      <c r="L365" s="12"/>
      <c r="M365" s="15">
        <v>5.4965e-28</v>
      </c>
      <c r="N365" s="13">
        <v>0.00013156</v>
      </c>
      <c r="O365" s="14">
        <v>2.992e-08</v>
      </c>
      <c r="P365" s="15">
        <v>5.6862e-69</v>
      </c>
      <c r="Q365" s="16">
        <f>MAX(M365,N365,O365,P365)</f>
        <v>0.00013156</v>
      </c>
      <c r="R365" t="s" s="11">
        <f>IF(Q365=M365,"SAND",IF(Q365=N365,"WATER",IF(Q365=O365,"URBAN",IF(Q365=P365,"VEG"))))</f>
        <v>26</v>
      </c>
    </row>
    <row r="366" ht="13.65" customHeight="1">
      <c r="A366" s="13">
        <v>364</v>
      </c>
      <c r="B366" s="13">
        <v>126</v>
      </c>
      <c r="C366" s="13">
        <v>95</v>
      </c>
      <c r="D366" s="13">
        <v>73</v>
      </c>
      <c r="E366" s="13">
        <f>SQRT((B366-140.95)^2+(C366-102.23)^2+(D366-80.23)^2)</f>
        <v>18.11210368786574</v>
      </c>
      <c r="F366" s="13">
        <f>SQRT((B366-103.78)^2+(C366-68.2)^2+(D366-41.58)^2)</f>
        <v>46.89546673187079</v>
      </c>
      <c r="G366" s="13">
        <f>SQRT((B366-91.92)^2+(C366-57.94)^2+(D366-57.7)^2)</f>
        <v>52.62109843019243</v>
      </c>
      <c r="H366" s="13">
        <f>SQRT((B366-89.17)^2+(C366-54.02)^2+(D366-71.87)^2)</f>
        <v>55.10976501492271</v>
      </c>
      <c r="I366" s="13">
        <f>MIN(E366,F366,G366,H366)</f>
        <v>18.11210368786574</v>
      </c>
      <c r="J366" s="12"/>
      <c r="K366" t="s" s="11">
        <f>IF(I366=E366,"SAND",IF(I366=F366,"WATER",IF(I366=G366,"URBAN",IF(I366=H366,"VEG"))))</f>
        <v>23</v>
      </c>
      <c r="L366" s="12"/>
      <c r="M366" s="15">
        <v>1.9729e-06</v>
      </c>
      <c r="N366" s="15">
        <v>3.8912e-93</v>
      </c>
      <c r="O366" s="15">
        <v>3.1898e-45</v>
      </c>
      <c r="P366" s="15">
        <v>7.2316e-216</v>
      </c>
      <c r="Q366" s="16">
        <f>MAX(M366,N366,O366,P366)</f>
        <v>1.9729e-06</v>
      </c>
      <c r="R366" t="s" s="11">
        <f>IF(Q366=M366,"SAND",IF(Q366=N366,"WATER",IF(Q366=O366,"URBAN",IF(Q366=P366,"VEG"))))</f>
        <v>23</v>
      </c>
    </row>
    <row r="367" ht="13.65" customHeight="1">
      <c r="A367" s="13">
        <v>365</v>
      </c>
      <c r="B367" s="13">
        <v>139</v>
      </c>
      <c r="C367" s="13">
        <v>103</v>
      </c>
      <c r="D367" s="13">
        <v>79</v>
      </c>
      <c r="E367" s="13">
        <f>SQRT((B367-140.95)^2+(C367-102.23)^2+(D367-80.23)^2)</f>
        <v>2.430699487801805</v>
      </c>
      <c r="F367" s="13">
        <f>SQRT((B367-103.78)^2+(C367-68.2)^2+(D367-41.58)^2)</f>
        <v>62.06242663641182</v>
      </c>
      <c r="G367" s="13">
        <f>SQRT((B367-91.92)^2+(C367-57.94)^2+(D367-57.7)^2)</f>
        <v>68.56106766963303</v>
      </c>
      <c r="H367" s="13">
        <f>SQRT((B367-89.17)^2+(C367-54.02)^2+(D367-71.87)^2)</f>
        <v>70.23465099222747</v>
      </c>
      <c r="I367" s="13">
        <f>MIN(E367,F367,G367,H367)</f>
        <v>2.430699487801805</v>
      </c>
      <c r="J367" s="12"/>
      <c r="K367" t="s" s="11">
        <f>IF(I367=E367,"SAND",IF(I367=F367,"WATER",IF(I367=G367,"URBAN",IF(I367=H367,"VEG"))))</f>
        <v>23</v>
      </c>
      <c r="L367" s="12"/>
      <c r="M367" s="13">
        <v>0.00013845</v>
      </c>
      <c r="N367" s="15">
        <v>2.0168e-160</v>
      </c>
      <c r="O367" s="15">
        <v>1.8493e-77</v>
      </c>
      <c r="P367" s="13">
        <v>0</v>
      </c>
      <c r="Q367" s="16">
        <f>MAX(M367,N367,O367,P367)</f>
        <v>0.00013845</v>
      </c>
      <c r="R367" t="s" s="11">
        <f>IF(Q367=M367,"SAND",IF(Q367=N367,"WATER",IF(Q367=O367,"URBAN",IF(Q367=P367,"VEG"))))</f>
        <v>23</v>
      </c>
    </row>
    <row r="368" ht="13.65" customHeight="1">
      <c r="A368" s="13">
        <v>366</v>
      </c>
      <c r="B368" s="13">
        <v>104</v>
      </c>
      <c r="C368" s="13">
        <v>68</v>
      </c>
      <c r="D368" s="13">
        <v>39</v>
      </c>
      <c r="E368" s="13">
        <f>SQRT((B368-140.95)^2+(C368-102.23)^2+(D368-80.23)^2)</f>
        <v>65.09153785247356</v>
      </c>
      <c r="F368" s="13">
        <f>SQRT((B368-103.78)^2+(C368-68.2)^2+(D368-41.58)^2)</f>
        <v>2.597075278077244</v>
      </c>
      <c r="G368" s="13">
        <f>SQRT((B368-91.92)^2+(C368-57.94)^2+(D368-57.7)^2)</f>
        <v>24.42989971326121</v>
      </c>
      <c r="H368" s="13">
        <f>SQRT((B368-89.17)^2+(C368-54.02)^2+(D368-71.87)^2)</f>
        <v>38.67565384062693</v>
      </c>
      <c r="I368" s="13">
        <f>MIN(E368,F368,G368,H368)</f>
        <v>2.597075278077244</v>
      </c>
      <c r="J368" s="12"/>
      <c r="K368" t="s" s="11">
        <f>IF(I368=E368,"SAND",IF(I368=F368,"WATER",IF(I368=G368,"URBAN",IF(I368=H368,"VEG"))))</f>
        <v>26</v>
      </c>
      <c r="L368" s="12"/>
      <c r="M368" s="14">
        <v>9.037999999999999e-28</v>
      </c>
      <c r="N368" s="13">
        <v>0.00022696</v>
      </c>
      <c r="O368" s="14">
        <v>4.099e-08</v>
      </c>
      <c r="P368" s="15">
        <v>9.9611e-70</v>
      </c>
      <c r="Q368" s="16">
        <f>MAX(M368,N368,O368,P368)</f>
        <v>0.00022696</v>
      </c>
      <c r="R368" t="s" s="11">
        <f>IF(Q368=M368,"SAND",IF(Q368=N368,"WATER",IF(Q368=O368,"URBAN",IF(Q368=P368,"VEG"))))</f>
        <v>26</v>
      </c>
    </row>
    <row r="369" ht="13.65" customHeight="1">
      <c r="A369" s="13">
        <v>367</v>
      </c>
      <c r="B369" s="13">
        <v>90</v>
      </c>
      <c r="C369" s="13">
        <v>54</v>
      </c>
      <c r="D369" s="13">
        <v>67</v>
      </c>
      <c r="E369" s="13">
        <f>SQRT((B369-140.95)^2+(C369-102.23)^2+(D369-80.23)^2)</f>
        <v>71.39375532916026</v>
      </c>
      <c r="F369" s="13">
        <f>SQRT((B369-103.78)^2+(C369-68.2)^2+(D369-41.58)^2)</f>
        <v>32.2134257724943</v>
      </c>
      <c r="G369" s="13">
        <f>SQRT((B369-91.92)^2+(C369-57.94)^2+(D369-57.7)^2)</f>
        <v>10.2810505299799</v>
      </c>
      <c r="H369" s="13">
        <f>SQRT((B369-89.17)^2+(C369-54.02)^2+(D369-71.87)^2)</f>
        <v>4.940263150885794</v>
      </c>
      <c r="I369" s="13">
        <f>MIN(E369,F369,G369,H369)</f>
        <v>4.940263150885794</v>
      </c>
      <c r="J369" s="12"/>
      <c r="K369" t="s" s="11">
        <f>IF(I369=E369,"SAND",IF(I369=F369,"WATER",IF(I369=G369,"URBAN",IF(I369=H369,"VEG"))))</f>
        <v>25</v>
      </c>
      <c r="L369" s="12"/>
      <c r="M369" s="15">
        <v>5.5058e-27</v>
      </c>
      <c r="N369" s="14">
        <v>2.548e-60</v>
      </c>
      <c r="O369" s="15">
        <v>5.4236e-05</v>
      </c>
      <c r="P369" s="15">
        <v>9.1795e-05</v>
      </c>
      <c r="Q369" s="16">
        <f>MAX(M369,N369,O369,P369)</f>
        <v>9.1795e-05</v>
      </c>
      <c r="R369" t="s" s="11">
        <f>IF(Q369=M369,"SAND",IF(Q369=N369,"WATER",IF(Q369=O369,"URBAN",IF(Q369=P369,"VEG"))))</f>
        <v>25</v>
      </c>
    </row>
    <row r="370" ht="13.65" customHeight="1">
      <c r="A370" s="13">
        <v>368</v>
      </c>
      <c r="B370" s="13">
        <v>149</v>
      </c>
      <c r="C370" s="13">
        <v>111</v>
      </c>
      <c r="D370" s="13">
        <v>86</v>
      </c>
      <c r="E370" s="13">
        <f>SQRT((B370-140.95)^2+(C370-102.23)^2+(D370-80.23)^2)</f>
        <v>13.22907026211593</v>
      </c>
      <c r="F370" s="13">
        <f>SQRT((B370-103.78)^2+(C370-68.2)^2+(D370-41.58)^2)</f>
        <v>76.48414737708723</v>
      </c>
      <c r="G370" s="13">
        <f>SQRT((B370-91.92)^2+(C370-57.94)^2+(D370-57.7)^2)</f>
        <v>82.91188093391682</v>
      </c>
      <c r="H370" s="13">
        <f>SQRT((B370-89.17)^2+(C370-54.02)^2+(D370-71.87)^2)</f>
        <v>83.82127534224232</v>
      </c>
      <c r="I370" s="13">
        <f>MIN(E370,F370,G370,H370)</f>
        <v>13.22907026211593</v>
      </c>
      <c r="J370" s="12"/>
      <c r="K370" t="s" s="11">
        <f>IF(I370=E370,"SAND",IF(I370=F370,"WATER",IF(I370=G370,"URBAN",IF(I370=H370,"VEG"))))</f>
        <v>23</v>
      </c>
      <c r="L370" s="12"/>
      <c r="M370" s="15">
        <v>4.9748e-05</v>
      </c>
      <c r="N370" s="15">
        <v>8.2936e-245</v>
      </c>
      <c r="O370" s="15">
        <v>4.1116e-114</v>
      </c>
      <c r="P370" s="13">
        <v>0</v>
      </c>
      <c r="Q370" s="16">
        <f>MAX(M370,N370,O370,P370)</f>
        <v>4.9748e-05</v>
      </c>
      <c r="R370" t="s" s="11">
        <f>IF(Q370=M370,"SAND",IF(Q370=N370,"WATER",IF(Q370=O370,"URBAN",IF(Q370=P370,"VEG"))))</f>
        <v>23</v>
      </c>
    </row>
    <row r="371" ht="13.65" customHeight="1">
      <c r="A371" s="13">
        <v>369</v>
      </c>
      <c r="B371" s="13">
        <v>140</v>
      </c>
      <c r="C371" s="13">
        <v>102</v>
      </c>
      <c r="D371" s="13">
        <v>83</v>
      </c>
      <c r="E371" s="13">
        <f>SQRT((B371-140.95)^2+(C371-102.23)^2+(D371-80.23)^2)</f>
        <v>2.93739680669806</v>
      </c>
      <c r="F371" s="13">
        <f>SQRT((B371-103.78)^2+(C371-68.2)^2+(D371-41.58)^2)</f>
        <v>64.57510975600428</v>
      </c>
      <c r="G371" s="13">
        <f>SQRT((B371-91.92)^2+(C371-57.94)^2+(D371-57.7)^2)</f>
        <v>69.95041100665529</v>
      </c>
      <c r="H371" s="13">
        <f>SQRT((B371-89.17)^2+(C371-54.02)^2+(D371-71.87)^2)</f>
        <v>70.77885418682617</v>
      </c>
      <c r="I371" s="13">
        <f>MIN(E371,F371,G371,H371)</f>
        <v>2.93739680669806</v>
      </c>
      <c r="J371" s="12"/>
      <c r="K371" t="s" s="11">
        <f>IF(I371=E371,"SAND",IF(I371=F371,"WATER",IF(I371=G371,"URBAN",IF(I371=H371,"VEG"))))</f>
        <v>23</v>
      </c>
      <c r="L371" s="12"/>
      <c r="M371" s="13">
        <v>0.00017059</v>
      </c>
      <c r="N371" s="15">
        <v>3.0755e-156</v>
      </c>
      <c r="O371" s="14">
        <v>1.411e-83</v>
      </c>
      <c r="P371" s="13">
        <v>0</v>
      </c>
      <c r="Q371" s="16">
        <f>MAX(M371,N371,O371,P371)</f>
        <v>0.00017059</v>
      </c>
      <c r="R371" t="s" s="11">
        <f>IF(Q371=M371,"SAND",IF(Q371=N371,"WATER",IF(Q371=O371,"URBAN",IF(Q371=P371,"VEG"))))</f>
        <v>23</v>
      </c>
    </row>
    <row r="372" ht="13.65" customHeight="1">
      <c r="A372" s="13">
        <v>370</v>
      </c>
      <c r="B372" s="13">
        <v>89</v>
      </c>
      <c r="C372" s="13">
        <v>57</v>
      </c>
      <c r="D372" s="13">
        <v>57</v>
      </c>
      <c r="E372" s="13">
        <f>SQRT((B372-140.95)^2+(C372-102.23)^2+(D372-80.23)^2)</f>
        <v>72.69242257622179</v>
      </c>
      <c r="F372" s="13">
        <f>SQRT((B372-103.78)^2+(C372-68.2)^2+(D372-41.58)^2)</f>
        <v>24.11772791952012</v>
      </c>
      <c r="G372" s="13">
        <f>SQRT((B372-91.92)^2+(C372-57.94)^2+(D372-57.7)^2)</f>
        <v>3.146426544510456</v>
      </c>
      <c r="H372" s="13">
        <f>SQRT((B372-89.17)^2+(C372-54.02)^2+(D372-71.87)^2)</f>
        <v>15.16661465192546</v>
      </c>
      <c r="I372" s="13">
        <f>MIN(E372,F372,G372,H372)</f>
        <v>3.146426544510456</v>
      </c>
      <c r="J372" s="12"/>
      <c r="K372" t="s" s="11">
        <f>IF(I372=E372,"SAND",IF(I372=F372,"WATER",IF(I372=G372,"URBAN",IF(I372=H372,"VEG"))))</f>
        <v>24</v>
      </c>
      <c r="L372" s="12"/>
      <c r="M372" s="15">
        <v>2.2054e-20</v>
      </c>
      <c r="N372" s="14">
        <v>1.193e-36</v>
      </c>
      <c r="O372" s="13">
        <v>0.00015595</v>
      </c>
      <c r="P372" s="15">
        <v>3.4831e-07</v>
      </c>
      <c r="Q372" s="16">
        <f>MAX(M372,N372,O372,P372)</f>
        <v>0.00015595</v>
      </c>
      <c r="R372" t="s" s="11">
        <f>IF(Q372=M372,"SAND",IF(Q372=N372,"WATER",IF(Q372=O372,"URBAN",IF(Q372=P372,"VEG"))))</f>
        <v>24</v>
      </c>
    </row>
    <row r="373" ht="13.65" customHeight="1">
      <c r="A373" s="13">
        <v>371</v>
      </c>
      <c r="B373" s="13">
        <v>146</v>
      </c>
      <c r="C373" s="13">
        <v>105</v>
      </c>
      <c r="D373" s="13">
        <v>83</v>
      </c>
      <c r="E373" s="13">
        <f>SQRT((B373-140.95)^2+(C373-102.23)^2+(D373-80.23)^2)</f>
        <v>6.391267479929163</v>
      </c>
      <c r="F373" s="13">
        <f>SQRT((B373-103.78)^2+(C373-68.2)^2+(D373-41.58)^2)</f>
        <v>69.65906114785068</v>
      </c>
      <c r="G373" s="13">
        <f>SQRT((B373-91.92)^2+(C373-57.94)^2+(D373-57.7)^2)</f>
        <v>76.02223358991763</v>
      </c>
      <c r="H373" s="13">
        <f>SQRT((B373-89.17)^2+(C373-54.02)^2+(D373-71.87)^2)</f>
        <v>77.15235706055907</v>
      </c>
      <c r="I373" s="13">
        <f>MIN(E373,F373,G373,H373)</f>
        <v>6.391267479929163</v>
      </c>
      <c r="J373" s="12"/>
      <c r="K373" t="s" s="11">
        <f>IF(I373=E373,"SAND",IF(I373=F373,"WATER",IF(I373=G373,"URBAN",IF(I373=H373,"VEG"))))</f>
        <v>23</v>
      </c>
      <c r="L373" s="12"/>
      <c r="M373" s="13">
        <v>0.0001807</v>
      </c>
      <c r="N373" s="15">
        <v>8.6348e-191</v>
      </c>
      <c r="O373" s="15">
        <v>4.5051e-99</v>
      </c>
      <c r="P373" s="13">
        <v>0</v>
      </c>
      <c r="Q373" s="16">
        <f>MAX(M373,N373,O373,P373)</f>
        <v>0.0001807</v>
      </c>
      <c r="R373" t="s" s="11">
        <f>IF(Q373=M373,"SAND",IF(Q373=N373,"WATER",IF(Q373=O373,"URBAN",IF(Q373=P373,"VEG"))))</f>
        <v>23</v>
      </c>
    </row>
    <row r="374" ht="13.65" customHeight="1">
      <c r="A374" s="13">
        <v>372</v>
      </c>
      <c r="B374" s="13">
        <v>103</v>
      </c>
      <c r="C374" s="13">
        <v>70</v>
      </c>
      <c r="D374" s="13">
        <v>51</v>
      </c>
      <c r="E374" s="13">
        <f>SQRT((B374-140.95)^2+(C374-102.23)^2+(D374-80.23)^2)</f>
        <v>57.73532973838462</v>
      </c>
      <c r="F374" s="13">
        <f>SQRT((B374-103.78)^2+(C374-68.2)^2+(D374-41.58)^2)</f>
        <v>9.622099562985202</v>
      </c>
      <c r="G374" s="13">
        <f>SQRT((B374-91.92)^2+(C374-57.94)^2+(D374-57.7)^2)</f>
        <v>17.69463195435271</v>
      </c>
      <c r="H374" s="13">
        <f>SQRT((B374-89.17)^2+(C374-54.02)^2+(D374-71.87)^2)</f>
        <v>29.70161948446583</v>
      </c>
      <c r="I374" s="13">
        <f>MIN(E374,F374,G374,H374)</f>
        <v>9.622099562985202</v>
      </c>
      <c r="J374" s="12"/>
      <c r="K374" t="s" s="11">
        <f>IF(I374=E374,"SAND",IF(I374=F374,"WATER",IF(I374=G374,"URBAN",IF(I374=H374,"VEG"))))</f>
        <v>26</v>
      </c>
      <c r="L374" s="12"/>
      <c r="M374" s="15">
        <v>2.8044e-16</v>
      </c>
      <c r="N374" s="15">
        <v>4.2684e-06</v>
      </c>
      <c r="O374" s="15">
        <v>9.2903e-07</v>
      </c>
      <c r="P374" s="15">
        <v>1.5956e-52</v>
      </c>
      <c r="Q374" s="16">
        <f>MAX(M374,N374,O374,P374)</f>
        <v>4.2684e-06</v>
      </c>
      <c r="R374" t="s" s="11">
        <f>IF(Q374=M374,"SAND",IF(Q374=N374,"WATER",IF(Q374=O374,"URBAN",IF(Q374=P374,"VEG"))))</f>
        <v>26</v>
      </c>
    </row>
    <row r="375" ht="13.65" customHeight="1">
      <c r="A375" s="13">
        <v>373</v>
      </c>
      <c r="B375" s="13">
        <v>95</v>
      </c>
      <c r="C375" s="13">
        <v>59</v>
      </c>
      <c r="D375" s="13">
        <v>58</v>
      </c>
      <c r="E375" s="13">
        <f>SQRT((B375-140.95)^2+(C375-102.23)^2+(D375-80.23)^2)</f>
        <v>66.89101808165277</v>
      </c>
      <c r="F375" s="13">
        <f>SQRT((B375-103.78)^2+(C375-68.2)^2+(D375-41.58)^2)</f>
        <v>20.76884204764436</v>
      </c>
      <c r="G375" s="13">
        <f>SQRT((B375-91.92)^2+(C375-57.94)^2+(D375-57.7)^2)</f>
        <v>3.271085446759224</v>
      </c>
      <c r="H375" s="13">
        <f>SQRT((B375-89.17)^2+(C375-54.02)^2+(D375-71.87)^2)</f>
        <v>15.84822387524861</v>
      </c>
      <c r="I375" s="13">
        <f>MIN(E375,F375,G375,H375)</f>
        <v>3.271085446759224</v>
      </c>
      <c r="J375" s="12"/>
      <c r="K375" t="s" s="11">
        <f>IF(I375=E375,"SAND",IF(I375=F375,"WATER",IF(I375=G375,"URBAN",IF(I375=H375,"VEG"))))</f>
        <v>24</v>
      </c>
      <c r="L375" s="12"/>
      <c r="M375" s="15">
        <v>2.2759e-19</v>
      </c>
      <c r="N375" s="15">
        <v>9.5242e-28</v>
      </c>
      <c r="O375" s="13">
        <v>0.00015315</v>
      </c>
      <c r="P375" s="15">
        <v>1.0025e-14</v>
      </c>
      <c r="Q375" s="16">
        <f>MAX(M375,N375,O375,P375)</f>
        <v>0.00015315</v>
      </c>
      <c r="R375" t="s" s="11">
        <f>IF(Q375=M375,"SAND",IF(Q375=N375,"WATER",IF(Q375=O375,"URBAN",IF(Q375=P375,"VEG"))))</f>
        <v>24</v>
      </c>
    </row>
    <row r="376" ht="13.65" customHeight="1">
      <c r="A376" s="13">
        <v>374</v>
      </c>
      <c r="B376" s="13">
        <v>140</v>
      </c>
      <c r="C376" s="13">
        <v>102</v>
      </c>
      <c r="D376" s="13">
        <v>82</v>
      </c>
      <c r="E376" s="13">
        <f>SQRT((B376-140.95)^2+(C376-102.23)^2+(D376-80.23)^2)</f>
        <v>2.02195449998262</v>
      </c>
      <c r="F376" s="13">
        <f>SQRT((B376-103.78)^2+(C376-68.2)^2+(D376-41.58)^2)</f>
        <v>63.93828899806437</v>
      </c>
      <c r="G376" s="13">
        <f>SQRT((B376-91.92)^2+(C376-57.94)^2+(D376-57.7)^2)</f>
        <v>69.59497108268671</v>
      </c>
      <c r="H376" s="13">
        <f>SQRT((B376-89.17)^2+(C376-54.02)^2+(D376-71.87)^2)</f>
        <v>70.62850840843235</v>
      </c>
      <c r="I376" s="13">
        <f>MIN(E376,F376,G376,H376)</f>
        <v>2.02195449998262</v>
      </c>
      <c r="J376" s="12"/>
      <c r="K376" t="s" s="11">
        <f>IF(I376=E376,"SAND",IF(I376=F376,"WATER",IF(I376=G376,"URBAN",IF(I376=H376,"VEG"))))</f>
        <v>23</v>
      </c>
      <c r="L376" s="12"/>
      <c r="M376" s="13">
        <v>0.00022919</v>
      </c>
      <c r="N376" s="15">
        <v>5.5268e-156</v>
      </c>
      <c r="O376" s="15">
        <v>2.2261e-82</v>
      </c>
      <c r="P376" s="13">
        <v>0</v>
      </c>
      <c r="Q376" s="16">
        <f>MAX(M376,N376,O376,P376)</f>
        <v>0.00022919</v>
      </c>
      <c r="R376" t="s" s="11">
        <f>IF(Q376=M376,"SAND",IF(Q376=N376,"WATER",IF(Q376=O376,"URBAN",IF(Q376=P376,"VEG"))))</f>
        <v>23</v>
      </c>
    </row>
    <row r="377" ht="13.65" customHeight="1">
      <c r="A377" s="13">
        <v>375</v>
      </c>
      <c r="B377" s="13">
        <v>93</v>
      </c>
      <c r="C377" s="13">
        <v>57</v>
      </c>
      <c r="D377" s="13">
        <v>55</v>
      </c>
      <c r="E377" s="13">
        <f>SQRT((B377-140.95)^2+(C377-102.23)^2+(D377-80.23)^2)</f>
        <v>70.57980093482837</v>
      </c>
      <c r="F377" s="13">
        <f>SQRT((B377-103.78)^2+(C377-68.2)^2+(D377-41.58)^2)</f>
        <v>20.5364261739963</v>
      </c>
      <c r="G377" s="13">
        <f>SQRT((B377-91.92)^2+(C377-57.94)^2+(D377-57.7)^2)</f>
        <v>3.056141357987226</v>
      </c>
      <c r="H377" s="13">
        <f>SQRT((B377-89.17)^2+(C377-54.02)^2+(D377-71.87)^2)</f>
        <v>17.5540935396847</v>
      </c>
      <c r="I377" s="13">
        <f>MIN(E377,F377,G377,H377)</f>
        <v>3.056141357987226</v>
      </c>
      <c r="J377" s="12"/>
      <c r="K377" t="s" s="11">
        <f>IF(I377=E377,"SAND",IF(I377=F377,"WATER",IF(I377=G377,"URBAN",IF(I377=H377,"VEG"))))</f>
        <v>24</v>
      </c>
      <c r="L377" s="12"/>
      <c r="M377" s="15">
        <v>6.9905e-21</v>
      </c>
      <c r="N377" s="15">
        <v>4.7234e-32</v>
      </c>
      <c r="O377" s="13">
        <v>0.00018957</v>
      </c>
      <c r="P377" s="15">
        <v>4.2068e-12</v>
      </c>
      <c r="Q377" s="16">
        <f>MAX(M377,N377,O377,P377)</f>
        <v>0.00018957</v>
      </c>
      <c r="R377" t="s" s="11">
        <f>IF(Q377=M377,"SAND",IF(Q377=N377,"WATER",IF(Q377=O377,"URBAN",IF(Q377=P377,"VEG"))))</f>
        <v>24</v>
      </c>
    </row>
    <row r="378" ht="13.65" customHeight="1">
      <c r="A378" s="13">
        <v>376</v>
      </c>
      <c r="B378" s="13">
        <v>92</v>
      </c>
      <c r="C378" s="13">
        <v>53</v>
      </c>
      <c r="D378" s="13">
        <v>95</v>
      </c>
      <c r="E378" s="13">
        <f>SQRT((B378-140.95)^2+(C378-102.23)^2+(D378-80.23)^2)</f>
        <v>70.97780145932951</v>
      </c>
      <c r="F378" s="13">
        <f>SQRT((B378-103.78)^2+(C378-68.2)^2+(D378-41.58)^2)</f>
        <v>56.77591742983992</v>
      </c>
      <c r="G378" s="13">
        <f>SQRT((B378-91.92)^2+(C378-57.94)^2+(D378-57.7)^2)</f>
        <v>37.62578902827155</v>
      </c>
      <c r="H378" s="13">
        <f>SQRT((B378-89.17)^2+(C378-54.02)^2+(D378-71.87)^2)</f>
        <v>23.3247979626834</v>
      </c>
      <c r="I378" s="13">
        <f>MIN(E378,F378,G378,H378)</f>
        <v>23.3247979626834</v>
      </c>
      <c r="J378" s="12"/>
      <c r="K378" t="s" s="11">
        <f>IF(I378=E378,"SAND",IF(I378=F378,"WATER",IF(I378=G378,"URBAN",IF(I378=H378,"VEG"))))</f>
        <v>25</v>
      </c>
      <c r="L378" s="12"/>
      <c r="M378" s="15">
        <v>5.3711e-68</v>
      </c>
      <c r="N378" s="15">
        <v>1.7783e-124</v>
      </c>
      <c r="O378" s="15">
        <v>7.6849e-18</v>
      </c>
      <c r="P378" s="15">
        <v>8.5927e-09</v>
      </c>
      <c r="Q378" s="16">
        <f>MAX(M378,N378,O378,P378)</f>
        <v>8.5927e-09</v>
      </c>
      <c r="R378" t="s" s="11">
        <f>IF(Q378=M378,"SAND",IF(Q378=N378,"WATER",IF(Q378=O378,"URBAN",IF(Q378=P378,"VEG"))))</f>
        <v>25</v>
      </c>
    </row>
    <row r="379" ht="13.65" customHeight="1">
      <c r="A379" s="13">
        <v>377</v>
      </c>
      <c r="B379" s="13">
        <v>90</v>
      </c>
      <c r="C379" s="13">
        <v>55</v>
      </c>
      <c r="D379" s="13">
        <v>62</v>
      </c>
      <c r="E379" s="13">
        <f>SQRT((B379-140.95)^2+(C379-102.23)^2+(D379-80.23)^2)</f>
        <v>71.82554072194654</v>
      </c>
      <c r="F379" s="13">
        <f>SQRT((B379-103.78)^2+(C379-68.2)^2+(D379-41.58)^2)</f>
        <v>27.94825218148713</v>
      </c>
      <c r="G379" s="13">
        <f>SQRT((B379-91.92)^2+(C379-57.94)^2+(D379-57.7)^2)</f>
        <v>5.551576352712802</v>
      </c>
      <c r="H379" s="13">
        <f>SQRT((B379-89.17)^2+(C379-54.02)^2+(D379-71.87)^2)</f>
        <v>9.95320049029457</v>
      </c>
      <c r="I379" s="13">
        <f>MIN(E379,F379,G379,H379)</f>
        <v>5.551576352712802</v>
      </c>
      <c r="J379" s="12"/>
      <c r="K379" t="s" s="11">
        <f>IF(I379=E379,"SAND",IF(I379=F379,"WATER",IF(I379=G379,"URBAN",IF(I379=H379,"VEG"))))</f>
        <v>24</v>
      </c>
      <c r="L379" s="12"/>
      <c r="M379" s="16">
        <v>2.82e-23</v>
      </c>
      <c r="N379" s="15">
        <v>9.166299999999999e-49</v>
      </c>
      <c r="O379" s="13">
        <v>0.0001972</v>
      </c>
      <c r="P379" s="15">
        <v>9.6311e-06</v>
      </c>
      <c r="Q379" s="16">
        <f>MAX(M379,N379,O379,P379)</f>
        <v>0.0001972</v>
      </c>
      <c r="R379" t="s" s="11">
        <f>IF(Q379=M379,"SAND",IF(Q379=N379,"WATER",IF(Q379=O379,"URBAN",IF(Q379=P379,"VEG"))))</f>
        <v>24</v>
      </c>
    </row>
    <row r="380" ht="13.65" customHeight="1">
      <c r="A380" s="13">
        <v>378</v>
      </c>
      <c r="B380" s="13">
        <v>100</v>
      </c>
      <c r="C380" s="13">
        <v>61</v>
      </c>
      <c r="D380" s="13">
        <v>45</v>
      </c>
      <c r="E380" s="13">
        <f>SQRT((B380-140.95)^2+(C380-102.23)^2+(D380-80.23)^2)</f>
        <v>67.95563479212007</v>
      </c>
      <c r="F380" s="13">
        <f>SQRT((B380-103.78)^2+(C380-68.2)^2+(D380-41.58)^2)</f>
        <v>8.821836543486853</v>
      </c>
      <c r="G380" s="13">
        <f>SQRT((B380-91.92)^2+(C380-57.94)^2+(D380-57.7)^2)</f>
        <v>15.36033853793594</v>
      </c>
      <c r="H380" s="13">
        <f>SQRT((B380-89.17)^2+(C380-54.02)^2+(D380-71.87)^2)</f>
        <v>29.79943288050966</v>
      </c>
      <c r="I380" s="13">
        <f>MIN(E380,F380,G380,H380)</f>
        <v>8.821836543486853</v>
      </c>
      <c r="J380" s="12"/>
      <c r="K380" t="s" s="11">
        <f>IF(I380=E380,"SAND",IF(I380=F380,"WATER",IF(I380=G380,"URBAN",IF(I380=H380,"VEG"))))</f>
        <v>26</v>
      </c>
      <c r="L380" s="12"/>
      <c r="M380" s="14">
        <v>6.681e-24</v>
      </c>
      <c r="N380" s="14">
        <v>1.431e-13</v>
      </c>
      <c r="O380" s="15">
        <v>1.0861e-06</v>
      </c>
      <c r="P380" s="15">
        <v>1.1543e-40</v>
      </c>
      <c r="Q380" s="16">
        <f>MAX(M380,N380,O380,P380)</f>
        <v>1.0861e-06</v>
      </c>
      <c r="R380" t="s" s="11">
        <f>IF(Q380=M380,"SAND",IF(Q380=N380,"WATER",IF(Q380=O380,"URBAN",IF(Q380=P380,"VEG"))))</f>
        <v>24</v>
      </c>
    </row>
    <row r="381" ht="13.65" customHeight="1">
      <c r="A381" s="13">
        <v>379</v>
      </c>
      <c r="B381" s="13">
        <v>89</v>
      </c>
      <c r="C381" s="13">
        <v>56</v>
      </c>
      <c r="D381" s="13">
        <v>70</v>
      </c>
      <c r="E381" s="13">
        <f>SQRT((B381-140.95)^2+(C381-102.23)^2+(D381-80.23)^2)</f>
        <v>70.28988760838929</v>
      </c>
      <c r="F381" s="13">
        <f>SQRT((B381-103.78)^2+(C381-68.2)^2+(D381-41.58)^2)</f>
        <v>34.2780512865011</v>
      </c>
      <c r="G381" s="13">
        <f>SQRT((B381-91.92)^2+(C381-57.94)^2+(D381-57.7)^2)</f>
        <v>12.78983971752578</v>
      </c>
      <c r="H381" s="13">
        <f>SQRT((B381-89.17)^2+(C381-54.02)^2+(D381-71.87)^2)</f>
        <v>2.728772617863204</v>
      </c>
      <c r="I381" s="13">
        <f>MIN(E381,F381,G381,H381)</f>
        <v>2.728772617863204</v>
      </c>
      <c r="J381" s="12"/>
      <c r="K381" t="s" s="11">
        <f>IF(I381=E381,"SAND",IF(I381=F381,"WATER",IF(I381=G381,"URBAN",IF(I381=H381,"VEG"))))</f>
        <v>25</v>
      </c>
      <c r="L381" s="12"/>
      <c r="M381" s="15">
        <v>1.8991e-26</v>
      </c>
      <c r="N381" s="15">
        <v>1.6405e-56</v>
      </c>
      <c r="O381" s="15">
        <v>1.5278e-05</v>
      </c>
      <c r="P381" s="13">
        <v>0.00015651</v>
      </c>
      <c r="Q381" s="16">
        <f>MAX(M381,N381,O381,P381)</f>
        <v>0.00015651</v>
      </c>
      <c r="R381" t="s" s="11">
        <f>IF(Q381=M381,"SAND",IF(Q381=N381,"WATER",IF(Q381=O381,"URBAN",IF(Q381=P381,"VEG"))))</f>
        <v>25</v>
      </c>
    </row>
    <row r="382" ht="13.65" customHeight="1">
      <c r="A382" s="13">
        <v>380</v>
      </c>
      <c r="B382" s="13">
        <v>97</v>
      </c>
      <c r="C382" s="13">
        <v>63</v>
      </c>
      <c r="D382" s="13">
        <v>50</v>
      </c>
      <c r="E382" s="13">
        <f>SQRT((B382-140.95)^2+(C382-102.23)^2+(D382-80.23)^2)</f>
        <v>66.21516669162737</v>
      </c>
      <c r="F382" s="13">
        <f>SQRT((B382-103.78)^2+(C382-68.2)^2+(D382-41.58)^2)</f>
        <v>11.99603267751468</v>
      </c>
      <c r="G382" s="13">
        <f>SQRT((B382-91.92)^2+(C382-57.94)^2+(D382-57.7)^2)</f>
        <v>10.52140675005011</v>
      </c>
      <c r="H382" s="13">
        <f>SQRT((B382-89.17)^2+(C382-54.02)^2+(D382-71.87)^2)</f>
        <v>24.90474252025104</v>
      </c>
      <c r="I382" s="13">
        <f>MIN(E382,F382,G382,H382)</f>
        <v>10.52140675005011</v>
      </c>
      <c r="J382" s="12"/>
      <c r="K382" t="s" s="11">
        <f>IF(I382=E382,"SAND",IF(I382=F382,"WATER",IF(I382=G382,"URBAN",IF(I382=H382,"VEG"))))</f>
        <v>24</v>
      </c>
      <c r="L382" s="12"/>
      <c r="M382" s="15">
        <v>9.6644e-19</v>
      </c>
      <c r="N382" s="15">
        <v>7.9123e-12</v>
      </c>
      <c r="O382" s="15">
        <v>6.6301e-05</v>
      </c>
      <c r="P382" s="15">
        <v>9.1257e-27</v>
      </c>
      <c r="Q382" s="16">
        <f>MAX(M382,N382,O382,P382)</f>
        <v>6.6301e-05</v>
      </c>
      <c r="R382" t="s" s="11">
        <f>IF(Q382=M382,"SAND",IF(Q382=N382,"WATER",IF(Q382=O382,"URBAN",IF(Q382=P382,"VEG"))))</f>
        <v>24</v>
      </c>
    </row>
    <row r="383" ht="13.65" customHeight="1">
      <c r="A383" s="13">
        <v>381</v>
      </c>
      <c r="B383" s="13">
        <v>142</v>
      </c>
      <c r="C383" s="13">
        <v>104</v>
      </c>
      <c r="D383" s="13">
        <v>81</v>
      </c>
      <c r="E383" s="13">
        <f>SQRT((B383-140.95)^2+(C383-102.23)^2+(D383-80.23)^2)</f>
        <v>2.197339300153712</v>
      </c>
      <c r="F383" s="13">
        <f>SQRT((B383-103.78)^2+(C383-68.2)^2+(D383-41.58)^2)</f>
        <v>65.54650867895253</v>
      </c>
      <c r="G383" s="13">
        <f>SQRT((B383-91.92)^2+(C383-57.94)^2+(D383-57.7)^2)</f>
        <v>71.91953837449181</v>
      </c>
      <c r="H383" s="13">
        <f>SQRT((B383-89.17)^2+(C383-54.02)^2+(D383-71.87)^2)</f>
        <v>73.29642692519192</v>
      </c>
      <c r="I383" s="13">
        <f>MIN(E383,F383,G383,H383)</f>
        <v>2.197339300153712</v>
      </c>
      <c r="J383" s="12"/>
      <c r="K383" t="s" s="11">
        <f>IF(I383=E383,"SAND",IF(I383=F383,"WATER",IF(I383=G383,"URBAN",IF(I383=H383,"VEG"))))</f>
        <v>23</v>
      </c>
      <c r="L383" s="12"/>
      <c r="M383" s="13">
        <v>0.00026214</v>
      </c>
      <c r="N383" s="15">
        <v>1.5392e-173</v>
      </c>
      <c r="O383" s="15">
        <v>1.1557e-86</v>
      </c>
      <c r="P383" s="13">
        <v>0</v>
      </c>
      <c r="Q383" s="16">
        <f>MAX(M383,N383,O383,P383)</f>
        <v>0.00026214</v>
      </c>
      <c r="R383" t="s" s="11">
        <f>IF(Q383=M383,"SAND",IF(Q383=N383,"WATER",IF(Q383=O383,"URBAN",IF(Q383=P383,"VEG"))))</f>
        <v>23</v>
      </c>
    </row>
    <row r="384" ht="13.65" customHeight="1">
      <c r="A384" s="13">
        <v>382</v>
      </c>
      <c r="B384" s="13">
        <v>93</v>
      </c>
      <c r="C384" s="13">
        <v>58</v>
      </c>
      <c r="D384" s="13">
        <v>55</v>
      </c>
      <c r="E384" s="13">
        <f>SQRT((B384-140.95)^2+(C384-102.23)^2+(D384-80.23)^2)</f>
        <v>69.94317908130857</v>
      </c>
      <c r="F384" s="13">
        <f>SQRT((B384-103.78)^2+(C384-68.2)^2+(D384-41.58)^2)</f>
        <v>20.0086181431902</v>
      </c>
      <c r="G384" s="13">
        <f>SQRT((B384-91.92)^2+(C384-57.94)^2+(D384-57.7)^2)</f>
        <v>2.908607914449799</v>
      </c>
      <c r="H384" s="13">
        <f>SQRT((B384-89.17)^2+(C384-54.02)^2+(D384-71.87)^2)</f>
        <v>17.75123094323321</v>
      </c>
      <c r="I384" s="13">
        <f>MIN(E384,F384,G384,H384)</f>
        <v>2.908607914449799</v>
      </c>
      <c r="J384" s="12"/>
      <c r="K384" t="s" s="11">
        <f>IF(I384=E384,"SAND",IF(I384=F384,"WATER",IF(I384=G384,"URBAN",IF(I384=H384,"VEG"))))</f>
        <v>24</v>
      </c>
      <c r="L384" s="12"/>
      <c r="M384" s="15">
        <v>5.6566e-20</v>
      </c>
      <c r="N384" s="15">
        <v>1.1122e-28</v>
      </c>
      <c r="O384" s="13">
        <v>0.00023896</v>
      </c>
      <c r="P384" s="15">
        <v>2.4282e-12</v>
      </c>
      <c r="Q384" s="16">
        <f>MAX(M384,N384,O384,P384)</f>
        <v>0.00023896</v>
      </c>
      <c r="R384" t="s" s="11">
        <f>IF(Q384=M384,"SAND",IF(Q384=N384,"WATER",IF(Q384=O384,"URBAN",IF(Q384=P384,"VEG"))))</f>
        <v>24</v>
      </c>
    </row>
    <row r="385" ht="13.65" customHeight="1">
      <c r="A385" s="13">
        <v>383</v>
      </c>
      <c r="B385" s="13">
        <v>145</v>
      </c>
      <c r="C385" s="13">
        <v>104</v>
      </c>
      <c r="D385" s="13">
        <v>82</v>
      </c>
      <c r="E385" s="13">
        <f>SQRT((B385-140.95)^2+(C385-102.23)^2+(D385-80.23)^2)</f>
        <v>4.761123816915505</v>
      </c>
      <c r="F385" s="13">
        <f>SQRT((B385-103.78)^2+(C385-68.2)^2+(D385-41.58)^2)</f>
        <v>67.93014647415387</v>
      </c>
      <c r="G385" s="13">
        <f>SQRT((B385-91.92)^2+(C385-57.94)^2+(D385-57.7)^2)</f>
        <v>74.36060785120036</v>
      </c>
      <c r="H385" s="13">
        <f>SQRT((B385-89.17)^2+(C385-54.02)^2+(D385-71.87)^2)</f>
        <v>75.61485436076697</v>
      </c>
      <c r="I385" s="13">
        <f>MIN(E385,F385,G385,H385)</f>
        <v>4.761123816915505</v>
      </c>
      <c r="J385" s="12"/>
      <c r="K385" t="s" s="11">
        <f>IF(I385=E385,"SAND",IF(I385=F385,"WATER",IF(I385=G385,"URBAN",IF(I385=H385,"VEG"))))</f>
        <v>23</v>
      </c>
      <c r="L385" s="12"/>
      <c r="M385" s="13">
        <v>0.0001981</v>
      </c>
      <c r="N385" s="15">
        <v>3.1947e-181</v>
      </c>
      <c r="O385" s="15">
        <v>7.072400000000001e-95</v>
      </c>
      <c r="P385" s="13">
        <v>0</v>
      </c>
      <c r="Q385" s="16">
        <f>MAX(M385,N385,O385,P385)</f>
        <v>0.0001981</v>
      </c>
      <c r="R385" t="s" s="11">
        <f>IF(Q385=M385,"SAND",IF(Q385=N385,"WATER",IF(Q385=O385,"URBAN",IF(Q385=P385,"VEG"))))</f>
        <v>23</v>
      </c>
    </row>
    <row r="386" ht="13.65" customHeight="1">
      <c r="A386" s="13">
        <v>384</v>
      </c>
      <c r="B386" s="13">
        <v>150</v>
      </c>
      <c r="C386" s="13">
        <v>109</v>
      </c>
      <c r="D386" s="13">
        <v>86</v>
      </c>
      <c r="E386" s="13">
        <f>SQRT((B386-140.95)^2+(C386-102.23)^2+(D386-80.23)^2)</f>
        <v>12.68969266767324</v>
      </c>
      <c r="F386" s="13">
        <f>SQRT((B386-103.78)^2+(C386-68.2)^2+(D386-41.58)^2)</f>
        <v>75.98726735447195</v>
      </c>
      <c r="G386" s="13">
        <f>SQRT((B386-91.92)^2+(C386-57.94)^2+(D386-57.7)^2)</f>
        <v>82.34864904781377</v>
      </c>
      <c r="H386" s="13">
        <f>SQRT((B386-89.17)^2+(C386-54.02)^2+(D386-71.87)^2)</f>
        <v>83.2030420116957</v>
      </c>
      <c r="I386" s="13">
        <f>MIN(E386,F386,G386,H386)</f>
        <v>12.68969266767324</v>
      </c>
      <c r="J386" s="12"/>
      <c r="K386" t="s" s="11">
        <f>IF(I386=E386,"SAND",IF(I386=F386,"WATER",IF(I386=G386,"URBAN",IF(I386=H386,"VEG"))))</f>
        <v>23</v>
      </c>
      <c r="L386" s="12"/>
      <c r="M386" s="15">
        <v>8.7286e-05</v>
      </c>
      <c r="N386" s="15">
        <v>1.7732e-231</v>
      </c>
      <c r="O386" s="15">
        <v>1.8952e-115</v>
      </c>
      <c r="P386" s="13">
        <v>0</v>
      </c>
      <c r="Q386" s="16">
        <f>MAX(M386,N386,O386,P386)</f>
        <v>8.7286e-05</v>
      </c>
      <c r="R386" t="s" s="11">
        <f>IF(Q386=M386,"SAND",IF(Q386=N386,"WATER",IF(Q386=O386,"URBAN",IF(Q386=P386,"VEG"))))</f>
        <v>23</v>
      </c>
    </row>
    <row r="387" ht="13.65" customHeight="1">
      <c r="A387" s="13">
        <v>385</v>
      </c>
      <c r="B387" s="13">
        <v>134</v>
      </c>
      <c r="C387" s="13">
        <v>97</v>
      </c>
      <c r="D387" s="13">
        <v>74</v>
      </c>
      <c r="E387" s="13">
        <f>SQRT((B387-140.95)^2+(C387-102.23)^2+(D387-80.23)^2)</f>
        <v>10.69898593325554</v>
      </c>
      <c r="F387" s="13">
        <f>SQRT((B387-103.78)^2+(C387-68.2)^2+(D387-41.58)^2)</f>
        <v>52.85588708932998</v>
      </c>
      <c r="G387" s="13">
        <f>SQRT((B387-91.92)^2+(C387-57.94)^2+(D387-57.7)^2)</f>
        <v>59.68333100623657</v>
      </c>
      <c r="H387" s="13">
        <f>SQRT((B387-89.17)^2+(C387-54.02)^2+(D387-71.87)^2)</f>
        <v>62.14134050694432</v>
      </c>
      <c r="I387" s="13">
        <f>MIN(E387,F387,G387,H387)</f>
        <v>10.69898593325554</v>
      </c>
      <c r="J387" s="12"/>
      <c r="K387" t="s" s="11">
        <f>IF(I387=E387,"SAND",IF(I387=F387,"WATER",IF(I387=G387,"URBAN",IF(I387=H387,"VEG"))))</f>
        <v>23</v>
      </c>
      <c r="L387" s="12"/>
      <c r="M387" s="15">
        <v>8.450599999999999e-05</v>
      </c>
      <c r="N387" s="14">
        <v>5.917e-113</v>
      </c>
      <c r="O387" s="15">
        <v>2.0366e-59</v>
      </c>
      <c r="P387" s="15">
        <v>7.602199999999999e-300</v>
      </c>
      <c r="Q387" s="16">
        <f>MAX(M387,N387,O387,P387)</f>
        <v>8.450599999999999e-05</v>
      </c>
      <c r="R387" t="s" s="11">
        <f>IF(Q387=M387,"SAND",IF(Q387=N387,"WATER",IF(Q387=O387,"URBAN",IF(Q387=P387,"VEG"))))</f>
        <v>23</v>
      </c>
    </row>
    <row r="388" ht="13.65" customHeight="1">
      <c r="A388" s="13">
        <v>386</v>
      </c>
      <c r="B388" s="13">
        <v>91</v>
      </c>
      <c r="C388" s="13">
        <v>53</v>
      </c>
      <c r="D388" s="13">
        <v>69</v>
      </c>
      <c r="E388" s="13">
        <f>SQRT((B388-140.95)^2+(C388-102.23)^2+(D388-80.23)^2)</f>
        <v>71.02610998780659</v>
      </c>
      <c r="F388" s="13">
        <f>SQRT((B388-103.78)^2+(C388-68.2)^2+(D388-41.58)^2)</f>
        <v>33.85594187140568</v>
      </c>
      <c r="G388" s="13">
        <f>SQRT((B388-91.92)^2+(C388-57.94)^2+(D388-57.7)^2)</f>
        <v>12.36689128277595</v>
      </c>
      <c r="H388" s="13">
        <f>SQRT((B388-89.17)^2+(C388-54.02)^2+(D388-71.87)^2)</f>
        <v>3.553336460286308</v>
      </c>
      <c r="I388" s="13">
        <f>MIN(E388,F388,G388,H388)</f>
        <v>3.553336460286308</v>
      </c>
      <c r="J388" s="12"/>
      <c r="K388" t="s" s="11">
        <f>IF(I388=E388,"SAND",IF(I388=F388,"WATER",IF(I388=G388,"URBAN",IF(I388=H388,"VEG"))))</f>
        <v>25</v>
      </c>
      <c r="L388" s="12"/>
      <c r="M388" s="15">
        <v>3.5749e-30</v>
      </c>
      <c r="N388" s="15">
        <v>1.1709e-68</v>
      </c>
      <c r="O388" s="15">
        <v>1.2495e-05</v>
      </c>
      <c r="P388" s="15">
        <v>3.2117e-05</v>
      </c>
      <c r="Q388" s="16">
        <f>MAX(M388,N388,O388,P388)</f>
        <v>3.2117e-05</v>
      </c>
      <c r="R388" t="s" s="11">
        <f>IF(Q388=M388,"SAND",IF(Q388=N388,"WATER",IF(Q388=O388,"URBAN",IF(Q388=P388,"VEG"))))</f>
        <v>25</v>
      </c>
    </row>
    <row r="389" ht="13.65" customHeight="1">
      <c r="A389" s="13">
        <v>387</v>
      </c>
      <c r="B389" s="13">
        <v>103</v>
      </c>
      <c r="C389" s="13">
        <v>69</v>
      </c>
      <c r="D389" s="13">
        <v>39</v>
      </c>
      <c r="E389" s="13">
        <f>SQRT((B389-140.95)^2+(C389-102.23)^2+(D389-80.23)^2)</f>
        <v>65.14866307147062</v>
      </c>
      <c r="F389" s="13">
        <f>SQRT((B389-103.78)^2+(C389-68.2)^2+(D389-41.58)^2)</f>
        <v>2.811547616527237</v>
      </c>
      <c r="G389" s="13">
        <f>SQRT((B389-91.92)^2+(C389-57.94)^2+(D389-57.7)^2)</f>
        <v>24.38811185803444</v>
      </c>
      <c r="H389" s="13">
        <f>SQRT((B389-89.17)^2+(C389-54.02)^2+(D389-71.87)^2)</f>
        <v>38.6795320550805</v>
      </c>
      <c r="I389" s="13">
        <f>MIN(E389,F389,G389,H389)</f>
        <v>2.811547616527237</v>
      </c>
      <c r="J389" s="12"/>
      <c r="K389" t="s" s="11">
        <f>IF(I389=E389,"SAND",IF(I389=F389,"WATER",IF(I389=G389,"URBAN",IF(I389=H389,"VEG"))))</f>
        <v>26</v>
      </c>
      <c r="L389" s="12"/>
      <c r="M389" s="15">
        <v>1.5047e-27</v>
      </c>
      <c r="N389" s="15">
        <v>8.8479e-05</v>
      </c>
      <c r="O389" s="14">
        <v>9.811e-08</v>
      </c>
      <c r="P389" s="15">
        <v>1.0381e-65</v>
      </c>
      <c r="Q389" s="16">
        <f>MAX(M389,N389,O389,P389)</f>
        <v>8.8479e-05</v>
      </c>
      <c r="R389" t="s" s="11">
        <f>IF(Q389=M389,"SAND",IF(Q389=N389,"WATER",IF(Q389=O389,"URBAN",IF(Q389=P389,"VEG"))))</f>
        <v>26</v>
      </c>
    </row>
    <row r="390" ht="13.65" customHeight="1">
      <c r="A390" s="13">
        <v>388</v>
      </c>
      <c r="B390" s="13">
        <v>104</v>
      </c>
      <c r="C390" s="13">
        <v>69</v>
      </c>
      <c r="D390" s="13">
        <v>39</v>
      </c>
      <c r="E390" s="13">
        <f>SQRT((B390-140.95)^2+(C390-102.23)^2+(D390-80.23)^2)</f>
        <v>64.57126528108304</v>
      </c>
      <c r="F390" s="13">
        <f>SQRT((B390-103.78)^2+(C390-68.2)^2+(D390-41.58)^2)</f>
        <v>2.710129148214156</v>
      </c>
      <c r="G390" s="13">
        <f>SQRT((B390-91.92)^2+(C390-57.94)^2+(D390-57.7)^2)</f>
        <v>24.85839898303992</v>
      </c>
      <c r="H390" s="13">
        <f>SQRT((B390-89.17)^2+(C390-54.02)^2+(D390-71.87)^2)</f>
        <v>39.04825476253708</v>
      </c>
      <c r="I390" s="13">
        <f>MIN(E390,F390,G390,H390)</f>
        <v>2.710129148214156</v>
      </c>
      <c r="J390" s="12"/>
      <c r="K390" t="s" s="11">
        <f>IF(I390=E390,"SAND",IF(I390=F390,"WATER",IF(I390=G390,"URBAN",IF(I390=H390,"VEG"))))</f>
        <v>26</v>
      </c>
      <c r="L390" s="12"/>
      <c r="M390" s="15">
        <v>1.1375e-27</v>
      </c>
      <c r="N390" s="13">
        <v>0.00014444</v>
      </c>
      <c r="O390" s="15">
        <v>4.8646e-08</v>
      </c>
      <c r="P390" s="15">
        <v>1.3571e-70</v>
      </c>
      <c r="Q390" s="16">
        <f>MAX(M390,N390,O390,P390)</f>
        <v>0.00014444</v>
      </c>
      <c r="R390" t="s" s="11">
        <f>IF(Q390=M390,"SAND",IF(Q390=N390,"WATER",IF(Q390=O390,"URBAN",IF(Q390=P390,"VEG"))))</f>
        <v>26</v>
      </c>
    </row>
    <row r="391" ht="13.65" customHeight="1">
      <c r="A391" s="13">
        <v>389</v>
      </c>
      <c r="B391" s="13">
        <v>141</v>
      </c>
      <c r="C391" s="13">
        <v>101</v>
      </c>
      <c r="D391" s="13">
        <v>79</v>
      </c>
      <c r="E391" s="13">
        <f>SQRT((B391-140.95)^2+(C391-102.23)^2+(D391-80.23)^2)</f>
        <v>1.740201137799887</v>
      </c>
      <c r="F391" s="13">
        <f>SQRT((B391-103.78)^2+(C391-68.2)^2+(D391-41.58)^2)</f>
        <v>62.14036369381821</v>
      </c>
      <c r="G391" s="13">
        <f>SQRT((B391-91.92)^2+(C391-57.94)^2+(D391-57.7)^2)</f>
        <v>68.67823527144535</v>
      </c>
      <c r="H391" s="13">
        <f>SQRT((B391-89.17)^2+(C391-54.02)^2+(D391-71.87)^2)</f>
        <v>70.31576067994999</v>
      </c>
      <c r="I391" s="13">
        <f>MIN(E391,F391,G391,H391)</f>
        <v>1.740201137799887</v>
      </c>
      <c r="J391" s="12"/>
      <c r="K391" t="s" s="11">
        <f>IF(I391=E391,"SAND",IF(I391=F391,"WATER",IF(I391=G391,"URBAN",IF(I391=H391,"VEG"))))</f>
        <v>23</v>
      </c>
      <c r="L391" s="12"/>
      <c r="M391" s="13">
        <v>0.00023931</v>
      </c>
      <c r="N391" s="15">
        <v>1.8102e-151</v>
      </c>
      <c r="O391" s="15">
        <v>1.3357e-80</v>
      </c>
      <c r="P391" s="13">
        <v>0</v>
      </c>
      <c r="Q391" s="16">
        <f>MAX(M391,N391,O391,P391)</f>
        <v>0.00023931</v>
      </c>
      <c r="R391" t="s" s="11">
        <f>IF(Q391=M391,"SAND",IF(Q391=N391,"WATER",IF(Q391=O391,"URBAN",IF(Q391=P391,"VEG"))))</f>
        <v>23</v>
      </c>
    </row>
    <row r="392" ht="13.65" customHeight="1">
      <c r="A392" s="13">
        <v>390</v>
      </c>
      <c r="B392" s="13">
        <v>91</v>
      </c>
      <c r="C392" s="13">
        <v>57</v>
      </c>
      <c r="D392" s="13">
        <v>64</v>
      </c>
      <c r="E392" s="13">
        <f>SQRT((B392-140.95)^2+(C392-102.23)^2+(D392-80.23)^2)</f>
        <v>69.31210788888187</v>
      </c>
      <c r="F392" s="13">
        <f>SQRT((B392-103.78)^2+(C392-68.2)^2+(D392-41.58)^2)</f>
        <v>28.13227328176662</v>
      </c>
      <c r="G392" s="13">
        <f>SQRT((B392-91.92)^2+(C392-57.94)^2+(D392-57.7)^2)</f>
        <v>6.435837163881631</v>
      </c>
      <c r="H392" s="13">
        <f>SQRT((B392-89.17)^2+(C392-54.02)^2+(D392-71.87)^2)</f>
        <v>8.611980027844934</v>
      </c>
      <c r="I392" s="13">
        <f>MIN(E392,F392,G392,H392)</f>
        <v>6.435837163881631</v>
      </c>
      <c r="J392" s="12"/>
      <c r="K392" t="s" s="11">
        <f>IF(I392=E392,"SAND",IF(I392=F392,"WATER",IF(I392=G392,"URBAN",IF(I392=H392,"VEG"))))</f>
        <v>24</v>
      </c>
      <c r="L392" s="12"/>
      <c r="M392" s="15">
        <v>5.2902e-22</v>
      </c>
      <c r="N392" s="15">
        <v>7.2728e-43</v>
      </c>
      <c r="O392" s="13">
        <v>0.00013772</v>
      </c>
      <c r="P392" s="15">
        <v>2.8997e-06</v>
      </c>
      <c r="Q392" s="16">
        <f>MAX(M392,N392,O392,P392)</f>
        <v>0.00013772</v>
      </c>
      <c r="R392" t="s" s="11">
        <f>IF(Q392=M392,"SAND",IF(Q392=N392,"WATER",IF(Q392=O392,"URBAN",IF(Q392=P392,"VEG"))))</f>
        <v>24</v>
      </c>
    </row>
    <row r="393" ht="13.65" customHeight="1">
      <c r="A393" s="13">
        <v>391</v>
      </c>
      <c r="B393" s="13">
        <v>87</v>
      </c>
      <c r="C393" s="13">
        <v>49</v>
      </c>
      <c r="D393" s="13">
        <v>73</v>
      </c>
      <c r="E393" s="13">
        <f>SQRT((B393-140.95)^2+(C393-102.23)^2+(D393-80.23)^2)</f>
        <v>76.13349000275765</v>
      </c>
      <c r="F393" s="13">
        <f>SQRT((B393-103.78)^2+(C393-68.2)^2+(D393-41.58)^2)</f>
        <v>40.46510595562552</v>
      </c>
      <c r="G393" s="13">
        <f>SQRT((B393-91.92)^2+(C393-57.94)^2+(D393-57.7)^2)</f>
        <v>18.39075854879292</v>
      </c>
      <c r="H393" s="13">
        <f>SQRT((B393-89.17)^2+(C393-54.02)^2+(D393-71.87)^2)</f>
        <v>5.584460582724175</v>
      </c>
      <c r="I393" s="13">
        <f>MIN(E393,F393,G393,H393)</f>
        <v>5.584460582724175</v>
      </c>
      <c r="J393" s="12"/>
      <c r="K393" t="s" s="11">
        <f>IF(I393=E393,"SAND",IF(I393=F393,"WATER",IF(I393=G393,"URBAN",IF(I393=H393,"VEG"))))</f>
        <v>25</v>
      </c>
      <c r="L393" s="12"/>
      <c r="M393" s="15">
        <v>2.9966e-39</v>
      </c>
      <c r="N393" s="15">
        <v>1.8877e-100</v>
      </c>
      <c r="O393" s="15">
        <v>2.0828e-06</v>
      </c>
      <c r="P393" s="15">
        <v>7.5064e-06</v>
      </c>
      <c r="Q393" s="16">
        <f>MAX(M393,N393,O393,P393)</f>
        <v>7.5064e-06</v>
      </c>
      <c r="R393" t="s" s="11">
        <f>IF(Q393=M393,"SAND",IF(Q393=N393,"WATER",IF(Q393=O393,"URBAN",IF(Q393=P393,"VEG"))))</f>
        <v>25</v>
      </c>
    </row>
    <row r="394" ht="13.65" customHeight="1">
      <c r="A394" s="13">
        <v>392</v>
      </c>
      <c r="B394" s="13">
        <v>93</v>
      </c>
      <c r="C394" s="13">
        <v>60</v>
      </c>
      <c r="D394" s="13">
        <v>61</v>
      </c>
      <c r="E394" s="13">
        <f>SQRT((B394-140.95)^2+(C394-102.23)^2+(D394-80.23)^2)</f>
        <v>66.72606911844875</v>
      </c>
      <c r="F394" s="13">
        <f>SQRT((B394-103.78)^2+(C394-68.2)^2+(D394-41.58)^2)</f>
        <v>23.67667206344676</v>
      </c>
      <c r="G394" s="13">
        <f>SQRT((B394-91.92)^2+(C394-57.94)^2+(D394-57.7)^2)</f>
        <v>4.037325847637268</v>
      </c>
      <c r="H394" s="13">
        <f>SQRT((B394-89.17)^2+(C394-54.02)^2+(D394-71.87)^2)</f>
        <v>12.98407486115203</v>
      </c>
      <c r="I394" s="13">
        <f>MIN(E394,F394,G394,H394)</f>
        <v>4.037325847637268</v>
      </c>
      <c r="J394" s="12"/>
      <c r="K394" t="s" s="11">
        <f>IF(I394=E394,"SAND",IF(I394=F394,"WATER",IF(I394=G394,"URBAN",IF(I394=H394,"VEG"))))</f>
        <v>24</v>
      </c>
      <c r="L394" s="12"/>
      <c r="M394" s="14">
        <v>1.457e-18</v>
      </c>
      <c r="N394" s="15">
        <v>9.3744e-29</v>
      </c>
      <c r="O394" s="13">
        <v>0.00016396</v>
      </c>
      <c r="P394" s="15">
        <v>2.4835e-10</v>
      </c>
      <c r="Q394" s="16">
        <f>MAX(M394,N394,O394,P394)</f>
        <v>0.00016396</v>
      </c>
      <c r="R394" t="s" s="11">
        <f>IF(Q394=M394,"SAND",IF(Q394=N394,"WATER",IF(Q394=O394,"URBAN",IF(Q394=P394,"VEG"))))</f>
        <v>24</v>
      </c>
    </row>
    <row r="395" ht="13.65" customHeight="1">
      <c r="A395" s="13">
        <v>393</v>
      </c>
      <c r="B395" s="13">
        <v>88</v>
      </c>
      <c r="C395" s="13">
        <v>55</v>
      </c>
      <c r="D395" s="13">
        <v>70</v>
      </c>
      <c r="E395" s="13">
        <f>SQRT((B395-140.95)^2+(C395-102.23)^2+(D395-80.23)^2)</f>
        <v>71.68701625817606</v>
      </c>
      <c r="F395" s="13">
        <f>SQRT((B395-103.78)^2+(C395-68.2)^2+(D395-41.58)^2)</f>
        <v>35.08482292958026</v>
      </c>
      <c r="G395" s="13">
        <f>SQRT((B395-91.92)^2+(C395-57.94)^2+(D395-57.7)^2)</f>
        <v>13.24009063413087</v>
      </c>
      <c r="H395" s="13">
        <f>SQRT((B395-89.17)^2+(C395-54.02)^2+(D395-71.87)^2)</f>
        <v>2.413752265664398</v>
      </c>
      <c r="I395" s="13">
        <f>MIN(E395,F395,G395,H395)</f>
        <v>2.413752265664398</v>
      </c>
      <c r="J395" s="12"/>
      <c r="K395" t="s" s="11">
        <f>IF(I395=E395,"SAND",IF(I395=F395,"WATER",IF(I395=G395,"URBAN",IF(I395=H395,"VEG"))))</f>
        <v>25</v>
      </c>
      <c r="L395" s="12"/>
      <c r="M395" s="15">
        <v>1.3694e-27</v>
      </c>
      <c r="N395" s="15">
        <v>1.7384e-61</v>
      </c>
      <c r="O395" s="15">
        <v>1.6308e-05</v>
      </c>
      <c r="P395" s="13">
        <v>0.00015206</v>
      </c>
      <c r="Q395" s="16">
        <f>MAX(M395,N395,O395,P395)</f>
        <v>0.00015206</v>
      </c>
      <c r="R395" t="s" s="11">
        <f>IF(Q395=M395,"SAND",IF(Q395=N395,"WATER",IF(Q395=O395,"URBAN",IF(Q395=P395,"VEG"))))</f>
        <v>25</v>
      </c>
    </row>
    <row r="396" ht="13.65" customHeight="1">
      <c r="A396" s="13">
        <v>394</v>
      </c>
      <c r="B396" s="13">
        <v>104</v>
      </c>
      <c r="C396" s="13">
        <v>68</v>
      </c>
      <c r="D396" s="13">
        <v>38</v>
      </c>
      <c r="E396" s="13">
        <f>SQRT((B396-140.95)^2+(C396-102.23)^2+(D396-80.23)^2)</f>
        <v>65.72950859393367</v>
      </c>
      <c r="F396" s="13">
        <f>SQRT((B396-103.78)^2+(C396-68.2)^2+(D396-41.58)^2)</f>
        <v>3.592325152321263</v>
      </c>
      <c r="G396" s="13">
        <f>SQRT((B396-91.92)^2+(C396-57.94)^2+(D396-57.7)^2)</f>
        <v>25.20357117552987</v>
      </c>
      <c r="H396" s="13">
        <f>SQRT((B396-89.17)^2+(C396-54.02)^2+(D396-71.87)^2)</f>
        <v>39.52905513669661</v>
      </c>
      <c r="I396" s="13">
        <f>MIN(E396,F396,G396,H396)</f>
        <v>3.592325152321263</v>
      </c>
      <c r="J396" s="12"/>
      <c r="K396" t="s" s="11">
        <f>IF(I396=E396,"SAND",IF(I396=F396,"WATER",IF(I396=G396,"URBAN",IF(I396=H396,"VEG"))))</f>
        <v>26</v>
      </c>
      <c r="L396" s="12"/>
      <c r="M396" s="15">
        <v>5.1419e-29</v>
      </c>
      <c r="N396" s="13">
        <v>0.00017857</v>
      </c>
      <c r="O396" s="15">
        <v>2.4478e-08</v>
      </c>
      <c r="P396" s="15">
        <v>4.4637e-71</v>
      </c>
      <c r="Q396" s="16">
        <f>MAX(M396,N396,O396,P396)</f>
        <v>0.00017857</v>
      </c>
      <c r="R396" t="s" s="11">
        <f>IF(Q396=M396,"SAND",IF(Q396=N396,"WATER",IF(Q396=O396,"URBAN",IF(Q396=P396,"VEG"))))</f>
        <v>26</v>
      </c>
    </row>
    <row r="397" ht="13.65" customHeight="1">
      <c r="A397" s="13">
        <v>395</v>
      </c>
      <c r="B397" s="13">
        <v>87</v>
      </c>
      <c r="C397" s="13">
        <v>52</v>
      </c>
      <c r="D397" s="13">
        <v>67</v>
      </c>
      <c r="E397" s="13">
        <f>SQRT((B397-140.95)^2+(C397-102.23)^2+(D397-80.23)^2)</f>
        <v>74.89117638280227</v>
      </c>
      <c r="F397" s="13">
        <f>SQRT((B397-103.78)^2+(C397-68.2)^2+(D397-41.58)^2)</f>
        <v>34.49905505952301</v>
      </c>
      <c r="G397" s="13">
        <f>SQRT((B397-91.92)^2+(C397-57.94)^2+(D397-57.7)^2)</f>
        <v>12.08221833936136</v>
      </c>
      <c r="H397" s="13">
        <f>SQRT((B397-89.17)^2+(C397-54.02)^2+(D397-71.87)^2)</f>
        <v>5.701420875536209</v>
      </c>
      <c r="I397" s="13">
        <f>MIN(E397,F397,G397,H397)</f>
        <v>5.701420875536209</v>
      </c>
      <c r="J397" s="12"/>
      <c r="K397" t="s" s="11">
        <f>IF(I397=E397,"SAND",IF(I397=F397,"WATER",IF(I397=G397,"URBAN",IF(I397=H397,"VEG"))))</f>
        <v>25</v>
      </c>
      <c r="L397" s="12"/>
      <c r="M397" s="15">
        <v>4.3129e-29</v>
      </c>
      <c r="N397" s="15">
        <v>9.4665e-72</v>
      </c>
      <c r="O397" s="15">
        <v>4.5292e-05</v>
      </c>
      <c r="P397" s="13">
        <v>0.00010071</v>
      </c>
      <c r="Q397" s="16">
        <f>MAX(M397,N397,O397,P397)</f>
        <v>0.00010071</v>
      </c>
      <c r="R397" t="s" s="11">
        <f>IF(Q397=M397,"SAND",IF(Q397=N397,"WATER",IF(Q397=O397,"URBAN",IF(Q397=P397,"VEG"))))</f>
        <v>25</v>
      </c>
    </row>
    <row r="398" ht="13.65" customHeight="1">
      <c r="A398" s="13">
        <v>396</v>
      </c>
      <c r="B398" s="13">
        <v>93</v>
      </c>
      <c r="C398" s="13">
        <v>61</v>
      </c>
      <c r="D398" s="13">
        <v>59</v>
      </c>
      <c r="E398" s="13">
        <f>SQRT((B398-140.95)^2+(C398-102.23)^2+(D398-80.23)^2)</f>
        <v>66.70703336230746</v>
      </c>
      <c r="F398" s="13">
        <f>SQRT((B398-103.78)^2+(C398-68.2)^2+(D398-41.58)^2)</f>
        <v>21.71416127783894</v>
      </c>
      <c r="G398" s="13">
        <f>SQRT((B398-91.92)^2+(C398-57.94)^2+(D398-57.7)^2)</f>
        <v>3.495711658589707</v>
      </c>
      <c r="H398" s="13">
        <f>SQRT((B398-89.17)^2+(C398-54.02)^2+(D398-71.87)^2)</f>
        <v>15.13361159802907</v>
      </c>
      <c r="I398" s="13">
        <f>MIN(E398,F398,G398,H398)</f>
        <v>3.495711658589707</v>
      </c>
      <c r="J398" s="12"/>
      <c r="K398" t="s" s="11">
        <f>IF(I398=E398,"SAND",IF(I398=F398,"WATER",IF(I398=G398,"URBAN",IF(I398=H398,"VEG"))))</f>
        <v>24</v>
      </c>
      <c r="L398" s="12"/>
      <c r="M398" s="15">
        <v>1.1131e-17</v>
      </c>
      <c r="N398" s="15">
        <v>1.6516e-24</v>
      </c>
      <c r="O398" s="13">
        <v>0.00017347</v>
      </c>
      <c r="P398" s="15">
        <v>9.864400000000001e-12</v>
      </c>
      <c r="Q398" s="16">
        <f>MAX(M398,N398,O398,P398)</f>
        <v>0.00017347</v>
      </c>
      <c r="R398" t="s" s="11">
        <f>IF(Q398=M398,"SAND",IF(Q398=N398,"WATER",IF(Q398=O398,"URBAN",IF(Q398=P398,"VEG"))))</f>
        <v>24</v>
      </c>
    </row>
    <row r="399" ht="13.65" customHeight="1">
      <c r="A399" s="13">
        <v>397</v>
      </c>
      <c r="B399" s="13">
        <v>103</v>
      </c>
      <c r="C399" s="13">
        <v>67</v>
      </c>
      <c r="D399" s="13">
        <v>49</v>
      </c>
      <c r="E399" s="13">
        <f>SQRT((B399-140.95)^2+(C399-102.23)^2+(D399-80.23)^2)</f>
        <v>60.47039192861246</v>
      </c>
      <c r="F399" s="13">
        <f>SQRT((B399-103.78)^2+(C399-68.2)^2+(D399-41.58)^2)</f>
        <v>7.556771797533655</v>
      </c>
      <c r="G399" s="13">
        <f>SQRT((B399-91.92)^2+(C399-57.94)^2+(D399-57.7)^2)</f>
        <v>16.74932834474266</v>
      </c>
      <c r="H399" s="13">
        <f>SQRT((B399-89.17)^2+(C399-54.02)^2+(D399-71.87)^2)</f>
        <v>29.71171822698916</v>
      </c>
      <c r="I399" s="13">
        <f>MIN(E399,F399,G399,H399)</f>
        <v>7.556771797533655</v>
      </c>
      <c r="J399" s="12"/>
      <c r="K399" t="s" s="11">
        <f>IF(I399=E399,"SAND",IF(I399=F399,"WATER",IF(I399=G399,"URBAN",IF(I399=H399,"VEG"))))</f>
        <v>26</v>
      </c>
      <c r="L399" s="12"/>
      <c r="M399" s="15">
        <v>2.0073e-18</v>
      </c>
      <c r="N399" s="15">
        <v>6.8625e-06</v>
      </c>
      <c r="O399" s="15">
        <v>1.4108e-06</v>
      </c>
      <c r="P399" s="15">
        <v>4.5715e-52</v>
      </c>
      <c r="Q399" s="16">
        <f>MAX(M399,N399,O399,P399)</f>
        <v>6.8625e-06</v>
      </c>
      <c r="R399" t="s" s="11">
        <f>IF(Q399=M399,"SAND",IF(Q399=N399,"WATER",IF(Q399=O399,"URBAN",IF(Q399=P399,"VEG"))))</f>
        <v>26</v>
      </c>
    </row>
    <row r="400" ht="13.65" customHeight="1">
      <c r="A400" s="13">
        <v>398</v>
      </c>
      <c r="B400" s="13">
        <v>128</v>
      </c>
      <c r="C400" s="13">
        <v>92</v>
      </c>
      <c r="D400" s="13">
        <v>71</v>
      </c>
      <c r="E400" s="13">
        <f>SQRT((B400-140.95)^2+(C400-102.23)^2+(D400-80.23)^2)</f>
        <v>18.90894761746406</v>
      </c>
      <c r="F400" s="13">
        <f>SQRT((B400-103.78)^2+(C400-68.2)^2+(D400-41.58)^2)</f>
        <v>44.92866345663979</v>
      </c>
      <c r="G400" s="13">
        <f>SQRT((B400-91.92)^2+(C400-57.94)^2+(D400-57.7)^2)</f>
        <v>51.36866749293776</v>
      </c>
      <c r="H400" s="13">
        <f>SQRT((B400-89.17)^2+(C400-54.02)^2+(D400-71.87)^2)</f>
        <v>54.32316448808923</v>
      </c>
      <c r="I400" s="13">
        <f>MIN(E400,F400,G400,H400)</f>
        <v>18.90894761746406</v>
      </c>
      <c r="J400" s="12"/>
      <c r="K400" t="s" s="11">
        <f>IF(I400=E400,"SAND",IF(I400=F400,"WATER",IF(I400=G400,"URBAN",IF(I400=H400,"VEG"))))</f>
        <v>23</v>
      </c>
      <c r="L400" s="12"/>
      <c r="M400" s="15">
        <v>1.7181e-05</v>
      </c>
      <c r="N400" s="15">
        <v>7.1607e-78</v>
      </c>
      <c r="O400" s="15">
        <v>1.6439e-44</v>
      </c>
      <c r="P400" s="15">
        <v>4.9708e-232</v>
      </c>
      <c r="Q400" s="16">
        <f>MAX(M400,N400,O400,P400)</f>
        <v>1.7181e-05</v>
      </c>
      <c r="R400" t="s" s="11">
        <f>IF(Q400=M400,"SAND",IF(Q400=N400,"WATER",IF(Q400=O400,"URBAN",IF(Q400=P400,"VEG"))))</f>
        <v>23</v>
      </c>
    </row>
    <row r="401" ht="13.65" customHeight="1">
      <c r="A401" s="13">
        <v>399</v>
      </c>
      <c r="B401" s="13">
        <v>90</v>
      </c>
      <c r="C401" s="13">
        <v>55</v>
      </c>
      <c r="D401" s="13">
        <v>71</v>
      </c>
      <c r="E401" s="13">
        <f>SQRT((B401-140.95)^2+(C401-102.23)^2+(D401-80.23)^2)</f>
        <v>70.08400887506365</v>
      </c>
      <c r="F401" s="13">
        <f>SQRT((B401-103.78)^2+(C401-68.2)^2+(D401-41.58)^2)</f>
        <v>35.06657667922548</v>
      </c>
      <c r="G401" s="13">
        <f>SQRT((B401-91.92)^2+(C401-57.94)^2+(D401-57.7)^2)</f>
        <v>13.75572608043646</v>
      </c>
      <c r="H401" s="13">
        <f>SQRT((B401-89.17)^2+(C401-54.02)^2+(D401-71.87)^2)</f>
        <v>1.551193089205854</v>
      </c>
      <c r="I401" s="13">
        <f>MIN(E401,F401,G401,H401)</f>
        <v>1.551193089205854</v>
      </c>
      <c r="J401" s="12"/>
      <c r="K401" t="s" s="11">
        <f>IF(I401=E401,"SAND",IF(I401=F401,"WATER",IF(I401=G401,"URBAN",IF(I401=H401,"VEG"))))</f>
        <v>25</v>
      </c>
      <c r="L401" s="12"/>
      <c r="M401" s="15">
        <v>1.5255e-28</v>
      </c>
      <c r="N401" s="15">
        <v>8.542399999999999e-62</v>
      </c>
      <c r="O401" s="15">
        <v>1.0269e-05</v>
      </c>
      <c r="P401" s="13">
        <v>0.00021067</v>
      </c>
      <c r="Q401" s="16">
        <f>MAX(M401,N401,O401,P401)</f>
        <v>0.00021067</v>
      </c>
      <c r="R401" t="s" s="11">
        <f>IF(Q401=M401,"SAND",IF(Q401=N401,"WATER",IF(Q401=O401,"URBAN",IF(Q401=P401,"VEG"))))</f>
        <v>25</v>
      </c>
    </row>
    <row r="402" ht="13.65" customHeight="1">
      <c r="A402" s="13">
        <v>400</v>
      </c>
      <c r="B402" s="13">
        <v>87</v>
      </c>
      <c r="C402" s="13">
        <v>54</v>
      </c>
      <c r="D402" s="13">
        <v>64</v>
      </c>
      <c r="E402" s="13">
        <f>SQRT((B402-140.95)^2+(C402-102.23)^2+(D402-80.23)^2)</f>
        <v>74.16298470261293</v>
      </c>
      <c r="F402" s="13">
        <f>SQRT((B402-103.78)^2+(C402-68.2)^2+(D402-41.58)^2)</f>
        <v>31.39848403983861</v>
      </c>
      <c r="G402" s="13">
        <f>SQRT((B402-91.92)^2+(C402-57.94)^2+(D402-57.7)^2)</f>
        <v>8.911789943664514</v>
      </c>
      <c r="H402" s="13">
        <f>SQRT((B402-89.17)^2+(C402-54.02)^2+(D402-71.87)^2)</f>
        <v>8.16371239081829</v>
      </c>
      <c r="I402" s="13">
        <f>MIN(E402,F402,G402,H402)</f>
        <v>8.16371239081829</v>
      </c>
      <c r="J402" s="12"/>
      <c r="K402" t="s" s="11">
        <f>IF(I402=E402,"SAND",IF(I402=F402,"WATER",IF(I402=G402,"URBAN",IF(I402=H402,"VEG"))))</f>
        <v>25</v>
      </c>
      <c r="L402" s="12"/>
      <c r="M402" s="15">
        <v>6.9394e-25</v>
      </c>
      <c r="N402" s="14">
        <v>8.257e-58</v>
      </c>
      <c r="O402" s="15">
        <v>8.4337e-05</v>
      </c>
      <c r="P402" s="14">
        <v>6.012e-05</v>
      </c>
      <c r="Q402" s="16">
        <f>MAX(M402,N402,O402,P402)</f>
        <v>8.4337e-05</v>
      </c>
      <c r="R402" t="s" s="11">
        <f>IF(Q402=M402,"SAND",IF(Q402=N402,"WATER",IF(Q402=O402,"URBAN",IF(Q402=P402,"VEG"))))</f>
        <v>24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