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liah\Tugas\Semester 10\CFD 2\CD Duct\"/>
    </mc:Choice>
  </mc:AlternateContent>
  <xr:revisionPtr revIDLastSave="0" documentId="13_ncr:1_{75DEDBA6-9D71-4E5A-B270-9EE4868F9373}" xr6:coauthVersionLast="46" xr6:coauthVersionMax="46" xr10:uidLastSave="{00000000-0000-0000-0000-000000000000}"/>
  <bookViews>
    <workbookView xWindow="-120" yWindow="-120" windowWidth="20730" windowHeight="11160" firstSheet="1" activeTab="4" xr2:uid="{639A3545-9281-497D-9D0F-634BFF01A1AD}"/>
  </bookViews>
  <sheets>
    <sheet name="Sheet1" sheetId="1" r:id="rId1"/>
    <sheet name="Analytical" sheetId="2" r:id="rId2"/>
    <sheet name="Sheet3" sheetId="3" r:id="rId3"/>
    <sheet name="Isentropic" sheetId="4" r:id="rId4"/>
    <sheet name="non Isentropic" sheetId="6" r:id="rId5"/>
    <sheet name="Char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P23" i="2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59" i="4"/>
  <c r="BO160" i="4"/>
  <c r="BO161" i="4"/>
  <c r="BO162" i="4"/>
  <c r="BO163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94" i="4"/>
  <c r="BO195" i="4"/>
  <c r="BO196" i="4"/>
  <c r="BO197" i="4"/>
  <c r="BO198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14" i="4"/>
  <c r="BO215" i="4"/>
  <c r="BO216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38" i="4"/>
  <c r="BO3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BP112" i="4"/>
  <c r="BP113" i="4"/>
  <c r="BP114" i="4"/>
  <c r="BP115" i="4"/>
  <c r="BP116" i="4"/>
  <c r="BP117" i="4"/>
  <c r="BP118" i="4"/>
  <c r="BP119" i="4"/>
  <c r="BP120" i="4"/>
  <c r="BP121" i="4"/>
  <c r="BP122" i="4"/>
  <c r="BP123" i="4"/>
  <c r="BP124" i="4"/>
  <c r="BP125" i="4"/>
  <c r="BP126" i="4"/>
  <c r="BP127" i="4"/>
  <c r="BP128" i="4"/>
  <c r="BP129" i="4"/>
  <c r="BP130" i="4"/>
  <c r="BP131" i="4"/>
  <c r="BP132" i="4"/>
  <c r="BP133" i="4"/>
  <c r="BP134" i="4"/>
  <c r="BP135" i="4"/>
  <c r="BP136" i="4"/>
  <c r="BP137" i="4"/>
  <c r="BP138" i="4"/>
  <c r="BP139" i="4"/>
  <c r="BP140" i="4"/>
  <c r="BP141" i="4"/>
  <c r="BP142" i="4"/>
  <c r="BP143" i="4"/>
  <c r="BP144" i="4"/>
  <c r="BP145" i="4"/>
  <c r="BP146" i="4"/>
  <c r="BP147" i="4"/>
  <c r="BP148" i="4"/>
  <c r="BP149" i="4"/>
  <c r="BP150" i="4"/>
  <c r="BP151" i="4"/>
  <c r="BP152" i="4"/>
  <c r="BP153" i="4"/>
  <c r="BP154" i="4"/>
  <c r="BP155" i="4"/>
  <c r="BP156" i="4"/>
  <c r="BP157" i="4"/>
  <c r="BP158" i="4"/>
  <c r="BP159" i="4"/>
  <c r="BP160" i="4"/>
  <c r="BP161" i="4"/>
  <c r="BP162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BP181" i="4"/>
  <c r="BP182" i="4"/>
  <c r="BP183" i="4"/>
  <c r="BP184" i="4"/>
  <c r="BP185" i="4"/>
  <c r="BP186" i="4"/>
  <c r="BP187" i="4"/>
  <c r="BP188" i="4"/>
  <c r="BP189" i="4"/>
  <c r="BP190" i="4"/>
  <c r="BP191" i="4"/>
  <c r="BP192" i="4"/>
  <c r="BP193" i="4"/>
  <c r="BP194" i="4"/>
  <c r="BP195" i="4"/>
  <c r="BP196" i="4"/>
  <c r="BP197" i="4"/>
  <c r="BP198" i="4"/>
  <c r="BP199" i="4"/>
  <c r="BP200" i="4"/>
  <c r="BP201" i="4"/>
  <c r="BP202" i="4"/>
  <c r="BP203" i="4"/>
  <c r="BP204" i="4"/>
  <c r="BP205" i="4"/>
  <c r="BP206" i="4"/>
  <c r="BP207" i="4"/>
  <c r="BP208" i="4"/>
  <c r="BP209" i="4"/>
  <c r="BP210" i="4"/>
  <c r="BP211" i="4"/>
  <c r="BP212" i="4"/>
  <c r="BP213" i="4"/>
  <c r="BP214" i="4"/>
  <c r="BP215" i="4"/>
  <c r="BP216" i="4"/>
  <c r="BP217" i="4"/>
  <c r="BP218" i="4"/>
  <c r="BP219" i="4"/>
  <c r="BP220" i="4"/>
  <c r="BP221" i="4"/>
  <c r="BP222" i="4"/>
  <c r="BP223" i="4"/>
  <c r="BP224" i="4"/>
  <c r="BP225" i="4"/>
  <c r="BP226" i="4"/>
  <c r="BP227" i="4"/>
  <c r="BP228" i="4"/>
  <c r="BP229" i="4"/>
  <c r="BP230" i="4"/>
  <c r="BP231" i="4"/>
  <c r="BP232" i="4"/>
  <c r="BP233" i="4"/>
  <c r="BP234" i="4"/>
  <c r="BP235" i="4"/>
  <c r="BP236" i="4"/>
  <c r="BP237" i="4"/>
  <c r="BP238" i="4"/>
  <c r="BP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N103" i="4"/>
  <c r="BN104" i="4"/>
  <c r="BN105" i="4"/>
  <c r="BN106" i="4"/>
  <c r="BN107" i="4"/>
  <c r="BN108" i="4"/>
  <c r="BN109" i="4"/>
  <c r="BN110" i="4"/>
  <c r="BN111" i="4"/>
  <c r="BN112" i="4"/>
  <c r="BN113" i="4"/>
  <c r="BN114" i="4"/>
  <c r="BN115" i="4"/>
  <c r="BN116" i="4"/>
  <c r="BN117" i="4"/>
  <c r="BN118" i="4"/>
  <c r="BN119" i="4"/>
  <c r="BN120" i="4"/>
  <c r="BN121" i="4"/>
  <c r="BN122" i="4"/>
  <c r="BN123" i="4"/>
  <c r="BN124" i="4"/>
  <c r="BN125" i="4"/>
  <c r="BN126" i="4"/>
  <c r="BN127" i="4"/>
  <c r="BN128" i="4"/>
  <c r="BN129" i="4"/>
  <c r="BN130" i="4"/>
  <c r="BN131" i="4"/>
  <c r="BN132" i="4"/>
  <c r="BN133" i="4"/>
  <c r="BN134" i="4"/>
  <c r="BN135" i="4"/>
  <c r="BN136" i="4"/>
  <c r="BN137" i="4"/>
  <c r="BN138" i="4"/>
  <c r="BN139" i="4"/>
  <c r="BN140" i="4"/>
  <c r="BN141" i="4"/>
  <c r="BN142" i="4"/>
  <c r="BN143" i="4"/>
  <c r="BN144" i="4"/>
  <c r="BN145" i="4"/>
  <c r="BN146" i="4"/>
  <c r="BN147" i="4"/>
  <c r="BN148" i="4"/>
  <c r="BN149" i="4"/>
  <c r="BN150" i="4"/>
  <c r="BN151" i="4"/>
  <c r="BN152" i="4"/>
  <c r="BN153" i="4"/>
  <c r="BN154" i="4"/>
  <c r="BN155" i="4"/>
  <c r="BN156" i="4"/>
  <c r="BN157" i="4"/>
  <c r="BN158" i="4"/>
  <c r="BN159" i="4"/>
  <c r="BN160" i="4"/>
  <c r="BN161" i="4"/>
  <c r="BN162" i="4"/>
  <c r="BN163" i="4"/>
  <c r="BN164" i="4"/>
  <c r="BN165" i="4"/>
  <c r="BN166" i="4"/>
  <c r="BN167" i="4"/>
  <c r="BN168" i="4"/>
  <c r="BN169" i="4"/>
  <c r="BN170" i="4"/>
  <c r="BN171" i="4"/>
  <c r="BN172" i="4"/>
  <c r="BN173" i="4"/>
  <c r="BN174" i="4"/>
  <c r="BN175" i="4"/>
  <c r="BN176" i="4"/>
  <c r="BN177" i="4"/>
  <c r="BN178" i="4"/>
  <c r="BN179" i="4"/>
  <c r="BN180" i="4"/>
  <c r="BN181" i="4"/>
  <c r="BN182" i="4"/>
  <c r="BN183" i="4"/>
  <c r="BN184" i="4"/>
  <c r="BN185" i="4"/>
  <c r="BN186" i="4"/>
  <c r="BN187" i="4"/>
  <c r="BN188" i="4"/>
  <c r="BN189" i="4"/>
  <c r="BN190" i="4"/>
  <c r="BN191" i="4"/>
  <c r="BN192" i="4"/>
  <c r="BN193" i="4"/>
  <c r="BN194" i="4"/>
  <c r="BN195" i="4"/>
  <c r="BN196" i="4"/>
  <c r="BN197" i="4"/>
  <c r="BN198" i="4"/>
  <c r="BN199" i="4"/>
  <c r="BN200" i="4"/>
  <c r="BN201" i="4"/>
  <c r="BN202" i="4"/>
  <c r="BN203" i="4"/>
  <c r="BN204" i="4"/>
  <c r="BN205" i="4"/>
  <c r="BN206" i="4"/>
  <c r="BN207" i="4"/>
  <c r="BN208" i="4"/>
  <c r="BN209" i="4"/>
  <c r="BN210" i="4"/>
  <c r="BN211" i="4"/>
  <c r="BN212" i="4"/>
  <c r="BN213" i="4"/>
  <c r="BN214" i="4"/>
  <c r="BN215" i="4"/>
  <c r="BN216" i="4"/>
  <c r="BN217" i="4"/>
  <c r="BN218" i="4"/>
  <c r="BN219" i="4"/>
  <c r="BN220" i="4"/>
  <c r="BN221" i="4"/>
  <c r="BN222" i="4"/>
  <c r="BN223" i="4"/>
  <c r="BN224" i="4"/>
  <c r="BN225" i="4"/>
  <c r="BN226" i="4"/>
  <c r="BN227" i="4"/>
  <c r="BN228" i="4"/>
  <c r="BN229" i="4"/>
  <c r="BN230" i="4"/>
  <c r="BN231" i="4"/>
  <c r="BN232" i="4"/>
  <c r="BN233" i="4"/>
  <c r="BN234" i="4"/>
  <c r="BN235" i="4"/>
  <c r="BN236" i="4"/>
  <c r="BN237" i="4"/>
  <c r="BN238" i="4"/>
  <c r="BN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L177" i="4"/>
  <c r="BL178" i="4"/>
  <c r="BL179" i="4"/>
  <c r="BL180" i="4"/>
  <c r="BL181" i="4"/>
  <c r="BL182" i="4"/>
  <c r="BL183" i="4"/>
  <c r="BL184" i="4"/>
  <c r="BL185" i="4"/>
  <c r="BL186" i="4"/>
  <c r="BL187" i="4"/>
  <c r="BL188" i="4"/>
  <c r="BL189" i="4"/>
  <c r="BL190" i="4"/>
  <c r="BL191" i="4"/>
  <c r="BL192" i="4"/>
  <c r="BL193" i="4"/>
  <c r="BL194" i="4"/>
  <c r="BL195" i="4"/>
  <c r="BL196" i="4"/>
  <c r="BL197" i="4"/>
  <c r="BL198" i="4"/>
  <c r="BL199" i="4"/>
  <c r="BL200" i="4"/>
  <c r="BL201" i="4"/>
  <c r="BL202" i="4"/>
  <c r="BL203" i="4"/>
  <c r="BL204" i="4"/>
  <c r="BL205" i="4"/>
  <c r="BL206" i="4"/>
  <c r="BL207" i="4"/>
  <c r="BL208" i="4"/>
  <c r="BL209" i="4"/>
  <c r="BL210" i="4"/>
  <c r="BL211" i="4"/>
  <c r="BL212" i="4"/>
  <c r="BL213" i="4"/>
  <c r="BL214" i="4"/>
  <c r="BL215" i="4"/>
  <c r="BL216" i="4"/>
  <c r="BL217" i="4"/>
  <c r="BL218" i="4"/>
  <c r="BL219" i="4"/>
  <c r="BL220" i="4"/>
  <c r="BL221" i="4"/>
  <c r="BL222" i="4"/>
  <c r="BL223" i="4"/>
  <c r="BL224" i="4"/>
  <c r="BL225" i="4"/>
  <c r="BL226" i="4"/>
  <c r="BL227" i="4"/>
  <c r="BL228" i="4"/>
  <c r="BL229" i="4"/>
  <c r="BL230" i="4"/>
  <c r="BL231" i="4"/>
  <c r="BL232" i="4"/>
  <c r="BL233" i="4"/>
  <c r="BL234" i="4"/>
  <c r="BL235" i="4"/>
  <c r="BL236" i="4"/>
  <c r="BL237" i="4"/>
  <c r="BL238" i="4"/>
  <c r="BL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BK103" i="4"/>
  <c r="BK104" i="4"/>
  <c r="BK105" i="4"/>
  <c r="BK106" i="4"/>
  <c r="BK107" i="4"/>
  <c r="BK108" i="4"/>
  <c r="BK109" i="4"/>
  <c r="BK110" i="4"/>
  <c r="BK111" i="4"/>
  <c r="BK112" i="4"/>
  <c r="BK113" i="4"/>
  <c r="BK114" i="4"/>
  <c r="BK115" i="4"/>
  <c r="BK116" i="4"/>
  <c r="BK117" i="4"/>
  <c r="BK118" i="4"/>
  <c r="BK119" i="4"/>
  <c r="BK120" i="4"/>
  <c r="BK121" i="4"/>
  <c r="BK122" i="4"/>
  <c r="BK123" i="4"/>
  <c r="BK124" i="4"/>
  <c r="BK125" i="4"/>
  <c r="BK126" i="4"/>
  <c r="BK127" i="4"/>
  <c r="BK128" i="4"/>
  <c r="BK129" i="4"/>
  <c r="BK130" i="4"/>
  <c r="BK131" i="4"/>
  <c r="BK132" i="4"/>
  <c r="BK133" i="4"/>
  <c r="BK134" i="4"/>
  <c r="BK135" i="4"/>
  <c r="BK136" i="4"/>
  <c r="BK137" i="4"/>
  <c r="BK138" i="4"/>
  <c r="BK139" i="4"/>
  <c r="BK140" i="4"/>
  <c r="BK141" i="4"/>
  <c r="BK142" i="4"/>
  <c r="BK143" i="4"/>
  <c r="BK144" i="4"/>
  <c r="BK145" i="4"/>
  <c r="BK146" i="4"/>
  <c r="BK147" i="4"/>
  <c r="BK148" i="4"/>
  <c r="BK149" i="4"/>
  <c r="BK150" i="4"/>
  <c r="BK151" i="4"/>
  <c r="BK152" i="4"/>
  <c r="BK153" i="4"/>
  <c r="BK154" i="4"/>
  <c r="BK155" i="4"/>
  <c r="BK156" i="4"/>
  <c r="BK157" i="4"/>
  <c r="BK158" i="4"/>
  <c r="BK159" i="4"/>
  <c r="BK160" i="4"/>
  <c r="BK161" i="4"/>
  <c r="BK162" i="4"/>
  <c r="BK163" i="4"/>
  <c r="BK164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BK178" i="4"/>
  <c r="BK179" i="4"/>
  <c r="BK180" i="4"/>
  <c r="BK181" i="4"/>
  <c r="BK182" i="4"/>
  <c r="BK183" i="4"/>
  <c r="BK184" i="4"/>
  <c r="BK185" i="4"/>
  <c r="BK186" i="4"/>
  <c r="BK187" i="4"/>
  <c r="BK188" i="4"/>
  <c r="BK189" i="4"/>
  <c r="BK190" i="4"/>
  <c r="BK191" i="4"/>
  <c r="BK192" i="4"/>
  <c r="BK193" i="4"/>
  <c r="BK194" i="4"/>
  <c r="BK195" i="4"/>
  <c r="BK196" i="4"/>
  <c r="BK197" i="4"/>
  <c r="BK198" i="4"/>
  <c r="BK199" i="4"/>
  <c r="BK200" i="4"/>
  <c r="BK201" i="4"/>
  <c r="BK202" i="4"/>
  <c r="BK203" i="4"/>
  <c r="BK204" i="4"/>
  <c r="BK205" i="4"/>
  <c r="BK206" i="4"/>
  <c r="BK207" i="4"/>
  <c r="BK208" i="4"/>
  <c r="BK209" i="4"/>
  <c r="BK210" i="4"/>
  <c r="BK211" i="4"/>
  <c r="BK212" i="4"/>
  <c r="BK213" i="4"/>
  <c r="BK214" i="4"/>
  <c r="BK215" i="4"/>
  <c r="BK216" i="4"/>
  <c r="BK217" i="4"/>
  <c r="BK218" i="4"/>
  <c r="BK219" i="4"/>
  <c r="BK220" i="4"/>
  <c r="BK221" i="4"/>
  <c r="BK222" i="4"/>
  <c r="BK223" i="4"/>
  <c r="BK224" i="4"/>
  <c r="BK225" i="4"/>
  <c r="BK226" i="4"/>
  <c r="BK227" i="4"/>
  <c r="BK228" i="4"/>
  <c r="BK229" i="4"/>
  <c r="BK230" i="4"/>
  <c r="BK231" i="4"/>
  <c r="BK232" i="4"/>
  <c r="BK233" i="4"/>
  <c r="BK234" i="4"/>
  <c r="BK235" i="4"/>
  <c r="BK236" i="4"/>
  <c r="BK237" i="4"/>
  <c r="BK238" i="4"/>
  <c r="BK38" i="4"/>
  <c r="BD140" i="4"/>
  <c r="BD141" i="4"/>
  <c r="BD142" i="4"/>
  <c r="BD143" i="4"/>
  <c r="BF143" i="4" s="1"/>
  <c r="BD144" i="4"/>
  <c r="BD145" i="4"/>
  <c r="BD146" i="4"/>
  <c r="BD147" i="4"/>
  <c r="BF147" i="4" s="1"/>
  <c r="BD148" i="4"/>
  <c r="BD149" i="4"/>
  <c r="BD150" i="4"/>
  <c r="BD151" i="4"/>
  <c r="BF151" i="4" s="1"/>
  <c r="BD152" i="4"/>
  <c r="BD153" i="4"/>
  <c r="BD154" i="4"/>
  <c r="BD155" i="4"/>
  <c r="BF155" i="4" s="1"/>
  <c r="BD156" i="4"/>
  <c r="BD157" i="4"/>
  <c r="BD158" i="4"/>
  <c r="BD159" i="4"/>
  <c r="BF159" i="4" s="1"/>
  <c r="BD160" i="4"/>
  <c r="BD161" i="4"/>
  <c r="BD162" i="4"/>
  <c r="BD163" i="4"/>
  <c r="BF163" i="4" s="1"/>
  <c r="BD164" i="4"/>
  <c r="BD165" i="4"/>
  <c r="BD166" i="4"/>
  <c r="BD167" i="4"/>
  <c r="BF167" i="4" s="1"/>
  <c r="BD168" i="4"/>
  <c r="BD169" i="4"/>
  <c r="BD170" i="4"/>
  <c r="BD171" i="4"/>
  <c r="BF171" i="4" s="1"/>
  <c r="BD172" i="4"/>
  <c r="BD173" i="4"/>
  <c r="BD174" i="4"/>
  <c r="BD175" i="4"/>
  <c r="BF175" i="4" s="1"/>
  <c r="BD176" i="4"/>
  <c r="BD177" i="4"/>
  <c r="BD178" i="4"/>
  <c r="BD179" i="4"/>
  <c r="BF179" i="4" s="1"/>
  <c r="BD180" i="4"/>
  <c r="BD181" i="4"/>
  <c r="BD182" i="4"/>
  <c r="BD183" i="4"/>
  <c r="BF183" i="4" s="1"/>
  <c r="BD184" i="4"/>
  <c r="BD185" i="4"/>
  <c r="BD186" i="4"/>
  <c r="BD187" i="4"/>
  <c r="BF187" i="4" s="1"/>
  <c r="BD188" i="4"/>
  <c r="BD189" i="4"/>
  <c r="BD190" i="4"/>
  <c r="BD191" i="4"/>
  <c r="BF191" i="4" s="1"/>
  <c r="BD192" i="4"/>
  <c r="BD193" i="4"/>
  <c r="BD194" i="4"/>
  <c r="BD195" i="4"/>
  <c r="BF195" i="4" s="1"/>
  <c r="BD196" i="4"/>
  <c r="BD197" i="4"/>
  <c r="BD198" i="4"/>
  <c r="BD199" i="4"/>
  <c r="BF199" i="4" s="1"/>
  <c r="BD200" i="4"/>
  <c r="BD201" i="4"/>
  <c r="BD202" i="4"/>
  <c r="BD203" i="4"/>
  <c r="BF203" i="4" s="1"/>
  <c r="BD204" i="4"/>
  <c r="BD205" i="4"/>
  <c r="BD206" i="4"/>
  <c r="BD207" i="4"/>
  <c r="BF207" i="4" s="1"/>
  <c r="BD208" i="4"/>
  <c r="BD209" i="4"/>
  <c r="BD210" i="4"/>
  <c r="BD211" i="4"/>
  <c r="BF211" i="4" s="1"/>
  <c r="BD212" i="4"/>
  <c r="BD213" i="4"/>
  <c r="BD214" i="4"/>
  <c r="BD215" i="4"/>
  <c r="BF215" i="4" s="1"/>
  <c r="BD216" i="4"/>
  <c r="BD217" i="4"/>
  <c r="BD218" i="4"/>
  <c r="BD219" i="4"/>
  <c r="BF219" i="4" s="1"/>
  <c r="BD220" i="4"/>
  <c r="BD221" i="4"/>
  <c r="BD222" i="4"/>
  <c r="BD223" i="4"/>
  <c r="BF223" i="4" s="1"/>
  <c r="BD224" i="4"/>
  <c r="BD225" i="4"/>
  <c r="BD226" i="4"/>
  <c r="BD227" i="4"/>
  <c r="BF227" i="4" s="1"/>
  <c r="BD228" i="4"/>
  <c r="BD229" i="4"/>
  <c r="BD230" i="4"/>
  <c r="BD231" i="4"/>
  <c r="BF231" i="4" s="1"/>
  <c r="BD232" i="4"/>
  <c r="BD233" i="4"/>
  <c r="BD234" i="4"/>
  <c r="BD235" i="4"/>
  <c r="BF235" i="4" s="1"/>
  <c r="BD236" i="4"/>
  <c r="BD237" i="4"/>
  <c r="BD238" i="4"/>
  <c r="BD139" i="4"/>
  <c r="BE139" i="4" s="1"/>
  <c r="BD14" i="4"/>
  <c r="BD15" i="4"/>
  <c r="BD16" i="4"/>
  <c r="BO16" i="4" s="1"/>
  <c r="BD17" i="4"/>
  <c r="BE17" i="4" s="1"/>
  <c r="BD18" i="4"/>
  <c r="BD19" i="4"/>
  <c r="BD20" i="4"/>
  <c r="BO20" i="4" s="1"/>
  <c r="BD21" i="4"/>
  <c r="BO21" i="4" s="1"/>
  <c r="BD22" i="4"/>
  <c r="BD13" i="4"/>
  <c r="BO13" i="4" s="1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40" i="4"/>
  <c r="BF141" i="4"/>
  <c r="BF142" i="4"/>
  <c r="BF144" i="4"/>
  <c r="BF145" i="4"/>
  <c r="BF146" i="4"/>
  <c r="BF148" i="4"/>
  <c r="BF149" i="4"/>
  <c r="BF150" i="4"/>
  <c r="BF152" i="4"/>
  <c r="BF153" i="4"/>
  <c r="BF154" i="4"/>
  <c r="BF156" i="4"/>
  <c r="BF157" i="4"/>
  <c r="BF158" i="4"/>
  <c r="BF160" i="4"/>
  <c r="BF161" i="4"/>
  <c r="BF162" i="4"/>
  <c r="BF164" i="4"/>
  <c r="BF165" i="4"/>
  <c r="BF166" i="4"/>
  <c r="BF168" i="4"/>
  <c r="BF169" i="4"/>
  <c r="BF170" i="4"/>
  <c r="BF172" i="4"/>
  <c r="BF173" i="4"/>
  <c r="BF174" i="4"/>
  <c r="BF176" i="4"/>
  <c r="BF177" i="4"/>
  <c r="BF178" i="4"/>
  <c r="BF180" i="4"/>
  <c r="BF181" i="4"/>
  <c r="BF182" i="4"/>
  <c r="BF184" i="4"/>
  <c r="BF185" i="4"/>
  <c r="BF186" i="4"/>
  <c r="BF188" i="4"/>
  <c r="BF189" i="4"/>
  <c r="BF190" i="4"/>
  <c r="BF192" i="4"/>
  <c r="BF193" i="4"/>
  <c r="BF194" i="4"/>
  <c r="BF196" i="4"/>
  <c r="BF197" i="4"/>
  <c r="BF198" i="4"/>
  <c r="BF200" i="4"/>
  <c r="BF201" i="4"/>
  <c r="BF202" i="4"/>
  <c r="BF204" i="4"/>
  <c r="BF205" i="4"/>
  <c r="BF206" i="4"/>
  <c r="BF208" i="4"/>
  <c r="BF209" i="4"/>
  <c r="BF210" i="4"/>
  <c r="BF212" i="4"/>
  <c r="BF213" i="4"/>
  <c r="BF214" i="4"/>
  <c r="BF216" i="4"/>
  <c r="BF217" i="4"/>
  <c r="BF218" i="4"/>
  <c r="BF220" i="4"/>
  <c r="BF221" i="4"/>
  <c r="BF222" i="4"/>
  <c r="BF224" i="4"/>
  <c r="BF225" i="4"/>
  <c r="BF226" i="4"/>
  <c r="BF228" i="4"/>
  <c r="BF229" i="4"/>
  <c r="BF230" i="4"/>
  <c r="BF232" i="4"/>
  <c r="BF233" i="4"/>
  <c r="BF234" i="4"/>
  <c r="BF236" i="4"/>
  <c r="BF237" i="4"/>
  <c r="BF238" i="4"/>
  <c r="BF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40" i="4"/>
  <c r="BE141" i="4"/>
  <c r="BE142" i="4"/>
  <c r="BE144" i="4"/>
  <c r="BE145" i="4"/>
  <c r="BE146" i="4"/>
  <c r="BE148" i="4"/>
  <c r="BE149" i="4"/>
  <c r="BE150" i="4"/>
  <c r="BE152" i="4"/>
  <c r="BE153" i="4"/>
  <c r="BE154" i="4"/>
  <c r="BE156" i="4"/>
  <c r="BE157" i="4"/>
  <c r="BE158" i="4"/>
  <c r="BE160" i="4"/>
  <c r="BE161" i="4"/>
  <c r="BE162" i="4"/>
  <c r="BE164" i="4"/>
  <c r="BE165" i="4"/>
  <c r="BE166" i="4"/>
  <c r="BE168" i="4"/>
  <c r="BE169" i="4"/>
  <c r="BE170" i="4"/>
  <c r="BE172" i="4"/>
  <c r="BE173" i="4"/>
  <c r="BE174" i="4"/>
  <c r="BE176" i="4"/>
  <c r="BE177" i="4"/>
  <c r="BE178" i="4"/>
  <c r="BE180" i="4"/>
  <c r="BE181" i="4"/>
  <c r="BE182" i="4"/>
  <c r="BE184" i="4"/>
  <c r="BE185" i="4"/>
  <c r="BE186" i="4"/>
  <c r="BE188" i="4"/>
  <c r="BE189" i="4"/>
  <c r="BE190" i="4"/>
  <c r="BE192" i="4"/>
  <c r="BE193" i="4"/>
  <c r="BE194" i="4"/>
  <c r="BE196" i="4"/>
  <c r="BE197" i="4"/>
  <c r="BE198" i="4"/>
  <c r="BE200" i="4"/>
  <c r="BE201" i="4"/>
  <c r="BE202" i="4"/>
  <c r="BE204" i="4"/>
  <c r="BE205" i="4"/>
  <c r="BE206" i="4"/>
  <c r="BE208" i="4"/>
  <c r="BE209" i="4"/>
  <c r="BE210" i="4"/>
  <c r="BE212" i="4"/>
  <c r="BE213" i="4"/>
  <c r="BE214" i="4"/>
  <c r="BE216" i="4"/>
  <c r="BE217" i="4"/>
  <c r="BE218" i="4"/>
  <c r="BE220" i="4"/>
  <c r="BE221" i="4"/>
  <c r="BE222" i="4"/>
  <c r="BE224" i="4"/>
  <c r="BE225" i="4"/>
  <c r="BE226" i="4"/>
  <c r="BE228" i="4"/>
  <c r="BE229" i="4"/>
  <c r="BE230" i="4"/>
  <c r="BE232" i="4"/>
  <c r="BE233" i="4"/>
  <c r="BE234" i="4"/>
  <c r="BE236" i="4"/>
  <c r="BE237" i="4"/>
  <c r="BE238" i="4"/>
  <c r="BE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38" i="4"/>
  <c r="BD4" i="4"/>
  <c r="BD5" i="4"/>
  <c r="BD6" i="4"/>
  <c r="BD7" i="4"/>
  <c r="BO7" i="4" s="1"/>
  <c r="BD8" i="4"/>
  <c r="BD9" i="4"/>
  <c r="BD10" i="4"/>
  <c r="BD11" i="4"/>
  <c r="BO11" i="4" s="1"/>
  <c r="BD12" i="4"/>
  <c r="BO15" i="4"/>
  <c r="BO19" i="4"/>
  <c r="BD3" i="4"/>
  <c r="BO4" i="4"/>
  <c r="BO5" i="4"/>
  <c r="BO6" i="4"/>
  <c r="BO8" i="4"/>
  <c r="BO9" i="4"/>
  <c r="BO10" i="4"/>
  <c r="BO12" i="4"/>
  <c r="BO14" i="4"/>
  <c r="BO18" i="4"/>
  <c r="BO22" i="4"/>
  <c r="BG30" i="4"/>
  <c r="F26" i="2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3" i="4"/>
  <c r="BE4" i="4"/>
  <c r="BE5" i="4"/>
  <c r="BE6" i="4"/>
  <c r="BE8" i="4"/>
  <c r="BE9" i="4"/>
  <c r="BE10" i="4"/>
  <c r="BE12" i="4"/>
  <c r="BE13" i="4"/>
  <c r="BE14" i="4"/>
  <c r="BE16" i="4"/>
  <c r="BE18" i="4"/>
  <c r="BE20" i="4"/>
  <c r="BE21" i="4"/>
  <c r="BE22" i="4"/>
  <c r="BE3" i="4"/>
  <c r="C15" i="2"/>
  <c r="C4" i="2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3" i="4"/>
  <c r="BK9" i="4"/>
  <c r="BK13" i="4"/>
  <c r="BK17" i="4"/>
  <c r="BK21" i="4"/>
  <c r="BG29" i="4"/>
  <c r="BK6" i="4" s="1"/>
  <c r="D4" i="2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4" i="2"/>
  <c r="P4" i="2"/>
  <c r="J4" i="2"/>
  <c r="D20" i="2"/>
  <c r="E20" i="2"/>
  <c r="G20" i="2"/>
  <c r="K20" i="2" s="1"/>
  <c r="H20" i="2"/>
  <c r="L20" i="2" s="1"/>
  <c r="O20" i="2" s="1"/>
  <c r="I20" i="2"/>
  <c r="M20" i="2" s="1"/>
  <c r="J20" i="2"/>
  <c r="N20" i="2" s="1"/>
  <c r="D21" i="2"/>
  <c r="E21" i="2"/>
  <c r="G21" i="2"/>
  <c r="K21" i="2" s="1"/>
  <c r="H21" i="2"/>
  <c r="L21" i="2" s="1"/>
  <c r="O21" i="2" s="1"/>
  <c r="I21" i="2"/>
  <c r="M21" i="2" s="1"/>
  <c r="J21" i="2"/>
  <c r="N21" i="2" s="1"/>
  <c r="D22" i="2"/>
  <c r="E22" i="2"/>
  <c r="G22" i="2"/>
  <c r="K22" i="2" s="1"/>
  <c r="H22" i="2"/>
  <c r="L22" i="2" s="1"/>
  <c r="O22" i="2" s="1"/>
  <c r="I22" i="2"/>
  <c r="M22" i="2" s="1"/>
  <c r="J22" i="2"/>
  <c r="N22" i="2" s="1"/>
  <c r="D23" i="2"/>
  <c r="E23" i="2"/>
  <c r="G23" i="2"/>
  <c r="H23" i="2"/>
  <c r="L23" i="2" s="1"/>
  <c r="O23" i="2" s="1"/>
  <c r="I23" i="2"/>
  <c r="M23" i="2" s="1"/>
  <c r="J23" i="2"/>
  <c r="N23" i="2" s="1"/>
  <c r="K23" i="2"/>
  <c r="D24" i="2"/>
  <c r="E24" i="2"/>
  <c r="G24" i="2"/>
  <c r="K24" i="2" s="1"/>
  <c r="H24" i="2"/>
  <c r="L24" i="2" s="1"/>
  <c r="O24" i="2" s="1"/>
  <c r="I24" i="2"/>
  <c r="M24" i="2" s="1"/>
  <c r="J24" i="2"/>
  <c r="N24" i="2" s="1"/>
  <c r="C16" i="2"/>
  <c r="C17" i="2"/>
  <c r="C18" i="2"/>
  <c r="C19" i="2"/>
  <c r="C20" i="2"/>
  <c r="C21" i="2"/>
  <c r="C22" i="2"/>
  <c r="C23" i="2"/>
  <c r="C24" i="2"/>
  <c r="D15" i="2"/>
  <c r="B16" i="1"/>
  <c r="D16" i="1" s="1"/>
  <c r="B17" i="1"/>
  <c r="B18" i="1"/>
  <c r="B19" i="1"/>
  <c r="B20" i="1"/>
  <c r="B21" i="1"/>
  <c r="B22" i="1"/>
  <c r="B23" i="1"/>
  <c r="D23" i="1" s="1"/>
  <c r="B24" i="1"/>
  <c r="B25" i="1"/>
  <c r="B26" i="1"/>
  <c r="B27" i="1"/>
  <c r="D27" i="1" s="1"/>
  <c r="B28" i="1"/>
  <c r="D28" i="1" s="1"/>
  <c r="B29" i="1"/>
  <c r="B30" i="1"/>
  <c r="B31" i="1"/>
  <c r="B32" i="1"/>
  <c r="D32" i="1" s="1"/>
  <c r="B33" i="1"/>
  <c r="B34" i="1"/>
  <c r="B15" i="1"/>
  <c r="D15" i="1" s="1"/>
  <c r="B5" i="1"/>
  <c r="B6" i="1"/>
  <c r="B7" i="1"/>
  <c r="B8" i="1"/>
  <c r="B9" i="1"/>
  <c r="B10" i="1"/>
  <c r="B11" i="1"/>
  <c r="B12" i="1"/>
  <c r="D12" i="1" s="1"/>
  <c r="B13" i="1"/>
  <c r="B14" i="1"/>
  <c r="D20" i="1"/>
  <c r="D24" i="1"/>
  <c r="B4" i="1"/>
  <c r="C5" i="2"/>
  <c r="C6" i="2"/>
  <c r="C7" i="2"/>
  <c r="C8" i="2"/>
  <c r="C9" i="2"/>
  <c r="C10" i="2"/>
  <c r="C11" i="2"/>
  <c r="C12" i="2"/>
  <c r="D12" i="2" s="1"/>
  <c r="C13" i="2"/>
  <c r="C14" i="2"/>
  <c r="D8" i="1"/>
  <c r="D11" i="1"/>
  <c r="D4" i="1"/>
  <c r="C4" i="1"/>
  <c r="E4" i="1"/>
  <c r="D6" i="1"/>
  <c r="D18" i="1"/>
  <c r="D5" i="1"/>
  <c r="D10" i="1"/>
  <c r="D17" i="1"/>
  <c r="D21" i="1"/>
  <c r="D22" i="1"/>
  <c r="D26" i="1"/>
  <c r="D33" i="1"/>
  <c r="D34" i="1"/>
  <c r="F27" i="2"/>
  <c r="J5" i="2"/>
  <c r="J6" i="2"/>
  <c r="J7" i="2"/>
  <c r="J8" i="2"/>
  <c r="N8" i="2" s="1"/>
  <c r="J9" i="2"/>
  <c r="J10" i="2"/>
  <c r="J11" i="2"/>
  <c r="J12" i="2"/>
  <c r="N12" i="2" s="1"/>
  <c r="J13" i="2"/>
  <c r="J14" i="2"/>
  <c r="J15" i="2"/>
  <c r="J16" i="2"/>
  <c r="N16" i="2" s="1"/>
  <c r="J17" i="2"/>
  <c r="N17" i="2" s="1"/>
  <c r="J18" i="2"/>
  <c r="J19" i="2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H5" i="2"/>
  <c r="L5" i="2" s="1"/>
  <c r="O5" i="2" s="1"/>
  <c r="H6" i="2"/>
  <c r="L6" i="2" s="1"/>
  <c r="O6" i="2" s="1"/>
  <c r="H7" i="2"/>
  <c r="L7" i="2" s="1"/>
  <c r="O7" i="2" s="1"/>
  <c r="H8" i="2"/>
  <c r="L8" i="2" s="1"/>
  <c r="O8" i="2" s="1"/>
  <c r="H9" i="2"/>
  <c r="L9" i="2" s="1"/>
  <c r="O9" i="2" s="1"/>
  <c r="H10" i="2"/>
  <c r="L10" i="2" s="1"/>
  <c r="O10" i="2" s="1"/>
  <c r="H11" i="2"/>
  <c r="L11" i="2" s="1"/>
  <c r="O11" i="2" s="1"/>
  <c r="H12" i="2"/>
  <c r="L12" i="2" s="1"/>
  <c r="O12" i="2" s="1"/>
  <c r="H13" i="2"/>
  <c r="L13" i="2" s="1"/>
  <c r="O13" i="2" s="1"/>
  <c r="H14" i="2"/>
  <c r="L14" i="2" s="1"/>
  <c r="O14" i="2" s="1"/>
  <c r="H15" i="2"/>
  <c r="L15" i="2" s="1"/>
  <c r="O15" i="2" s="1"/>
  <c r="H16" i="2"/>
  <c r="L16" i="2" s="1"/>
  <c r="O16" i="2" s="1"/>
  <c r="H17" i="2"/>
  <c r="L17" i="2" s="1"/>
  <c r="O17" i="2" s="1"/>
  <c r="H18" i="2"/>
  <c r="L18" i="2" s="1"/>
  <c r="O18" i="2" s="1"/>
  <c r="H19" i="2"/>
  <c r="L19" i="2" s="1"/>
  <c r="O19" i="2" s="1"/>
  <c r="H4" i="2"/>
  <c r="L4" i="2" s="1"/>
  <c r="O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D5" i="2"/>
  <c r="D6" i="2"/>
  <c r="D7" i="2"/>
  <c r="D8" i="2"/>
  <c r="D9" i="2"/>
  <c r="E14" i="2"/>
  <c r="D17" i="2"/>
  <c r="C5" i="1"/>
  <c r="C6" i="1"/>
  <c r="C7" i="1"/>
  <c r="C8" i="1"/>
  <c r="E8" i="1" s="1"/>
  <c r="C9" i="1"/>
  <c r="C10" i="1"/>
  <c r="C11" i="1"/>
  <c r="C12" i="1"/>
  <c r="C13" i="1"/>
  <c r="C14" i="1"/>
  <c r="C15" i="1"/>
  <c r="C16" i="1"/>
  <c r="C17" i="1"/>
  <c r="C18" i="1"/>
  <c r="C19" i="1"/>
  <c r="C20" i="1"/>
  <c r="E20" i="1" s="1"/>
  <c r="C21" i="1"/>
  <c r="C22" i="1"/>
  <c r="C23" i="1"/>
  <c r="C24" i="1"/>
  <c r="E24" i="1" s="1"/>
  <c r="C25" i="1"/>
  <c r="C26" i="1"/>
  <c r="C27" i="1"/>
  <c r="C28" i="1"/>
  <c r="E28" i="1" s="1"/>
  <c r="C29" i="1"/>
  <c r="C30" i="1"/>
  <c r="C31" i="1"/>
  <c r="C32" i="1"/>
  <c r="E32" i="1" s="1"/>
  <c r="C33" i="1"/>
  <c r="C34" i="1"/>
  <c r="C35" i="1"/>
  <c r="C36" i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E48" i="1" s="1"/>
  <c r="C49" i="1"/>
  <c r="C50" i="1"/>
  <c r="C51" i="1"/>
  <c r="C52" i="1"/>
  <c r="E52" i="1" s="1"/>
  <c r="C53" i="1"/>
  <c r="C54" i="1"/>
  <c r="E7" i="1"/>
  <c r="E11" i="1"/>
  <c r="E15" i="1"/>
  <c r="E16" i="1"/>
  <c r="E36" i="1"/>
  <c r="E12" i="1"/>
  <c r="E23" i="1"/>
  <c r="E27" i="1"/>
  <c r="E35" i="1"/>
  <c r="E40" i="1"/>
  <c r="H29" i="2"/>
  <c r="H28" i="2"/>
  <c r="E19" i="1"/>
  <c r="E39" i="1"/>
  <c r="E43" i="1"/>
  <c r="E6" i="1"/>
  <c r="E9" i="1"/>
  <c r="E10" i="1"/>
  <c r="E14" i="1"/>
  <c r="E18" i="1"/>
  <c r="E21" i="1"/>
  <c r="E22" i="1"/>
  <c r="E26" i="1"/>
  <c r="E29" i="1"/>
  <c r="E30" i="1"/>
  <c r="E33" i="1"/>
  <c r="E34" i="1"/>
  <c r="E38" i="1"/>
  <c r="E41" i="1"/>
  <c r="E42" i="1"/>
  <c r="E49" i="1"/>
  <c r="E50" i="1"/>
  <c r="E37" i="1"/>
  <c r="E45" i="1"/>
  <c r="E46" i="1"/>
  <c r="E53" i="1"/>
  <c r="E54" i="1"/>
  <c r="E51" i="1"/>
  <c r="E47" i="1"/>
  <c r="E13" i="1"/>
  <c r="E17" i="1"/>
  <c r="E25" i="1"/>
  <c r="E31" i="1"/>
  <c r="D14" i="1"/>
  <c r="D30" i="1"/>
  <c r="D7" i="1"/>
  <c r="D9" i="1"/>
  <c r="D13" i="1"/>
  <c r="D19" i="1"/>
  <c r="D25" i="1"/>
  <c r="D29" i="1"/>
  <c r="D31" i="1"/>
  <c r="A5" i="1"/>
  <c r="BE235" i="4" l="1"/>
  <c r="BE231" i="4"/>
  <c r="BE227" i="4"/>
  <c r="BE223" i="4"/>
  <c r="BE219" i="4"/>
  <c r="BE215" i="4"/>
  <c r="BE211" i="4"/>
  <c r="BE207" i="4"/>
  <c r="BE203" i="4"/>
  <c r="BE199" i="4"/>
  <c r="BE195" i="4"/>
  <c r="BE191" i="4"/>
  <c r="BE187" i="4"/>
  <c r="BE183" i="4"/>
  <c r="BE179" i="4"/>
  <c r="BE175" i="4"/>
  <c r="BE171" i="4"/>
  <c r="BE167" i="4"/>
  <c r="BE163" i="4"/>
  <c r="BE159" i="4"/>
  <c r="BE155" i="4"/>
  <c r="BE151" i="4"/>
  <c r="BE147" i="4"/>
  <c r="BE143" i="4"/>
  <c r="BF139" i="4"/>
  <c r="BO17" i="4"/>
  <c r="BE19" i="4"/>
  <c r="BE15" i="4"/>
  <c r="BE11" i="4"/>
  <c r="BE7" i="4"/>
  <c r="BK5" i="4"/>
  <c r="BK4" i="4"/>
  <c r="BK3" i="4"/>
  <c r="BK19" i="4"/>
  <c r="BK15" i="4"/>
  <c r="BK11" i="4"/>
  <c r="BK7" i="4"/>
  <c r="BK20" i="4"/>
  <c r="BK16" i="4"/>
  <c r="BK12" i="4"/>
  <c r="BK8" i="4"/>
  <c r="BK22" i="4"/>
  <c r="BK18" i="4"/>
  <c r="BK14" i="4"/>
  <c r="BK10" i="4"/>
  <c r="N10" i="2"/>
  <c r="N6" i="2"/>
  <c r="K15" i="2"/>
  <c r="K7" i="2"/>
  <c r="K18" i="2"/>
  <c r="K14" i="2"/>
  <c r="K10" i="2"/>
  <c r="K6" i="2"/>
  <c r="K16" i="2"/>
  <c r="K12" i="2"/>
  <c r="K8" i="2"/>
  <c r="K19" i="2"/>
  <c r="K11" i="2"/>
  <c r="K4" i="2"/>
  <c r="K17" i="2"/>
  <c r="K13" i="2"/>
  <c r="K9" i="2"/>
  <c r="K5" i="2"/>
  <c r="E4" i="2"/>
  <c r="E18" i="2"/>
  <c r="D18" i="2"/>
  <c r="E16" i="2"/>
  <c r="N13" i="2"/>
  <c r="D14" i="2"/>
  <c r="E19" i="2"/>
  <c r="E11" i="2"/>
  <c r="N19" i="2"/>
  <c r="N7" i="2"/>
  <c r="N18" i="2"/>
  <c r="N14" i="2"/>
  <c r="N15" i="2"/>
  <c r="N11" i="2"/>
  <c r="N4" i="2"/>
  <c r="N9" i="2"/>
  <c r="N5" i="2"/>
  <c r="D16" i="2"/>
  <c r="E10" i="2"/>
  <c r="E6" i="2"/>
  <c r="D19" i="2"/>
  <c r="E17" i="2"/>
  <c r="E13" i="2"/>
  <c r="E9" i="2"/>
  <c r="E5" i="2"/>
  <c r="E12" i="2"/>
  <c r="H30" i="2"/>
  <c r="F32" i="2" s="1"/>
  <c r="E8" i="2"/>
  <c r="D11" i="2"/>
  <c r="E15" i="2"/>
  <c r="E7" i="2"/>
  <c r="D10" i="2"/>
  <c r="D13" i="2"/>
  <c r="E5" i="1"/>
</calcChain>
</file>

<file path=xl/sharedStrings.xml><?xml version="1.0" encoding="utf-8"?>
<sst xmlns="http://schemas.openxmlformats.org/spreadsheetml/2006/main" count="121" uniqueCount="44">
  <si>
    <t>x</t>
  </si>
  <si>
    <t>A</t>
  </si>
  <si>
    <t>r</t>
  </si>
  <si>
    <t>A1</t>
  </si>
  <si>
    <t>A2</t>
  </si>
  <si>
    <t>r1</t>
  </si>
  <si>
    <t>r2</t>
  </si>
  <si>
    <t>A1 = 1 + 2.2(x-1.5)^2</t>
  </si>
  <si>
    <t>A2 = 1 + 2.2(x-1.5)^2</t>
  </si>
  <si>
    <t>no</t>
  </si>
  <si>
    <t>A/A*</t>
  </si>
  <si>
    <t>Po</t>
  </si>
  <si>
    <t>To</t>
  </si>
  <si>
    <t>gamma</t>
  </si>
  <si>
    <t>R</t>
  </si>
  <si>
    <t>m dot</t>
  </si>
  <si>
    <t>M</t>
  </si>
  <si>
    <t>g/r</t>
  </si>
  <si>
    <t>A = 0.0025 + 0.0025 (x-1)^2</t>
  </si>
  <si>
    <t>T/T0</t>
  </si>
  <si>
    <t>P/Po</t>
  </si>
  <si>
    <t>rho/rho 0</t>
  </si>
  <si>
    <t>V</t>
  </si>
  <si>
    <t>rho 0</t>
  </si>
  <si>
    <t>T</t>
  </si>
  <si>
    <t>P</t>
  </si>
  <si>
    <t>Rho</t>
  </si>
  <si>
    <t>a0</t>
  </si>
  <si>
    <t>V/ao</t>
  </si>
  <si>
    <t>T/To</t>
  </si>
  <si>
    <t>m dot nondim</t>
  </si>
  <si>
    <t>U1</t>
  </si>
  <si>
    <t>U2</t>
  </si>
  <si>
    <t>U3</t>
  </si>
  <si>
    <t>X</t>
  </si>
  <si>
    <t xml:space="preserve"> mDot</t>
  </si>
  <si>
    <t xml:space="preserve"> M</t>
  </si>
  <si>
    <t xml:space="preserve"> A/A*</t>
  </si>
  <si>
    <t xml:space="preserve"> rho/rho 0</t>
  </si>
  <si>
    <t xml:space="preserve"> T/To</t>
  </si>
  <si>
    <t xml:space="preserve"> V/ao</t>
  </si>
  <si>
    <t xml:space="preserve"> p/po</t>
  </si>
  <si>
    <t>P=Rho.RT</t>
  </si>
  <si>
    <t>Rho=P/RT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</si>
</sst>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3.9894228040143268E-2</c:v>
                </c:pt>
                <c:pt idx="1">
                  <c:v>3.7951972741632985E-2</c:v>
                </c:pt>
                <c:pt idx="2">
                  <c:v>3.6125759969217838E-2</c:v>
                </c:pt>
                <c:pt idx="3">
                  <c:v>3.4434057646966623E-2</c:v>
                </c:pt>
                <c:pt idx="4">
                  <c:v>3.2897623212397704E-2</c:v>
                </c:pt>
                <c:pt idx="5">
                  <c:v>3.1539156525252E-2</c:v>
                </c:pt>
                <c:pt idx="6">
                  <c:v>3.0382538898732495E-2</c:v>
                </c:pt>
                <c:pt idx="7">
                  <c:v>2.9451560906865865E-2</c:v>
                </c:pt>
                <c:pt idx="8">
                  <c:v>2.8768136958757962E-2</c:v>
                </c:pt>
                <c:pt idx="9">
                  <c:v>2.8350175706934717E-2</c:v>
                </c:pt>
                <c:pt idx="10">
                  <c:v>2.8209479177387815E-2</c:v>
                </c:pt>
                <c:pt idx="11">
                  <c:v>2.8350175706934717E-2</c:v>
                </c:pt>
                <c:pt idx="12">
                  <c:v>2.8768136958757962E-2</c:v>
                </c:pt>
                <c:pt idx="13">
                  <c:v>2.9451560906865865E-2</c:v>
                </c:pt>
                <c:pt idx="14">
                  <c:v>3.0382538898732492E-2</c:v>
                </c:pt>
                <c:pt idx="15">
                  <c:v>3.1539156525252E-2</c:v>
                </c:pt>
                <c:pt idx="16">
                  <c:v>3.2897623212397704E-2</c:v>
                </c:pt>
                <c:pt idx="17">
                  <c:v>3.4434057646966623E-2</c:v>
                </c:pt>
                <c:pt idx="18">
                  <c:v>3.6125759969217838E-2</c:v>
                </c:pt>
                <c:pt idx="19">
                  <c:v>3.7951972741632978E-2</c:v>
                </c:pt>
                <c:pt idx="20">
                  <c:v>3.9894228040143268E-2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AB-4E0E-85C8-2110C52DD85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6.3078313050504001E-2</c:v>
                </c:pt>
                <c:pt idx="1">
                  <c:v>5.8086872816051835E-2</c:v>
                </c:pt>
                <c:pt idx="2">
                  <c:v>5.3225538860924064E-2</c:v>
                </c:pt>
                <c:pt idx="3">
                  <c:v>4.8533423099551214E-2</c:v>
                </c:pt>
                <c:pt idx="4">
                  <c:v>4.4064615120537734E-2</c:v>
                </c:pt>
                <c:pt idx="5">
                  <c:v>3.9894228040143268E-2</c:v>
                </c:pt>
                <c:pt idx="6">
                  <c:v>3.6125759969217838E-2</c:v>
                </c:pt>
                <c:pt idx="7">
                  <c:v>3.2897623212397704E-2</c:v>
                </c:pt>
                <c:pt idx="8">
                  <c:v>3.0382538898732492E-2</c:v>
                </c:pt>
                <c:pt idx="9">
                  <c:v>2.8768136958757962E-2</c:v>
                </c:pt>
                <c:pt idx="10">
                  <c:v>2.8209479177387815E-2</c:v>
                </c:pt>
                <c:pt idx="11">
                  <c:v>2.8350175706934717E-2</c:v>
                </c:pt>
                <c:pt idx="12">
                  <c:v>2.8768136958757962E-2</c:v>
                </c:pt>
                <c:pt idx="13">
                  <c:v>2.9451560906865865E-2</c:v>
                </c:pt>
                <c:pt idx="14">
                  <c:v>3.0382538898732492E-2</c:v>
                </c:pt>
                <c:pt idx="15">
                  <c:v>3.1539156525252E-2</c:v>
                </c:pt>
                <c:pt idx="16">
                  <c:v>3.2897623212397704E-2</c:v>
                </c:pt>
                <c:pt idx="17">
                  <c:v>3.4434057646966623E-2</c:v>
                </c:pt>
                <c:pt idx="18">
                  <c:v>3.6125759969217838E-2</c:v>
                </c:pt>
                <c:pt idx="19">
                  <c:v>3.7951972741632978E-2</c:v>
                </c:pt>
                <c:pt idx="20">
                  <c:v>3.9894228040143268E-2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AB-4E0E-85C8-2110C52D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40911"/>
        <c:axId val="1849778351"/>
      </c:scatterChart>
      <c:valAx>
        <c:axId val="184974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8351"/>
        <c:crosses val="autoZero"/>
        <c:crossBetween val="midCat"/>
      </c:valAx>
      <c:valAx>
        <c:axId val="18497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4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rho/rho 0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Isentropic'!$E$3:$E$23</c:f>
              <c:numCache>
                <c:formatCode>General</c:formatCode>
                <c:ptCount val="21"/>
                <c:pt idx="0">
                  <c:v>1</c:v>
                </c:pt>
                <c:pt idx="1">
                  <c:v>0.997</c:v>
                </c:pt>
                <c:pt idx="2">
                  <c:v>0.99299999999999999</c:v>
                </c:pt>
                <c:pt idx="3">
                  <c:v>0.98599999999999999</c:v>
                </c:pt>
                <c:pt idx="4">
                  <c:v>0.97699999999999998</c:v>
                </c:pt>
                <c:pt idx="5">
                  <c:v>0.96099999999999997</c:v>
                </c:pt>
                <c:pt idx="6">
                  <c:v>0.93700000000000006</c:v>
                </c:pt>
                <c:pt idx="7">
                  <c:v>0.89900000000000002</c:v>
                </c:pt>
                <c:pt idx="8">
                  <c:v>0.83899999999999997</c:v>
                </c:pt>
                <c:pt idx="9">
                  <c:v>0.77</c:v>
                </c:pt>
                <c:pt idx="10">
                  <c:v>0.65500000000000003</c:v>
                </c:pt>
                <c:pt idx="11">
                  <c:v>0.59599999999999997</c:v>
                </c:pt>
                <c:pt idx="12">
                  <c:v>0.52900000000000003</c:v>
                </c:pt>
                <c:pt idx="13">
                  <c:v>0.47399999999999998</c:v>
                </c:pt>
                <c:pt idx="14">
                  <c:v>0.41</c:v>
                </c:pt>
                <c:pt idx="15">
                  <c:v>0.499</c:v>
                </c:pt>
                <c:pt idx="16">
                  <c:v>0.71499999999999997</c:v>
                </c:pt>
                <c:pt idx="17">
                  <c:v>0.77900000000000003</c:v>
                </c:pt>
                <c:pt idx="18">
                  <c:v>0.79700000000000004</c:v>
                </c:pt>
                <c:pt idx="19">
                  <c:v>0.82399999999999995</c:v>
                </c:pt>
                <c:pt idx="20">
                  <c:v>0.83699999999999997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6-4299-838A-DBD9D44490E7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Isentropic'!$E$41:$E$241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0.998</c:v>
                </c:pt>
                <c:pt idx="8">
                  <c:v>0.998</c:v>
                </c:pt>
                <c:pt idx="9">
                  <c:v>0.998</c:v>
                </c:pt>
                <c:pt idx="10">
                  <c:v>0.997</c:v>
                </c:pt>
                <c:pt idx="11">
                  <c:v>0.997</c:v>
                </c:pt>
                <c:pt idx="12">
                  <c:v>0.997</c:v>
                </c:pt>
                <c:pt idx="13">
                  <c:v>0.996</c:v>
                </c:pt>
                <c:pt idx="14">
                  <c:v>0.996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0.99399999999999999</c:v>
                </c:pt>
                <c:pt idx="19">
                  <c:v>0.99399999999999999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0.99099999999999999</c:v>
                </c:pt>
                <c:pt idx="25">
                  <c:v>0.99</c:v>
                </c:pt>
                <c:pt idx="26">
                  <c:v>0.99</c:v>
                </c:pt>
                <c:pt idx="27">
                  <c:v>0.98899999999999999</c:v>
                </c:pt>
                <c:pt idx="28">
                  <c:v>0.98799999999999999</c:v>
                </c:pt>
                <c:pt idx="29">
                  <c:v>0.98799999999999999</c:v>
                </c:pt>
                <c:pt idx="30">
                  <c:v>0.98699999999999999</c:v>
                </c:pt>
                <c:pt idx="31">
                  <c:v>0.98599999999999999</c:v>
                </c:pt>
                <c:pt idx="32">
                  <c:v>0.98499999999999999</c:v>
                </c:pt>
                <c:pt idx="33">
                  <c:v>0.98399999999999999</c:v>
                </c:pt>
                <c:pt idx="34">
                  <c:v>0.98399999999999999</c:v>
                </c:pt>
                <c:pt idx="35">
                  <c:v>0.98299999999999998</c:v>
                </c:pt>
                <c:pt idx="36">
                  <c:v>0.98199999999999998</c:v>
                </c:pt>
                <c:pt idx="37">
                  <c:v>0.98</c:v>
                </c:pt>
                <c:pt idx="38">
                  <c:v>0.97899999999999998</c:v>
                </c:pt>
                <c:pt idx="39">
                  <c:v>0.97799999999999998</c:v>
                </c:pt>
                <c:pt idx="40">
                  <c:v>0.97699999999999998</c:v>
                </c:pt>
                <c:pt idx="41">
                  <c:v>0.97599999999999998</c:v>
                </c:pt>
                <c:pt idx="42">
                  <c:v>0.97399999999999998</c:v>
                </c:pt>
                <c:pt idx="43">
                  <c:v>0.97299999999999998</c:v>
                </c:pt>
                <c:pt idx="44">
                  <c:v>0.97199999999999998</c:v>
                </c:pt>
                <c:pt idx="45">
                  <c:v>0.97</c:v>
                </c:pt>
                <c:pt idx="46">
                  <c:v>0.96799999999999997</c:v>
                </c:pt>
                <c:pt idx="47">
                  <c:v>0.96699999999999997</c:v>
                </c:pt>
                <c:pt idx="48">
                  <c:v>0.96499999999999997</c:v>
                </c:pt>
                <c:pt idx="49">
                  <c:v>0.96299999999999997</c:v>
                </c:pt>
                <c:pt idx="50">
                  <c:v>0.96099999999999997</c:v>
                </c:pt>
                <c:pt idx="51">
                  <c:v>0.95899999999999996</c:v>
                </c:pt>
                <c:pt idx="52">
                  <c:v>0.95699999999999996</c:v>
                </c:pt>
                <c:pt idx="53">
                  <c:v>0.95499999999999996</c:v>
                </c:pt>
                <c:pt idx="54">
                  <c:v>0.95199999999999996</c:v>
                </c:pt>
                <c:pt idx="55">
                  <c:v>0.95</c:v>
                </c:pt>
                <c:pt idx="56">
                  <c:v>0.94699999999999995</c:v>
                </c:pt>
                <c:pt idx="57">
                  <c:v>0.94499999999999995</c:v>
                </c:pt>
                <c:pt idx="58">
                  <c:v>0.94199999999999995</c:v>
                </c:pt>
                <c:pt idx="59">
                  <c:v>0.93899999999999995</c:v>
                </c:pt>
                <c:pt idx="60">
                  <c:v>0.93600000000000005</c:v>
                </c:pt>
                <c:pt idx="61">
                  <c:v>0.93300000000000005</c:v>
                </c:pt>
                <c:pt idx="62">
                  <c:v>0.92900000000000005</c:v>
                </c:pt>
                <c:pt idx="63">
                  <c:v>0.92600000000000005</c:v>
                </c:pt>
                <c:pt idx="64">
                  <c:v>0.92200000000000004</c:v>
                </c:pt>
                <c:pt idx="65">
                  <c:v>0.91800000000000004</c:v>
                </c:pt>
                <c:pt idx="66">
                  <c:v>0.91400000000000003</c:v>
                </c:pt>
                <c:pt idx="67">
                  <c:v>0.91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0.89600000000000002</c:v>
                </c:pt>
                <c:pt idx="71">
                  <c:v>0.89</c:v>
                </c:pt>
                <c:pt idx="72">
                  <c:v>0.88500000000000001</c:v>
                </c:pt>
                <c:pt idx="73">
                  <c:v>0.88</c:v>
                </c:pt>
                <c:pt idx="74">
                  <c:v>0.874</c:v>
                </c:pt>
                <c:pt idx="75">
                  <c:v>0.86799999999999999</c:v>
                </c:pt>
                <c:pt idx="76">
                  <c:v>0.86199999999999999</c:v>
                </c:pt>
                <c:pt idx="77">
                  <c:v>0.85499999999999998</c:v>
                </c:pt>
                <c:pt idx="78">
                  <c:v>0.84799999999999998</c:v>
                </c:pt>
                <c:pt idx="79">
                  <c:v>0.84099999999999997</c:v>
                </c:pt>
                <c:pt idx="80">
                  <c:v>0.83399999999999996</c:v>
                </c:pt>
                <c:pt idx="81">
                  <c:v>0.82699999999999996</c:v>
                </c:pt>
                <c:pt idx="82">
                  <c:v>0.81899999999999995</c:v>
                </c:pt>
                <c:pt idx="83">
                  <c:v>0.81100000000000005</c:v>
                </c:pt>
                <c:pt idx="84">
                  <c:v>0.80300000000000005</c:v>
                </c:pt>
                <c:pt idx="85">
                  <c:v>0.79400000000000004</c:v>
                </c:pt>
                <c:pt idx="86">
                  <c:v>0.78500000000000003</c:v>
                </c:pt>
                <c:pt idx="87">
                  <c:v>0.77600000000000002</c:v>
                </c:pt>
                <c:pt idx="88">
                  <c:v>0.76700000000000002</c:v>
                </c:pt>
                <c:pt idx="89">
                  <c:v>0.75700000000000001</c:v>
                </c:pt>
                <c:pt idx="90">
                  <c:v>0.747</c:v>
                </c:pt>
                <c:pt idx="91">
                  <c:v>0.73699999999999999</c:v>
                </c:pt>
                <c:pt idx="92">
                  <c:v>0.72699999999999998</c:v>
                </c:pt>
                <c:pt idx="93">
                  <c:v>0.71699999999999997</c:v>
                </c:pt>
                <c:pt idx="94">
                  <c:v>0.70599999999999996</c:v>
                </c:pt>
                <c:pt idx="95">
                  <c:v>0.69499999999999995</c:v>
                </c:pt>
                <c:pt idx="96">
                  <c:v>0.68400000000000005</c:v>
                </c:pt>
                <c:pt idx="97">
                  <c:v>0.67300000000000004</c:v>
                </c:pt>
                <c:pt idx="98">
                  <c:v>0.66200000000000003</c:v>
                </c:pt>
                <c:pt idx="99">
                  <c:v>0.65</c:v>
                </c:pt>
                <c:pt idx="100">
                  <c:v>0.64</c:v>
                </c:pt>
                <c:pt idx="101">
                  <c:v>0.63300000000000001</c:v>
                </c:pt>
                <c:pt idx="102">
                  <c:v>0.627</c:v>
                </c:pt>
                <c:pt idx="103">
                  <c:v>0.621</c:v>
                </c:pt>
                <c:pt idx="104">
                  <c:v>0.61499999999999999</c:v>
                </c:pt>
                <c:pt idx="105">
                  <c:v>0.60899999999999999</c:v>
                </c:pt>
                <c:pt idx="106">
                  <c:v>0.60299999999999998</c:v>
                </c:pt>
                <c:pt idx="107">
                  <c:v>0.59699999999999998</c:v>
                </c:pt>
                <c:pt idx="108">
                  <c:v>0.59099999999999997</c:v>
                </c:pt>
                <c:pt idx="109">
                  <c:v>0.58499999999999996</c:v>
                </c:pt>
                <c:pt idx="110">
                  <c:v>0.57899999999999996</c:v>
                </c:pt>
                <c:pt idx="111">
                  <c:v>0.57299999999999995</c:v>
                </c:pt>
                <c:pt idx="112">
                  <c:v>0.56699999999999995</c:v>
                </c:pt>
                <c:pt idx="113">
                  <c:v>0.56100000000000005</c:v>
                </c:pt>
                <c:pt idx="114">
                  <c:v>0.55500000000000005</c:v>
                </c:pt>
                <c:pt idx="115">
                  <c:v>0.54900000000000004</c:v>
                </c:pt>
                <c:pt idx="116">
                  <c:v>0.54400000000000004</c:v>
                </c:pt>
                <c:pt idx="117">
                  <c:v>0.53800000000000003</c:v>
                </c:pt>
                <c:pt idx="118">
                  <c:v>0.53200000000000003</c:v>
                </c:pt>
                <c:pt idx="119">
                  <c:v>0.52600000000000002</c:v>
                </c:pt>
                <c:pt idx="120">
                  <c:v>0.52</c:v>
                </c:pt>
                <c:pt idx="121">
                  <c:v>0.51400000000000001</c:v>
                </c:pt>
                <c:pt idx="122">
                  <c:v>0.50800000000000001</c:v>
                </c:pt>
                <c:pt idx="123">
                  <c:v>0.502</c:v>
                </c:pt>
                <c:pt idx="124">
                  <c:v>0.496</c:v>
                </c:pt>
                <c:pt idx="125">
                  <c:v>0.49099999999999999</c:v>
                </c:pt>
                <c:pt idx="126">
                  <c:v>0.48499999999999999</c:v>
                </c:pt>
                <c:pt idx="127">
                  <c:v>0.47899999999999998</c:v>
                </c:pt>
                <c:pt idx="128">
                  <c:v>0.47399999999999998</c:v>
                </c:pt>
                <c:pt idx="129">
                  <c:v>0.46800000000000003</c:v>
                </c:pt>
                <c:pt idx="130">
                  <c:v>0.46200000000000002</c:v>
                </c:pt>
                <c:pt idx="131">
                  <c:v>0.45700000000000002</c:v>
                </c:pt>
                <c:pt idx="132">
                  <c:v>0.45100000000000001</c:v>
                </c:pt>
                <c:pt idx="133">
                  <c:v>0.44500000000000001</c:v>
                </c:pt>
                <c:pt idx="134">
                  <c:v>0.44</c:v>
                </c:pt>
                <c:pt idx="135">
                  <c:v>0.435</c:v>
                </c:pt>
                <c:pt idx="136">
                  <c:v>0.42899999999999999</c:v>
                </c:pt>
                <c:pt idx="137">
                  <c:v>0.42399999999999999</c:v>
                </c:pt>
                <c:pt idx="138">
                  <c:v>0.41899999999999998</c:v>
                </c:pt>
                <c:pt idx="139">
                  <c:v>0.41299999999999998</c:v>
                </c:pt>
                <c:pt idx="140">
                  <c:v>0.40799999999999997</c:v>
                </c:pt>
                <c:pt idx="141">
                  <c:v>0.40300000000000002</c:v>
                </c:pt>
                <c:pt idx="142">
                  <c:v>0.39800000000000002</c:v>
                </c:pt>
                <c:pt idx="143">
                  <c:v>0.39200000000000002</c:v>
                </c:pt>
                <c:pt idx="144">
                  <c:v>0.38800000000000001</c:v>
                </c:pt>
                <c:pt idx="145">
                  <c:v>0.38200000000000001</c:v>
                </c:pt>
                <c:pt idx="146">
                  <c:v>0.378</c:v>
                </c:pt>
                <c:pt idx="147">
                  <c:v>0.372</c:v>
                </c:pt>
                <c:pt idx="148">
                  <c:v>0.36799999999999999</c:v>
                </c:pt>
                <c:pt idx="149">
                  <c:v>0.36299999999999999</c:v>
                </c:pt>
                <c:pt idx="150">
                  <c:v>0.35899999999999999</c:v>
                </c:pt>
                <c:pt idx="151">
                  <c:v>0.35299999999999998</c:v>
                </c:pt>
                <c:pt idx="152">
                  <c:v>0.35</c:v>
                </c:pt>
                <c:pt idx="153">
                  <c:v>0.33900000000000002</c:v>
                </c:pt>
                <c:pt idx="154">
                  <c:v>0.46400000000000002</c:v>
                </c:pt>
                <c:pt idx="155">
                  <c:v>0.68600000000000005</c:v>
                </c:pt>
                <c:pt idx="156">
                  <c:v>0.72599999999999998</c:v>
                </c:pt>
                <c:pt idx="157">
                  <c:v>0.71</c:v>
                </c:pt>
                <c:pt idx="158">
                  <c:v>0.72899999999999998</c:v>
                </c:pt>
                <c:pt idx="159">
                  <c:v>0.72299999999999998</c:v>
                </c:pt>
                <c:pt idx="160">
                  <c:v>0.73499999999999999</c:v>
                </c:pt>
                <c:pt idx="161">
                  <c:v>0.73299999999999998</c:v>
                </c:pt>
                <c:pt idx="162">
                  <c:v>0.74099999999999999</c:v>
                </c:pt>
                <c:pt idx="163">
                  <c:v>0.74199999999999999</c:v>
                </c:pt>
                <c:pt idx="164">
                  <c:v>0.748</c:v>
                </c:pt>
                <c:pt idx="165">
                  <c:v>0.749</c:v>
                </c:pt>
                <c:pt idx="166">
                  <c:v>0.754</c:v>
                </c:pt>
                <c:pt idx="167">
                  <c:v>0.75600000000000001</c:v>
                </c:pt>
                <c:pt idx="168">
                  <c:v>0.76</c:v>
                </c:pt>
                <c:pt idx="169">
                  <c:v>0.76300000000000001</c:v>
                </c:pt>
                <c:pt idx="170">
                  <c:v>0.76600000000000001</c:v>
                </c:pt>
                <c:pt idx="171">
                  <c:v>0.76900000000000002</c:v>
                </c:pt>
                <c:pt idx="172">
                  <c:v>0.77200000000000002</c:v>
                </c:pt>
                <c:pt idx="173">
                  <c:v>0.77400000000000002</c:v>
                </c:pt>
                <c:pt idx="174">
                  <c:v>0.77700000000000002</c:v>
                </c:pt>
                <c:pt idx="175">
                  <c:v>0.77900000000000003</c:v>
                </c:pt>
                <c:pt idx="176">
                  <c:v>0.78200000000000003</c:v>
                </c:pt>
                <c:pt idx="177">
                  <c:v>0.78400000000000003</c:v>
                </c:pt>
                <c:pt idx="178">
                  <c:v>0.78700000000000003</c:v>
                </c:pt>
                <c:pt idx="179">
                  <c:v>0.78900000000000003</c:v>
                </c:pt>
                <c:pt idx="180">
                  <c:v>0.79100000000000004</c:v>
                </c:pt>
                <c:pt idx="181">
                  <c:v>0.79300000000000004</c:v>
                </c:pt>
                <c:pt idx="182">
                  <c:v>0.79500000000000004</c:v>
                </c:pt>
                <c:pt idx="183">
                  <c:v>0.79700000000000004</c:v>
                </c:pt>
                <c:pt idx="184">
                  <c:v>0.79900000000000004</c:v>
                </c:pt>
                <c:pt idx="185">
                  <c:v>0.80100000000000005</c:v>
                </c:pt>
                <c:pt idx="186">
                  <c:v>0.80300000000000005</c:v>
                </c:pt>
                <c:pt idx="187">
                  <c:v>0.80500000000000005</c:v>
                </c:pt>
                <c:pt idx="188">
                  <c:v>0.80700000000000005</c:v>
                </c:pt>
                <c:pt idx="189">
                  <c:v>0.80800000000000005</c:v>
                </c:pt>
                <c:pt idx="190">
                  <c:v>0.81</c:v>
                </c:pt>
                <c:pt idx="191">
                  <c:v>0.81200000000000006</c:v>
                </c:pt>
                <c:pt idx="192">
                  <c:v>0.81299999999999994</c:v>
                </c:pt>
                <c:pt idx="193">
                  <c:v>0.81499999999999995</c:v>
                </c:pt>
                <c:pt idx="194">
                  <c:v>0.81599999999999995</c:v>
                </c:pt>
                <c:pt idx="195">
                  <c:v>0.81799999999999995</c:v>
                </c:pt>
                <c:pt idx="196">
                  <c:v>0.81899999999999995</c:v>
                </c:pt>
                <c:pt idx="197">
                  <c:v>0.82099999999999995</c:v>
                </c:pt>
                <c:pt idx="198">
                  <c:v>0.82199999999999995</c:v>
                </c:pt>
                <c:pt idx="199">
                  <c:v>0.82299999999999995</c:v>
                </c:pt>
                <c:pt idx="200">
                  <c:v>0.82499999999999996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66-4299-838A-DBD9D444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T/T 0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Isentropic'!$F$3:$F$23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0.997</c:v>
                </c:pt>
                <c:pt idx="3">
                  <c:v>0.996</c:v>
                </c:pt>
                <c:pt idx="4">
                  <c:v>0.99099999999999999</c:v>
                </c:pt>
                <c:pt idx="5">
                  <c:v>0.98599999999999999</c:v>
                </c:pt>
                <c:pt idx="6">
                  <c:v>0.97299999999999998</c:v>
                </c:pt>
                <c:pt idx="7">
                  <c:v>0.95799999999999996</c:v>
                </c:pt>
                <c:pt idx="8">
                  <c:v>0.92800000000000005</c:v>
                </c:pt>
                <c:pt idx="9">
                  <c:v>0.89500000000000002</c:v>
                </c:pt>
                <c:pt idx="10">
                  <c:v>0.83599999999999997</c:v>
                </c:pt>
                <c:pt idx="11">
                  <c:v>0.80500000000000005</c:v>
                </c:pt>
                <c:pt idx="12">
                  <c:v>0.76600000000000001</c:v>
                </c:pt>
                <c:pt idx="13">
                  <c:v>0.73599999999999999</c:v>
                </c:pt>
                <c:pt idx="14">
                  <c:v>0.68500000000000005</c:v>
                </c:pt>
                <c:pt idx="15">
                  <c:v>0.77200000000000002</c:v>
                </c:pt>
                <c:pt idx="16">
                  <c:v>0.90200000000000002</c:v>
                </c:pt>
                <c:pt idx="17">
                  <c:v>0.93300000000000005</c:v>
                </c:pt>
                <c:pt idx="18">
                  <c:v>0.94</c:v>
                </c:pt>
                <c:pt idx="19">
                  <c:v>0.95599999999999996</c:v>
                </c:pt>
                <c:pt idx="20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5-4D5F-A4E6-DE47FCD8DC58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Isentropic'!$F$41:$F$241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0.998</c:v>
                </c:pt>
                <c:pt idx="14">
                  <c:v>0.998</c:v>
                </c:pt>
                <c:pt idx="15">
                  <c:v>0.998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0.997</c:v>
                </c:pt>
                <c:pt idx="20">
                  <c:v>0.997</c:v>
                </c:pt>
                <c:pt idx="21">
                  <c:v>0.997</c:v>
                </c:pt>
                <c:pt idx="22">
                  <c:v>0.997</c:v>
                </c:pt>
                <c:pt idx="23">
                  <c:v>0.997</c:v>
                </c:pt>
                <c:pt idx="24">
                  <c:v>0.996</c:v>
                </c:pt>
                <c:pt idx="25">
                  <c:v>0.996</c:v>
                </c:pt>
                <c:pt idx="26">
                  <c:v>0.996</c:v>
                </c:pt>
                <c:pt idx="27">
                  <c:v>0.996</c:v>
                </c:pt>
                <c:pt idx="28">
                  <c:v>0.995</c:v>
                </c:pt>
                <c:pt idx="29">
                  <c:v>0.995</c:v>
                </c:pt>
                <c:pt idx="30">
                  <c:v>0.995</c:v>
                </c:pt>
                <c:pt idx="31">
                  <c:v>0.99399999999999999</c:v>
                </c:pt>
                <c:pt idx="32">
                  <c:v>0.99399999999999999</c:v>
                </c:pt>
                <c:pt idx="33">
                  <c:v>0.99399999999999999</c:v>
                </c:pt>
                <c:pt idx="34">
                  <c:v>0.99299999999999999</c:v>
                </c:pt>
                <c:pt idx="35">
                  <c:v>0.99299999999999999</c:v>
                </c:pt>
                <c:pt idx="36">
                  <c:v>0.99299999999999999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0.99099999999999999</c:v>
                </c:pt>
                <c:pt idx="40">
                  <c:v>0.99099999999999999</c:v>
                </c:pt>
                <c:pt idx="41">
                  <c:v>0.99</c:v>
                </c:pt>
                <c:pt idx="42">
                  <c:v>0.99</c:v>
                </c:pt>
                <c:pt idx="43">
                  <c:v>0.98899999999999999</c:v>
                </c:pt>
                <c:pt idx="44">
                  <c:v>0.98899999999999999</c:v>
                </c:pt>
                <c:pt idx="45">
                  <c:v>0.98799999999999999</c:v>
                </c:pt>
                <c:pt idx="46">
                  <c:v>0.98699999999999999</c:v>
                </c:pt>
                <c:pt idx="47">
                  <c:v>0.98699999999999999</c:v>
                </c:pt>
                <c:pt idx="48">
                  <c:v>0.98599999999999999</c:v>
                </c:pt>
                <c:pt idx="49">
                  <c:v>0.98499999999999999</c:v>
                </c:pt>
                <c:pt idx="50">
                  <c:v>0.98399999999999999</c:v>
                </c:pt>
                <c:pt idx="51">
                  <c:v>0.98299999999999998</c:v>
                </c:pt>
                <c:pt idx="52">
                  <c:v>0.98299999999999998</c:v>
                </c:pt>
                <c:pt idx="53">
                  <c:v>0.98199999999999998</c:v>
                </c:pt>
                <c:pt idx="54">
                  <c:v>0.98099999999999998</c:v>
                </c:pt>
                <c:pt idx="55">
                  <c:v>0.98</c:v>
                </c:pt>
                <c:pt idx="56">
                  <c:v>0.97899999999999998</c:v>
                </c:pt>
                <c:pt idx="57">
                  <c:v>0.97799999999999998</c:v>
                </c:pt>
                <c:pt idx="58">
                  <c:v>0.97599999999999998</c:v>
                </c:pt>
                <c:pt idx="59">
                  <c:v>0.97499999999999998</c:v>
                </c:pt>
                <c:pt idx="60">
                  <c:v>0.97399999999999998</c:v>
                </c:pt>
                <c:pt idx="61">
                  <c:v>0.97199999999999998</c:v>
                </c:pt>
                <c:pt idx="62">
                  <c:v>0.97099999999999997</c:v>
                </c:pt>
                <c:pt idx="63">
                  <c:v>0.97</c:v>
                </c:pt>
                <c:pt idx="64">
                  <c:v>0.96799999999999997</c:v>
                </c:pt>
                <c:pt idx="65">
                  <c:v>0.96599999999999997</c:v>
                </c:pt>
                <c:pt idx="66">
                  <c:v>0.96499999999999997</c:v>
                </c:pt>
                <c:pt idx="67">
                  <c:v>0.96299999999999997</c:v>
                </c:pt>
                <c:pt idx="68">
                  <c:v>0.96099999999999997</c:v>
                </c:pt>
                <c:pt idx="69">
                  <c:v>0.95899999999999996</c:v>
                </c:pt>
                <c:pt idx="70">
                  <c:v>0.95699999999999996</c:v>
                </c:pt>
                <c:pt idx="71">
                  <c:v>0.95499999999999996</c:v>
                </c:pt>
                <c:pt idx="72">
                  <c:v>0.95199999999999996</c:v>
                </c:pt>
                <c:pt idx="73">
                  <c:v>0.95</c:v>
                </c:pt>
                <c:pt idx="74">
                  <c:v>0.94699999999999995</c:v>
                </c:pt>
                <c:pt idx="75">
                  <c:v>0.94499999999999995</c:v>
                </c:pt>
                <c:pt idx="76">
                  <c:v>0.94199999999999995</c:v>
                </c:pt>
                <c:pt idx="77">
                  <c:v>0.93899999999999995</c:v>
                </c:pt>
                <c:pt idx="78">
                  <c:v>0.93600000000000005</c:v>
                </c:pt>
                <c:pt idx="79">
                  <c:v>0.93300000000000005</c:v>
                </c:pt>
                <c:pt idx="80">
                  <c:v>0.93</c:v>
                </c:pt>
                <c:pt idx="81">
                  <c:v>0.92700000000000005</c:v>
                </c:pt>
                <c:pt idx="82">
                  <c:v>0.92300000000000004</c:v>
                </c:pt>
                <c:pt idx="83">
                  <c:v>0.91900000000000004</c:v>
                </c:pt>
                <c:pt idx="84">
                  <c:v>0.91600000000000004</c:v>
                </c:pt>
                <c:pt idx="85">
                  <c:v>0.91200000000000003</c:v>
                </c:pt>
                <c:pt idx="86">
                  <c:v>0.90800000000000003</c:v>
                </c:pt>
                <c:pt idx="87">
                  <c:v>0.90400000000000003</c:v>
                </c:pt>
                <c:pt idx="88">
                  <c:v>0.89900000000000002</c:v>
                </c:pt>
                <c:pt idx="89">
                  <c:v>0.89500000000000002</c:v>
                </c:pt>
                <c:pt idx="90">
                  <c:v>0.89</c:v>
                </c:pt>
                <c:pt idx="91">
                  <c:v>0.88500000000000001</c:v>
                </c:pt>
                <c:pt idx="92">
                  <c:v>0.88</c:v>
                </c:pt>
                <c:pt idx="93">
                  <c:v>0.875</c:v>
                </c:pt>
                <c:pt idx="94">
                  <c:v>0.87</c:v>
                </c:pt>
                <c:pt idx="95">
                  <c:v>0.86499999999999999</c:v>
                </c:pt>
                <c:pt idx="96">
                  <c:v>0.85899999999999999</c:v>
                </c:pt>
                <c:pt idx="97">
                  <c:v>0.85299999999999998</c:v>
                </c:pt>
                <c:pt idx="98">
                  <c:v>0.84799999999999998</c:v>
                </c:pt>
                <c:pt idx="99">
                  <c:v>0.84199999999999997</c:v>
                </c:pt>
                <c:pt idx="100">
                  <c:v>0.83699999999999997</c:v>
                </c:pt>
                <c:pt idx="101">
                  <c:v>0.83299999999999996</c:v>
                </c:pt>
                <c:pt idx="102">
                  <c:v>0.82899999999999996</c:v>
                </c:pt>
                <c:pt idx="103">
                  <c:v>0.82599999999999996</c:v>
                </c:pt>
                <c:pt idx="104">
                  <c:v>0.82299999999999995</c:v>
                </c:pt>
                <c:pt idx="105">
                  <c:v>0.82</c:v>
                </c:pt>
                <c:pt idx="106">
                  <c:v>0.81699999999999995</c:v>
                </c:pt>
                <c:pt idx="107">
                  <c:v>0.81399999999999995</c:v>
                </c:pt>
                <c:pt idx="108">
                  <c:v>0.81</c:v>
                </c:pt>
                <c:pt idx="109">
                  <c:v>0.80700000000000005</c:v>
                </c:pt>
                <c:pt idx="110">
                  <c:v>0.80400000000000005</c:v>
                </c:pt>
                <c:pt idx="111">
                  <c:v>0.8</c:v>
                </c:pt>
                <c:pt idx="112">
                  <c:v>0.79700000000000004</c:v>
                </c:pt>
                <c:pt idx="113">
                  <c:v>0.79400000000000004</c:v>
                </c:pt>
                <c:pt idx="114">
                  <c:v>0.79</c:v>
                </c:pt>
                <c:pt idx="115">
                  <c:v>0.78700000000000003</c:v>
                </c:pt>
                <c:pt idx="116">
                  <c:v>0.78300000000000003</c:v>
                </c:pt>
                <c:pt idx="117">
                  <c:v>0.78</c:v>
                </c:pt>
                <c:pt idx="118">
                  <c:v>0.77700000000000002</c:v>
                </c:pt>
                <c:pt idx="119">
                  <c:v>0.77300000000000002</c:v>
                </c:pt>
                <c:pt idx="120">
                  <c:v>0.77</c:v>
                </c:pt>
                <c:pt idx="121">
                  <c:v>0.76600000000000001</c:v>
                </c:pt>
                <c:pt idx="122">
                  <c:v>0.76300000000000001</c:v>
                </c:pt>
                <c:pt idx="123">
                  <c:v>0.75900000000000001</c:v>
                </c:pt>
                <c:pt idx="124">
                  <c:v>0.75600000000000001</c:v>
                </c:pt>
                <c:pt idx="125">
                  <c:v>0.752</c:v>
                </c:pt>
                <c:pt idx="126">
                  <c:v>0.749</c:v>
                </c:pt>
                <c:pt idx="127">
                  <c:v>0.745</c:v>
                </c:pt>
                <c:pt idx="128">
                  <c:v>0.74099999999999999</c:v>
                </c:pt>
                <c:pt idx="129">
                  <c:v>0.73799999999999999</c:v>
                </c:pt>
                <c:pt idx="130">
                  <c:v>0.73399999999999999</c:v>
                </c:pt>
                <c:pt idx="131">
                  <c:v>0.73099999999999998</c:v>
                </c:pt>
                <c:pt idx="132">
                  <c:v>0.72699999999999998</c:v>
                </c:pt>
                <c:pt idx="133">
                  <c:v>0.72399999999999998</c:v>
                </c:pt>
                <c:pt idx="134">
                  <c:v>0.72</c:v>
                </c:pt>
                <c:pt idx="135">
                  <c:v>0.71599999999999997</c:v>
                </c:pt>
                <c:pt idx="136">
                  <c:v>0.71299999999999997</c:v>
                </c:pt>
                <c:pt idx="137">
                  <c:v>0.70899999999999996</c:v>
                </c:pt>
                <c:pt idx="138">
                  <c:v>0.70599999999999996</c:v>
                </c:pt>
                <c:pt idx="139">
                  <c:v>0.70199999999999996</c:v>
                </c:pt>
                <c:pt idx="140">
                  <c:v>0.69899999999999995</c:v>
                </c:pt>
                <c:pt idx="141">
                  <c:v>0.69499999999999995</c:v>
                </c:pt>
                <c:pt idx="142">
                  <c:v>0.69199999999999995</c:v>
                </c:pt>
                <c:pt idx="143">
                  <c:v>0.68799999999999994</c:v>
                </c:pt>
                <c:pt idx="144">
                  <c:v>0.68400000000000005</c:v>
                </c:pt>
                <c:pt idx="145">
                  <c:v>0.68100000000000005</c:v>
                </c:pt>
                <c:pt idx="146">
                  <c:v>0.67800000000000005</c:v>
                </c:pt>
                <c:pt idx="147">
                  <c:v>0.67300000000000004</c:v>
                </c:pt>
                <c:pt idx="148">
                  <c:v>0.67100000000000004</c:v>
                </c:pt>
                <c:pt idx="149">
                  <c:v>0.66600000000000004</c:v>
                </c:pt>
                <c:pt idx="150">
                  <c:v>0.66400000000000003</c:v>
                </c:pt>
                <c:pt idx="151">
                  <c:v>0.65800000000000003</c:v>
                </c:pt>
                <c:pt idx="152">
                  <c:v>0.65900000000000003</c:v>
                </c:pt>
                <c:pt idx="153">
                  <c:v>0.63800000000000001</c:v>
                </c:pt>
                <c:pt idx="154">
                  <c:v>0.76100000000000001</c:v>
                </c:pt>
                <c:pt idx="155">
                  <c:v>0.90200000000000002</c:v>
                </c:pt>
                <c:pt idx="156">
                  <c:v>0.92100000000000004</c:v>
                </c:pt>
                <c:pt idx="157">
                  <c:v>0.91400000000000003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0.92600000000000005</c:v>
                </c:pt>
                <c:pt idx="161">
                  <c:v>0.92600000000000005</c:v>
                </c:pt>
                <c:pt idx="162">
                  <c:v>0.92900000000000005</c:v>
                </c:pt>
                <c:pt idx="163">
                  <c:v>0.93</c:v>
                </c:pt>
                <c:pt idx="164">
                  <c:v>0.93300000000000005</c:v>
                </c:pt>
                <c:pt idx="165">
                  <c:v>0.93400000000000005</c:v>
                </c:pt>
                <c:pt idx="166">
                  <c:v>0.93600000000000005</c:v>
                </c:pt>
                <c:pt idx="167">
                  <c:v>0.93700000000000006</c:v>
                </c:pt>
                <c:pt idx="168">
                  <c:v>0.93899999999999995</c:v>
                </c:pt>
                <c:pt idx="169">
                  <c:v>0.94</c:v>
                </c:pt>
                <c:pt idx="170">
                  <c:v>0.94199999999999995</c:v>
                </c:pt>
                <c:pt idx="171">
                  <c:v>0.94299999999999995</c:v>
                </c:pt>
                <c:pt idx="172">
                  <c:v>0.94499999999999995</c:v>
                </c:pt>
                <c:pt idx="173">
                  <c:v>0.94599999999999995</c:v>
                </c:pt>
                <c:pt idx="174">
                  <c:v>0.94699999999999995</c:v>
                </c:pt>
                <c:pt idx="175">
                  <c:v>0.94799999999999995</c:v>
                </c:pt>
                <c:pt idx="176">
                  <c:v>0.95</c:v>
                </c:pt>
                <c:pt idx="177">
                  <c:v>0.95099999999999996</c:v>
                </c:pt>
                <c:pt idx="178">
                  <c:v>0.95199999999999996</c:v>
                </c:pt>
                <c:pt idx="179">
                  <c:v>0.95299999999999996</c:v>
                </c:pt>
                <c:pt idx="180">
                  <c:v>0.95399999999999996</c:v>
                </c:pt>
                <c:pt idx="181">
                  <c:v>0.95499999999999996</c:v>
                </c:pt>
                <c:pt idx="182">
                  <c:v>0.95599999999999996</c:v>
                </c:pt>
                <c:pt idx="183">
                  <c:v>0.95699999999999996</c:v>
                </c:pt>
                <c:pt idx="184">
                  <c:v>0.95799999999999996</c:v>
                </c:pt>
                <c:pt idx="185">
                  <c:v>0.95899999999999996</c:v>
                </c:pt>
                <c:pt idx="186">
                  <c:v>0.96</c:v>
                </c:pt>
                <c:pt idx="187">
                  <c:v>0.96099999999999997</c:v>
                </c:pt>
                <c:pt idx="188">
                  <c:v>0.96199999999999997</c:v>
                </c:pt>
                <c:pt idx="189">
                  <c:v>0.96199999999999997</c:v>
                </c:pt>
                <c:pt idx="190">
                  <c:v>0.96299999999999997</c:v>
                </c:pt>
                <c:pt idx="191">
                  <c:v>0.96399999999999997</c:v>
                </c:pt>
                <c:pt idx="192">
                  <c:v>0.96499999999999997</c:v>
                </c:pt>
                <c:pt idx="193">
                  <c:v>0.96499999999999997</c:v>
                </c:pt>
                <c:pt idx="194">
                  <c:v>0.96599999999999997</c:v>
                </c:pt>
                <c:pt idx="195">
                  <c:v>0.96699999999999997</c:v>
                </c:pt>
                <c:pt idx="196">
                  <c:v>0.96799999999999997</c:v>
                </c:pt>
                <c:pt idx="197">
                  <c:v>0.96799999999999997</c:v>
                </c:pt>
                <c:pt idx="198">
                  <c:v>0.96899999999999997</c:v>
                </c:pt>
                <c:pt idx="199">
                  <c:v>0.96899999999999997</c:v>
                </c:pt>
                <c:pt idx="200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5-4D5F-A4E6-DE47FCD8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V/a 0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Isentropic'!$G$3:$G$23</c:f>
              <c:numCache>
                <c:formatCode>General</c:formatCode>
                <c:ptCount val="21"/>
                <c:pt idx="0">
                  <c:v>0.11799999999999999</c:v>
                </c:pt>
                <c:pt idx="1">
                  <c:v>0.13800000000000001</c:v>
                </c:pt>
                <c:pt idx="2">
                  <c:v>0.16700000000000001</c:v>
                </c:pt>
                <c:pt idx="3">
                  <c:v>0.20100000000000001</c:v>
                </c:pt>
                <c:pt idx="4">
                  <c:v>0.247</c:v>
                </c:pt>
                <c:pt idx="5">
                  <c:v>0.30599999999999999</c:v>
                </c:pt>
                <c:pt idx="6">
                  <c:v>0.38500000000000001</c:v>
                </c:pt>
                <c:pt idx="7">
                  <c:v>0.48199999999999998</c:v>
                </c:pt>
                <c:pt idx="8">
                  <c:v>0.61</c:v>
                </c:pt>
                <c:pt idx="9">
                  <c:v>0.73899999999999999</c:v>
                </c:pt>
                <c:pt idx="10">
                  <c:v>0.90900000000000003</c:v>
                </c:pt>
                <c:pt idx="11">
                  <c:v>0.99099999999999999</c:v>
                </c:pt>
                <c:pt idx="12">
                  <c:v>1.0840000000000001</c:v>
                </c:pt>
                <c:pt idx="13">
                  <c:v>1.153</c:v>
                </c:pt>
                <c:pt idx="14">
                  <c:v>1.254</c:v>
                </c:pt>
                <c:pt idx="15">
                  <c:v>1.018</c:v>
                </c:pt>
                <c:pt idx="16">
                  <c:v>0.64400000000000002</c:v>
                </c:pt>
                <c:pt idx="17">
                  <c:v>0.53300000000000003</c:v>
                </c:pt>
                <c:pt idx="18">
                  <c:v>0.47499999999999998</c:v>
                </c:pt>
                <c:pt idx="19">
                  <c:v>0.41899999999999998</c:v>
                </c:pt>
                <c:pt idx="20">
                  <c:v>0.371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F-4E89-886E-DA4804A0B5E4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Isentropic'!$G$41:$G$241</c:f>
              <c:numCache>
                <c:formatCode>General</c:formatCode>
                <c:ptCount val="201"/>
                <c:pt idx="0">
                  <c:v>0.11700000000000001</c:v>
                </c:pt>
                <c:pt idx="1">
                  <c:v>0.11899999999999999</c:v>
                </c:pt>
                <c:pt idx="2">
                  <c:v>0.121</c:v>
                </c:pt>
                <c:pt idx="3">
                  <c:v>0.123</c:v>
                </c:pt>
                <c:pt idx="4">
                  <c:v>0.125</c:v>
                </c:pt>
                <c:pt idx="5">
                  <c:v>0.127</c:v>
                </c:pt>
                <c:pt idx="6">
                  <c:v>0.129</c:v>
                </c:pt>
                <c:pt idx="7">
                  <c:v>0.13100000000000001</c:v>
                </c:pt>
                <c:pt idx="8">
                  <c:v>0.13300000000000001</c:v>
                </c:pt>
                <c:pt idx="9">
                  <c:v>0.13600000000000001</c:v>
                </c:pt>
                <c:pt idx="10">
                  <c:v>0.13800000000000001</c:v>
                </c:pt>
                <c:pt idx="11">
                  <c:v>0.14000000000000001</c:v>
                </c:pt>
                <c:pt idx="12">
                  <c:v>0.14299999999999999</c:v>
                </c:pt>
                <c:pt idx="13">
                  <c:v>0.14499999999999999</c:v>
                </c:pt>
                <c:pt idx="14">
                  <c:v>0.14799999999999999</c:v>
                </c:pt>
                <c:pt idx="15">
                  <c:v>0.151</c:v>
                </c:pt>
                <c:pt idx="16">
                  <c:v>0.153</c:v>
                </c:pt>
                <c:pt idx="17">
                  <c:v>0.156</c:v>
                </c:pt>
                <c:pt idx="18">
                  <c:v>0.159</c:v>
                </c:pt>
                <c:pt idx="19">
                  <c:v>0.16200000000000001</c:v>
                </c:pt>
                <c:pt idx="20">
                  <c:v>0.16500000000000001</c:v>
                </c:pt>
                <c:pt idx="21">
                  <c:v>0.16800000000000001</c:v>
                </c:pt>
                <c:pt idx="22">
                  <c:v>0.17100000000000001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0.18099999999999999</c:v>
                </c:pt>
                <c:pt idx="26">
                  <c:v>0.185</c:v>
                </c:pt>
                <c:pt idx="27">
                  <c:v>0.188</c:v>
                </c:pt>
                <c:pt idx="28">
                  <c:v>0.192</c:v>
                </c:pt>
                <c:pt idx="29">
                  <c:v>0.19600000000000001</c:v>
                </c:pt>
                <c:pt idx="30">
                  <c:v>0.2</c:v>
                </c:pt>
                <c:pt idx="31">
                  <c:v>0.20399999999999999</c:v>
                </c:pt>
                <c:pt idx="32">
                  <c:v>0.20799999999999999</c:v>
                </c:pt>
                <c:pt idx="33">
                  <c:v>0.21199999999999999</c:v>
                </c:pt>
                <c:pt idx="34">
                  <c:v>0.216</c:v>
                </c:pt>
                <c:pt idx="35">
                  <c:v>0.221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0.26100000000000001</c:v>
                </c:pt>
                <c:pt idx="44">
                  <c:v>0.26600000000000001</c:v>
                </c:pt>
                <c:pt idx="45">
                  <c:v>0.27200000000000002</c:v>
                </c:pt>
                <c:pt idx="46">
                  <c:v>0.27800000000000002</c:v>
                </c:pt>
                <c:pt idx="47">
                  <c:v>0.28399999999999997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0.30399999999999999</c:v>
                </c:pt>
                <c:pt idx="51">
                  <c:v>0.31</c:v>
                </c:pt>
                <c:pt idx="52">
                  <c:v>0.317</c:v>
                </c:pt>
                <c:pt idx="53">
                  <c:v>0.32400000000000001</c:v>
                </c:pt>
                <c:pt idx="54">
                  <c:v>0.33200000000000002</c:v>
                </c:pt>
                <c:pt idx="55">
                  <c:v>0.33900000000000002</c:v>
                </c:pt>
                <c:pt idx="56">
                  <c:v>0.34699999999999998</c:v>
                </c:pt>
                <c:pt idx="57">
                  <c:v>0.35499999999999998</c:v>
                </c:pt>
                <c:pt idx="58">
                  <c:v>0.36299999999999999</c:v>
                </c:pt>
                <c:pt idx="59">
                  <c:v>0.372</c:v>
                </c:pt>
                <c:pt idx="60">
                  <c:v>0.38</c:v>
                </c:pt>
                <c:pt idx="61">
                  <c:v>0.38900000000000001</c:v>
                </c:pt>
                <c:pt idx="62">
                  <c:v>0.39800000000000002</c:v>
                </c:pt>
                <c:pt idx="63">
                  <c:v>0.40699999999999997</c:v>
                </c:pt>
                <c:pt idx="64">
                  <c:v>0.41699999999999998</c:v>
                </c:pt>
                <c:pt idx="65">
                  <c:v>0.42699999999999999</c:v>
                </c:pt>
                <c:pt idx="66">
                  <c:v>0.437</c:v>
                </c:pt>
                <c:pt idx="67">
                  <c:v>0.44700000000000001</c:v>
                </c:pt>
                <c:pt idx="68">
                  <c:v>0.45700000000000002</c:v>
                </c:pt>
                <c:pt idx="69">
                  <c:v>0.46800000000000003</c:v>
                </c:pt>
                <c:pt idx="70">
                  <c:v>0.47899999999999998</c:v>
                </c:pt>
                <c:pt idx="71">
                  <c:v>0.49</c:v>
                </c:pt>
                <c:pt idx="72">
                  <c:v>0.502</c:v>
                </c:pt>
                <c:pt idx="73">
                  <c:v>0.51400000000000001</c:v>
                </c:pt>
                <c:pt idx="74">
                  <c:v>0.52600000000000002</c:v>
                </c:pt>
                <c:pt idx="75">
                  <c:v>0.53800000000000003</c:v>
                </c:pt>
                <c:pt idx="76">
                  <c:v>0.55000000000000004</c:v>
                </c:pt>
                <c:pt idx="77">
                  <c:v>0.56299999999999994</c:v>
                </c:pt>
                <c:pt idx="78">
                  <c:v>0.57599999999999996</c:v>
                </c:pt>
                <c:pt idx="79">
                  <c:v>0.59</c:v>
                </c:pt>
                <c:pt idx="80">
                  <c:v>0.60299999999999998</c:v>
                </c:pt>
                <c:pt idx="81">
                  <c:v>0.61699999999999999</c:v>
                </c:pt>
                <c:pt idx="82">
                  <c:v>0.63100000000000001</c:v>
                </c:pt>
                <c:pt idx="83">
                  <c:v>0.64500000000000002</c:v>
                </c:pt>
                <c:pt idx="84">
                  <c:v>0.66</c:v>
                </c:pt>
                <c:pt idx="85">
                  <c:v>0.67400000000000004</c:v>
                </c:pt>
                <c:pt idx="86">
                  <c:v>0.68899999999999995</c:v>
                </c:pt>
                <c:pt idx="87">
                  <c:v>0.70399999999999996</c:v>
                </c:pt>
                <c:pt idx="88">
                  <c:v>0.72</c:v>
                </c:pt>
                <c:pt idx="89">
                  <c:v>0.73499999999999999</c:v>
                </c:pt>
                <c:pt idx="90">
                  <c:v>0.751</c:v>
                </c:pt>
                <c:pt idx="91">
                  <c:v>0.76700000000000002</c:v>
                </c:pt>
                <c:pt idx="92">
                  <c:v>0.78300000000000003</c:v>
                </c:pt>
                <c:pt idx="93">
                  <c:v>0.79900000000000004</c:v>
                </c:pt>
                <c:pt idx="94">
                  <c:v>0.81499999999999995</c:v>
                </c:pt>
                <c:pt idx="95">
                  <c:v>0.83099999999999996</c:v>
                </c:pt>
                <c:pt idx="96">
                  <c:v>0.84799999999999998</c:v>
                </c:pt>
                <c:pt idx="97">
                  <c:v>0.86399999999999999</c:v>
                </c:pt>
                <c:pt idx="98">
                  <c:v>0.88100000000000001</c:v>
                </c:pt>
                <c:pt idx="99">
                  <c:v>0.89700000000000002</c:v>
                </c:pt>
                <c:pt idx="100">
                  <c:v>0.91100000000000003</c:v>
                </c:pt>
                <c:pt idx="101">
                  <c:v>0.92300000000000004</c:v>
                </c:pt>
                <c:pt idx="102">
                  <c:v>0.93100000000000005</c:v>
                </c:pt>
                <c:pt idx="103">
                  <c:v>0.93899999999999995</c:v>
                </c:pt>
                <c:pt idx="104">
                  <c:v>0.94799999999999995</c:v>
                </c:pt>
                <c:pt idx="105">
                  <c:v>0.95599999999999996</c:v>
                </c:pt>
                <c:pt idx="106">
                  <c:v>0.96399999999999997</c:v>
                </c:pt>
                <c:pt idx="107">
                  <c:v>0.97299999999999998</c:v>
                </c:pt>
                <c:pt idx="108">
                  <c:v>0.98099999999999998</c:v>
                </c:pt>
                <c:pt idx="109">
                  <c:v>0.98899999999999999</c:v>
                </c:pt>
                <c:pt idx="110">
                  <c:v>0.998</c:v>
                </c:pt>
                <c:pt idx="111">
                  <c:v>1.006</c:v>
                </c:pt>
                <c:pt idx="112">
                  <c:v>1.014</c:v>
                </c:pt>
                <c:pt idx="113">
                  <c:v>1.022</c:v>
                </c:pt>
                <c:pt idx="114">
                  <c:v>1.0309999999999999</c:v>
                </c:pt>
                <c:pt idx="115">
                  <c:v>1.0389999999999999</c:v>
                </c:pt>
                <c:pt idx="116">
                  <c:v>1.0469999999999999</c:v>
                </c:pt>
                <c:pt idx="117">
                  <c:v>1.0549999999999999</c:v>
                </c:pt>
                <c:pt idx="118">
                  <c:v>1.0629999999999999</c:v>
                </c:pt>
                <c:pt idx="119">
                  <c:v>1.071</c:v>
                </c:pt>
                <c:pt idx="120">
                  <c:v>1.079</c:v>
                </c:pt>
                <c:pt idx="121">
                  <c:v>1.0880000000000001</c:v>
                </c:pt>
                <c:pt idx="122">
                  <c:v>1.0960000000000001</c:v>
                </c:pt>
                <c:pt idx="123">
                  <c:v>1.1040000000000001</c:v>
                </c:pt>
                <c:pt idx="124">
                  <c:v>1.1120000000000001</c:v>
                </c:pt>
                <c:pt idx="125">
                  <c:v>1.119</c:v>
                </c:pt>
                <c:pt idx="126">
                  <c:v>1.127</c:v>
                </c:pt>
                <c:pt idx="127">
                  <c:v>1.135</c:v>
                </c:pt>
                <c:pt idx="128">
                  <c:v>1.143</c:v>
                </c:pt>
                <c:pt idx="129">
                  <c:v>1.151</c:v>
                </c:pt>
                <c:pt idx="130">
                  <c:v>1.1579999999999999</c:v>
                </c:pt>
                <c:pt idx="131">
                  <c:v>1.1659999999999999</c:v>
                </c:pt>
                <c:pt idx="132">
                  <c:v>1.1739999999999999</c:v>
                </c:pt>
                <c:pt idx="133">
                  <c:v>1.181</c:v>
                </c:pt>
                <c:pt idx="134">
                  <c:v>1.1890000000000001</c:v>
                </c:pt>
                <c:pt idx="135">
                  <c:v>1.1970000000000001</c:v>
                </c:pt>
                <c:pt idx="136">
                  <c:v>1.204</c:v>
                </c:pt>
                <c:pt idx="137">
                  <c:v>1.2110000000000001</c:v>
                </c:pt>
                <c:pt idx="138">
                  <c:v>1.2190000000000001</c:v>
                </c:pt>
                <c:pt idx="139">
                  <c:v>1.226</c:v>
                </c:pt>
                <c:pt idx="140">
                  <c:v>1.2330000000000001</c:v>
                </c:pt>
                <c:pt idx="141">
                  <c:v>1.2410000000000001</c:v>
                </c:pt>
                <c:pt idx="142">
                  <c:v>1.2470000000000001</c:v>
                </c:pt>
                <c:pt idx="143">
                  <c:v>1.2549999999999999</c:v>
                </c:pt>
                <c:pt idx="144">
                  <c:v>1.2609999999999999</c:v>
                </c:pt>
                <c:pt idx="145">
                  <c:v>1.2689999999999999</c:v>
                </c:pt>
                <c:pt idx="146">
                  <c:v>1.2749999999999999</c:v>
                </c:pt>
                <c:pt idx="147">
                  <c:v>1.2829999999999999</c:v>
                </c:pt>
                <c:pt idx="148">
                  <c:v>1.288</c:v>
                </c:pt>
                <c:pt idx="149">
                  <c:v>1.298</c:v>
                </c:pt>
                <c:pt idx="150">
                  <c:v>1.3009999999999999</c:v>
                </c:pt>
                <c:pt idx="151">
                  <c:v>1.3120000000000001</c:v>
                </c:pt>
                <c:pt idx="152">
                  <c:v>1.3129999999999999</c:v>
                </c:pt>
                <c:pt idx="153">
                  <c:v>1.345</c:v>
                </c:pt>
                <c:pt idx="154">
                  <c:v>1.0449999999999999</c:v>
                </c:pt>
                <c:pt idx="155">
                  <c:v>0.67500000000000004</c:v>
                </c:pt>
                <c:pt idx="156">
                  <c:v>0.61899999999999999</c:v>
                </c:pt>
                <c:pt idx="157">
                  <c:v>0.63500000000000001</c:v>
                </c:pt>
                <c:pt idx="158">
                  <c:v>0.60799999999999998</c:v>
                </c:pt>
                <c:pt idx="159">
                  <c:v>0.61199999999999999</c:v>
                </c:pt>
                <c:pt idx="160">
                  <c:v>0.59399999999999997</c:v>
                </c:pt>
                <c:pt idx="161">
                  <c:v>0.59199999999999997</c:v>
                </c:pt>
                <c:pt idx="162">
                  <c:v>0.57899999999999996</c:v>
                </c:pt>
                <c:pt idx="163">
                  <c:v>0.57499999999999996</c:v>
                </c:pt>
                <c:pt idx="164">
                  <c:v>0.56399999999999995</c:v>
                </c:pt>
                <c:pt idx="165">
                  <c:v>0.55800000000000005</c:v>
                </c:pt>
                <c:pt idx="166">
                  <c:v>0.54900000000000004</c:v>
                </c:pt>
                <c:pt idx="167">
                  <c:v>0.54300000000000004</c:v>
                </c:pt>
                <c:pt idx="168">
                  <c:v>0.53500000000000003</c:v>
                </c:pt>
                <c:pt idx="169">
                  <c:v>0.52800000000000002</c:v>
                </c:pt>
                <c:pt idx="170">
                  <c:v>0.52100000000000002</c:v>
                </c:pt>
                <c:pt idx="171">
                  <c:v>0.51400000000000001</c:v>
                </c:pt>
                <c:pt idx="172">
                  <c:v>0.50700000000000001</c:v>
                </c:pt>
                <c:pt idx="173">
                  <c:v>0.501</c:v>
                </c:pt>
                <c:pt idx="174">
                  <c:v>0.49399999999999999</c:v>
                </c:pt>
                <c:pt idx="175">
                  <c:v>0.48799999999999999</c:v>
                </c:pt>
                <c:pt idx="176">
                  <c:v>0.48199999999999998</c:v>
                </c:pt>
                <c:pt idx="177">
                  <c:v>0.47599999999999998</c:v>
                </c:pt>
                <c:pt idx="178">
                  <c:v>0.47</c:v>
                </c:pt>
                <c:pt idx="179">
                  <c:v>0.46400000000000002</c:v>
                </c:pt>
                <c:pt idx="180">
                  <c:v>0.45800000000000002</c:v>
                </c:pt>
                <c:pt idx="181">
                  <c:v>0.45300000000000001</c:v>
                </c:pt>
                <c:pt idx="182">
                  <c:v>0.44700000000000001</c:v>
                </c:pt>
                <c:pt idx="183">
                  <c:v>0.442</c:v>
                </c:pt>
                <c:pt idx="184">
                  <c:v>0.436</c:v>
                </c:pt>
                <c:pt idx="185">
                  <c:v>0.43099999999999999</c:v>
                </c:pt>
                <c:pt idx="186">
                  <c:v>0.42599999999999999</c:v>
                </c:pt>
                <c:pt idx="187">
                  <c:v>0.42</c:v>
                </c:pt>
                <c:pt idx="188">
                  <c:v>0.41499999999999998</c:v>
                </c:pt>
                <c:pt idx="189">
                  <c:v>0.41</c:v>
                </c:pt>
                <c:pt idx="190">
                  <c:v>0.40600000000000003</c:v>
                </c:pt>
                <c:pt idx="191">
                  <c:v>0.40100000000000002</c:v>
                </c:pt>
                <c:pt idx="192">
                  <c:v>0.39600000000000002</c:v>
                </c:pt>
                <c:pt idx="193">
                  <c:v>0.39100000000000001</c:v>
                </c:pt>
                <c:pt idx="194">
                  <c:v>0.38700000000000001</c:v>
                </c:pt>
                <c:pt idx="195">
                  <c:v>0.38200000000000001</c:v>
                </c:pt>
                <c:pt idx="196">
                  <c:v>0.378</c:v>
                </c:pt>
                <c:pt idx="197">
                  <c:v>0.373</c:v>
                </c:pt>
                <c:pt idx="198">
                  <c:v>0.36899999999999999</c:v>
                </c:pt>
                <c:pt idx="199">
                  <c:v>0.36499999999999999</c:v>
                </c:pt>
                <c:pt idx="200">
                  <c:v>0.36099999999999999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F-4E89-886E-DA4804A0B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P/P 0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Isentropic'!$H$3:$H$23</c:f>
              <c:numCache>
                <c:formatCode>General</c:formatCode>
                <c:ptCount val="21"/>
                <c:pt idx="0">
                  <c:v>1</c:v>
                </c:pt>
                <c:pt idx="1">
                  <c:v>0.997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0.96799999999999997</c:v>
                </c:pt>
                <c:pt idx="5">
                  <c:v>0.94699999999999995</c:v>
                </c:pt>
                <c:pt idx="6">
                  <c:v>0.91200000000000003</c:v>
                </c:pt>
                <c:pt idx="7">
                  <c:v>0.86099999999999999</c:v>
                </c:pt>
                <c:pt idx="8">
                  <c:v>0.77900000000000003</c:v>
                </c:pt>
                <c:pt idx="9">
                  <c:v>0.68899999999999995</c:v>
                </c:pt>
                <c:pt idx="10">
                  <c:v>0.54800000000000004</c:v>
                </c:pt>
                <c:pt idx="11">
                  <c:v>0.47899999999999998</c:v>
                </c:pt>
                <c:pt idx="12">
                  <c:v>0.40500000000000003</c:v>
                </c:pt>
                <c:pt idx="13">
                  <c:v>0.34899999999999998</c:v>
                </c:pt>
                <c:pt idx="14">
                  <c:v>0.28100000000000003</c:v>
                </c:pt>
                <c:pt idx="15">
                  <c:v>0.38500000000000001</c:v>
                </c:pt>
                <c:pt idx="16">
                  <c:v>0.64500000000000002</c:v>
                </c:pt>
                <c:pt idx="17">
                  <c:v>0.72599999999999998</c:v>
                </c:pt>
                <c:pt idx="18">
                  <c:v>0.749</c:v>
                </c:pt>
                <c:pt idx="19">
                  <c:v>0.78700000000000003</c:v>
                </c:pt>
                <c:pt idx="2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8-47ED-8336-F8DBBF2D953D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Isentropic'!$H$41:$H$241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0.995</c:v>
                </c:pt>
                <c:pt idx="13">
                  <c:v>0.995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0.99299999999999999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0.99099999999999999</c:v>
                </c:pt>
                <c:pt idx="20">
                  <c:v>0.99099999999999999</c:v>
                </c:pt>
                <c:pt idx="21">
                  <c:v>0.99</c:v>
                </c:pt>
                <c:pt idx="22">
                  <c:v>0.98899999999999999</c:v>
                </c:pt>
                <c:pt idx="23">
                  <c:v>0.98799999999999999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0.98599999999999999</c:v>
                </c:pt>
                <c:pt idx="27">
                  <c:v>0.98499999999999999</c:v>
                </c:pt>
                <c:pt idx="28">
                  <c:v>0.98399999999999999</c:v>
                </c:pt>
                <c:pt idx="29">
                  <c:v>0.98299999999999998</c:v>
                </c:pt>
                <c:pt idx="30">
                  <c:v>0.98199999999999998</c:v>
                </c:pt>
                <c:pt idx="31">
                  <c:v>0.98099999999999998</c:v>
                </c:pt>
                <c:pt idx="32">
                  <c:v>0.97899999999999998</c:v>
                </c:pt>
                <c:pt idx="33">
                  <c:v>0.97799999999999998</c:v>
                </c:pt>
                <c:pt idx="34">
                  <c:v>0.97699999999999998</c:v>
                </c:pt>
                <c:pt idx="35">
                  <c:v>0.97599999999999998</c:v>
                </c:pt>
                <c:pt idx="36">
                  <c:v>0.97399999999999998</c:v>
                </c:pt>
                <c:pt idx="37">
                  <c:v>0.97299999999999998</c:v>
                </c:pt>
                <c:pt idx="38">
                  <c:v>0.97099999999999997</c:v>
                </c:pt>
                <c:pt idx="39">
                  <c:v>0.97</c:v>
                </c:pt>
                <c:pt idx="40">
                  <c:v>0.96799999999999997</c:v>
                </c:pt>
                <c:pt idx="41">
                  <c:v>0.96599999999999997</c:v>
                </c:pt>
                <c:pt idx="42">
                  <c:v>0.96399999999999997</c:v>
                </c:pt>
                <c:pt idx="43">
                  <c:v>0.96199999999999997</c:v>
                </c:pt>
                <c:pt idx="44">
                  <c:v>0.96</c:v>
                </c:pt>
                <c:pt idx="45">
                  <c:v>0.95799999999999996</c:v>
                </c:pt>
                <c:pt idx="46">
                  <c:v>0.95599999999999996</c:v>
                </c:pt>
                <c:pt idx="47">
                  <c:v>0.95399999999999996</c:v>
                </c:pt>
                <c:pt idx="48">
                  <c:v>0.95099999999999996</c:v>
                </c:pt>
                <c:pt idx="49">
                  <c:v>0.94899999999999995</c:v>
                </c:pt>
                <c:pt idx="50">
                  <c:v>0.94599999999999995</c:v>
                </c:pt>
                <c:pt idx="51">
                  <c:v>0.94299999999999995</c:v>
                </c:pt>
                <c:pt idx="52">
                  <c:v>0.94</c:v>
                </c:pt>
                <c:pt idx="53">
                  <c:v>0.93700000000000006</c:v>
                </c:pt>
                <c:pt idx="54">
                  <c:v>0.93400000000000005</c:v>
                </c:pt>
                <c:pt idx="55">
                  <c:v>0.93100000000000005</c:v>
                </c:pt>
                <c:pt idx="56">
                  <c:v>0.92700000000000005</c:v>
                </c:pt>
                <c:pt idx="57">
                  <c:v>0.92400000000000004</c:v>
                </c:pt>
                <c:pt idx="58">
                  <c:v>0.92</c:v>
                </c:pt>
                <c:pt idx="59">
                  <c:v>0.91600000000000004</c:v>
                </c:pt>
                <c:pt idx="60">
                  <c:v>0.91100000000000003</c:v>
                </c:pt>
                <c:pt idx="61">
                  <c:v>0.90700000000000003</c:v>
                </c:pt>
                <c:pt idx="62">
                  <c:v>0.90200000000000002</c:v>
                </c:pt>
                <c:pt idx="63">
                  <c:v>0.89700000000000002</c:v>
                </c:pt>
                <c:pt idx="64">
                  <c:v>0.89200000000000002</c:v>
                </c:pt>
                <c:pt idx="65">
                  <c:v>0.88700000000000001</c:v>
                </c:pt>
                <c:pt idx="66">
                  <c:v>0.88200000000000001</c:v>
                </c:pt>
                <c:pt idx="67">
                  <c:v>0.876</c:v>
                </c:pt>
                <c:pt idx="68">
                  <c:v>0.87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</c:v>
                </c:pt>
                <c:pt idx="72">
                  <c:v>0.84299999999999997</c:v>
                </c:pt>
                <c:pt idx="73">
                  <c:v>0.83599999999999997</c:v>
                </c:pt>
                <c:pt idx="74">
                  <c:v>0.82799999999999996</c:v>
                </c:pt>
                <c:pt idx="75">
                  <c:v>0.82</c:v>
                </c:pt>
                <c:pt idx="76">
                  <c:v>0.81200000000000006</c:v>
                </c:pt>
                <c:pt idx="77">
                  <c:v>0.80300000000000005</c:v>
                </c:pt>
                <c:pt idx="78">
                  <c:v>0.79400000000000004</c:v>
                </c:pt>
                <c:pt idx="79">
                  <c:v>0.78500000000000003</c:v>
                </c:pt>
                <c:pt idx="80">
                  <c:v>0.77600000000000002</c:v>
                </c:pt>
                <c:pt idx="81">
                  <c:v>0.76600000000000001</c:v>
                </c:pt>
                <c:pt idx="82">
                  <c:v>0.75600000000000001</c:v>
                </c:pt>
                <c:pt idx="83">
                  <c:v>0.746</c:v>
                </c:pt>
                <c:pt idx="84">
                  <c:v>0.73499999999999999</c:v>
                </c:pt>
                <c:pt idx="85">
                  <c:v>0.72399999999999998</c:v>
                </c:pt>
                <c:pt idx="86">
                  <c:v>0.71299999999999997</c:v>
                </c:pt>
                <c:pt idx="87">
                  <c:v>0.70099999999999996</c:v>
                </c:pt>
                <c:pt idx="88">
                  <c:v>0.68899999999999995</c:v>
                </c:pt>
                <c:pt idx="89">
                  <c:v>0.67700000000000005</c:v>
                </c:pt>
                <c:pt idx="90">
                  <c:v>0.66500000000000004</c:v>
                </c:pt>
                <c:pt idx="91">
                  <c:v>0.65300000000000002</c:v>
                </c:pt>
                <c:pt idx="92">
                  <c:v>0.64</c:v>
                </c:pt>
                <c:pt idx="93">
                  <c:v>0.627</c:v>
                </c:pt>
                <c:pt idx="94">
                  <c:v>0.61399999999999999</c:v>
                </c:pt>
                <c:pt idx="95">
                  <c:v>0.60099999999999998</c:v>
                </c:pt>
                <c:pt idx="96">
                  <c:v>0.58799999999999997</c:v>
                </c:pt>
                <c:pt idx="97">
                  <c:v>0.57399999999999995</c:v>
                </c:pt>
                <c:pt idx="98">
                  <c:v>0.56100000000000005</c:v>
                </c:pt>
                <c:pt idx="99">
                  <c:v>0.54700000000000004</c:v>
                </c:pt>
                <c:pt idx="100">
                  <c:v>0.53600000000000003</c:v>
                </c:pt>
                <c:pt idx="101">
                  <c:v>0.52700000000000002</c:v>
                </c:pt>
                <c:pt idx="102">
                  <c:v>0.52</c:v>
                </c:pt>
                <c:pt idx="103">
                  <c:v>0.51300000000000001</c:v>
                </c:pt>
                <c:pt idx="104">
                  <c:v>0.50600000000000001</c:v>
                </c:pt>
                <c:pt idx="105">
                  <c:v>0.499</c:v>
                </c:pt>
                <c:pt idx="106">
                  <c:v>0.49299999999999999</c:v>
                </c:pt>
                <c:pt idx="107">
                  <c:v>0.48599999999999999</c:v>
                </c:pt>
                <c:pt idx="108">
                  <c:v>0.47899999999999998</c:v>
                </c:pt>
                <c:pt idx="109">
                  <c:v>0.47199999999999998</c:v>
                </c:pt>
                <c:pt idx="110">
                  <c:v>0.46600000000000003</c:v>
                </c:pt>
                <c:pt idx="111">
                  <c:v>0.45900000000000002</c:v>
                </c:pt>
                <c:pt idx="112">
                  <c:v>0.45200000000000001</c:v>
                </c:pt>
                <c:pt idx="113">
                  <c:v>0.44600000000000001</c:v>
                </c:pt>
                <c:pt idx="114">
                  <c:v>0.439</c:v>
                </c:pt>
                <c:pt idx="115">
                  <c:v>0.432</c:v>
                </c:pt>
                <c:pt idx="116">
                  <c:v>0.42599999999999999</c:v>
                </c:pt>
                <c:pt idx="117">
                  <c:v>0.41899999999999998</c:v>
                </c:pt>
                <c:pt idx="118">
                  <c:v>0.41299999999999998</c:v>
                </c:pt>
                <c:pt idx="119">
                  <c:v>0.40600000000000003</c:v>
                </c:pt>
                <c:pt idx="120">
                  <c:v>0.4</c:v>
                </c:pt>
                <c:pt idx="121">
                  <c:v>0.39400000000000002</c:v>
                </c:pt>
                <c:pt idx="122">
                  <c:v>0.38800000000000001</c:v>
                </c:pt>
                <c:pt idx="123">
                  <c:v>0.38100000000000001</c:v>
                </c:pt>
                <c:pt idx="124">
                  <c:v>0.375</c:v>
                </c:pt>
                <c:pt idx="125">
                  <c:v>0.36899999999999999</c:v>
                </c:pt>
                <c:pt idx="126">
                  <c:v>0.36299999999999999</c:v>
                </c:pt>
                <c:pt idx="127">
                  <c:v>0.35699999999999998</c:v>
                </c:pt>
                <c:pt idx="128">
                  <c:v>0.35099999999999998</c:v>
                </c:pt>
                <c:pt idx="129">
                  <c:v>0.34499999999999997</c:v>
                </c:pt>
                <c:pt idx="130">
                  <c:v>0.33900000000000002</c:v>
                </c:pt>
                <c:pt idx="131">
                  <c:v>0.33400000000000002</c:v>
                </c:pt>
                <c:pt idx="132">
                  <c:v>0.32800000000000001</c:v>
                </c:pt>
                <c:pt idx="133">
                  <c:v>0.32200000000000001</c:v>
                </c:pt>
                <c:pt idx="134">
                  <c:v>0.317</c:v>
                </c:pt>
                <c:pt idx="135">
                  <c:v>0.311</c:v>
                </c:pt>
                <c:pt idx="136">
                  <c:v>0.30599999999999999</c:v>
                </c:pt>
                <c:pt idx="137">
                  <c:v>0.30099999999999999</c:v>
                </c:pt>
                <c:pt idx="138">
                  <c:v>0.29499999999999998</c:v>
                </c:pt>
                <c:pt idx="139">
                  <c:v>0.28999999999999998</c:v>
                </c:pt>
                <c:pt idx="140">
                  <c:v>0.28499999999999998</c:v>
                </c:pt>
                <c:pt idx="141">
                  <c:v>0.28000000000000003</c:v>
                </c:pt>
                <c:pt idx="142">
                  <c:v>0.27500000000000002</c:v>
                </c:pt>
                <c:pt idx="143">
                  <c:v>0.27</c:v>
                </c:pt>
                <c:pt idx="144">
                  <c:v>0.26500000000000001</c:v>
                </c:pt>
                <c:pt idx="145">
                  <c:v>0.26</c:v>
                </c:pt>
                <c:pt idx="146">
                  <c:v>0.25600000000000001</c:v>
                </c:pt>
                <c:pt idx="147">
                  <c:v>0.251</c:v>
                </c:pt>
                <c:pt idx="148">
                  <c:v>0.247</c:v>
                </c:pt>
                <c:pt idx="149">
                  <c:v>0.24199999999999999</c:v>
                </c:pt>
                <c:pt idx="150">
                  <c:v>0.23799999999999999</c:v>
                </c:pt>
                <c:pt idx="151">
                  <c:v>0.23200000000000001</c:v>
                </c:pt>
                <c:pt idx="152">
                  <c:v>0.23</c:v>
                </c:pt>
                <c:pt idx="153">
                  <c:v>0.216</c:v>
                </c:pt>
                <c:pt idx="154">
                  <c:v>0.35299999999999998</c:v>
                </c:pt>
                <c:pt idx="155">
                  <c:v>0.61899999999999999</c:v>
                </c:pt>
                <c:pt idx="156">
                  <c:v>0.66900000000000004</c:v>
                </c:pt>
                <c:pt idx="157">
                  <c:v>0.64900000000000002</c:v>
                </c:pt>
                <c:pt idx="158">
                  <c:v>0.67300000000000004</c:v>
                </c:pt>
                <c:pt idx="159">
                  <c:v>0.66600000000000004</c:v>
                </c:pt>
                <c:pt idx="160">
                  <c:v>0.68</c:v>
                </c:pt>
                <c:pt idx="161">
                  <c:v>0.67900000000000005</c:v>
                </c:pt>
                <c:pt idx="162">
                  <c:v>0.68899999999999995</c:v>
                </c:pt>
                <c:pt idx="163">
                  <c:v>0.69</c:v>
                </c:pt>
                <c:pt idx="164">
                  <c:v>0.69699999999999995</c:v>
                </c:pt>
                <c:pt idx="165">
                  <c:v>0.7</c:v>
                </c:pt>
                <c:pt idx="166">
                  <c:v>0.70599999999999996</c:v>
                </c:pt>
                <c:pt idx="167">
                  <c:v>0.70899999999999996</c:v>
                </c:pt>
                <c:pt idx="168">
                  <c:v>0.71399999999999997</c:v>
                </c:pt>
                <c:pt idx="169">
                  <c:v>0.71699999999999997</c:v>
                </c:pt>
                <c:pt idx="170">
                  <c:v>0.72199999999999998</c:v>
                </c:pt>
                <c:pt idx="171">
                  <c:v>0.72499999999999998</c:v>
                </c:pt>
                <c:pt idx="172">
                  <c:v>0.72899999999999998</c:v>
                </c:pt>
                <c:pt idx="173">
                  <c:v>0.73199999999999998</c:v>
                </c:pt>
                <c:pt idx="174">
                  <c:v>0.73599999999999999</c:v>
                </c:pt>
                <c:pt idx="175">
                  <c:v>0.73899999999999999</c:v>
                </c:pt>
                <c:pt idx="176">
                  <c:v>0.74299999999999999</c:v>
                </c:pt>
                <c:pt idx="177">
                  <c:v>0.746</c:v>
                </c:pt>
                <c:pt idx="178">
                  <c:v>0.749</c:v>
                </c:pt>
                <c:pt idx="179">
                  <c:v>0.752</c:v>
                </c:pt>
                <c:pt idx="180">
                  <c:v>0.755</c:v>
                </c:pt>
                <c:pt idx="181">
                  <c:v>0.75800000000000001</c:v>
                </c:pt>
                <c:pt idx="182">
                  <c:v>0.76</c:v>
                </c:pt>
                <c:pt idx="183">
                  <c:v>0.76300000000000001</c:v>
                </c:pt>
                <c:pt idx="184">
                  <c:v>0.76600000000000001</c:v>
                </c:pt>
                <c:pt idx="185">
                  <c:v>0.76800000000000002</c:v>
                </c:pt>
                <c:pt idx="186">
                  <c:v>0.77100000000000002</c:v>
                </c:pt>
                <c:pt idx="187">
                  <c:v>0.77300000000000002</c:v>
                </c:pt>
                <c:pt idx="188">
                  <c:v>0.77600000000000002</c:v>
                </c:pt>
                <c:pt idx="189">
                  <c:v>0.77800000000000002</c:v>
                </c:pt>
                <c:pt idx="190">
                  <c:v>0.78</c:v>
                </c:pt>
                <c:pt idx="191">
                  <c:v>0.78200000000000003</c:v>
                </c:pt>
                <c:pt idx="192">
                  <c:v>0.78500000000000003</c:v>
                </c:pt>
                <c:pt idx="193">
                  <c:v>0.78700000000000003</c:v>
                </c:pt>
                <c:pt idx="194">
                  <c:v>0.78900000000000003</c:v>
                </c:pt>
                <c:pt idx="195">
                  <c:v>0.79100000000000004</c:v>
                </c:pt>
                <c:pt idx="196">
                  <c:v>0.79300000000000004</c:v>
                </c:pt>
                <c:pt idx="197">
                  <c:v>0.79500000000000004</c:v>
                </c:pt>
                <c:pt idx="198">
                  <c:v>0.79600000000000004</c:v>
                </c:pt>
                <c:pt idx="199">
                  <c:v>0.79800000000000004</c:v>
                </c:pt>
                <c:pt idx="2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C8-47ED-8336-F8DBBF2D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Isentropic'!$J$3:$J$23</c:f>
              <c:numCache>
                <c:formatCode>General</c:formatCode>
                <c:ptCount val="21"/>
                <c:pt idx="0">
                  <c:v>0.11799999999999999</c:v>
                </c:pt>
                <c:pt idx="1">
                  <c:v>0.13800000000000001</c:v>
                </c:pt>
                <c:pt idx="2">
                  <c:v>0.16700000000000001</c:v>
                </c:pt>
                <c:pt idx="3">
                  <c:v>0.20100000000000001</c:v>
                </c:pt>
                <c:pt idx="4">
                  <c:v>0.248</c:v>
                </c:pt>
                <c:pt idx="5">
                  <c:v>0.308</c:v>
                </c:pt>
                <c:pt idx="6">
                  <c:v>0.39</c:v>
                </c:pt>
                <c:pt idx="7">
                  <c:v>0.49299999999999999</c:v>
                </c:pt>
                <c:pt idx="8">
                  <c:v>0.63400000000000001</c:v>
                </c:pt>
                <c:pt idx="9">
                  <c:v>0.78100000000000003</c:v>
                </c:pt>
                <c:pt idx="10">
                  <c:v>0.99399999999999999</c:v>
                </c:pt>
                <c:pt idx="11">
                  <c:v>1.105</c:v>
                </c:pt>
                <c:pt idx="12">
                  <c:v>1.238</c:v>
                </c:pt>
                <c:pt idx="13">
                  <c:v>1.345</c:v>
                </c:pt>
                <c:pt idx="14">
                  <c:v>1.516</c:v>
                </c:pt>
                <c:pt idx="15">
                  <c:v>1.159</c:v>
                </c:pt>
                <c:pt idx="16">
                  <c:v>0.67900000000000005</c:v>
                </c:pt>
                <c:pt idx="17">
                  <c:v>0.55200000000000005</c:v>
                </c:pt>
                <c:pt idx="18">
                  <c:v>0.49</c:v>
                </c:pt>
                <c:pt idx="19">
                  <c:v>0.42799999999999999</c:v>
                </c:pt>
                <c:pt idx="20">
                  <c:v>0.379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A-4A65-85CD-3BD54D4F58EA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Isentropic'!$J$41:$J$241</c:f>
              <c:numCache>
                <c:formatCode>General</c:formatCode>
                <c:ptCount val="201"/>
                <c:pt idx="0">
                  <c:v>0.11700000000000001</c:v>
                </c:pt>
                <c:pt idx="1">
                  <c:v>0.11899999999999999</c:v>
                </c:pt>
                <c:pt idx="2">
                  <c:v>0.121</c:v>
                </c:pt>
                <c:pt idx="3">
                  <c:v>0.123</c:v>
                </c:pt>
                <c:pt idx="4">
                  <c:v>0.125</c:v>
                </c:pt>
                <c:pt idx="5">
                  <c:v>0.127</c:v>
                </c:pt>
                <c:pt idx="6">
                  <c:v>0.129</c:v>
                </c:pt>
                <c:pt idx="7">
                  <c:v>0.13100000000000001</c:v>
                </c:pt>
                <c:pt idx="8">
                  <c:v>0.13300000000000001</c:v>
                </c:pt>
                <c:pt idx="9">
                  <c:v>0.13600000000000001</c:v>
                </c:pt>
                <c:pt idx="10">
                  <c:v>0.13800000000000001</c:v>
                </c:pt>
                <c:pt idx="11">
                  <c:v>0.14099999999999999</c:v>
                </c:pt>
                <c:pt idx="12">
                  <c:v>0.14299999999999999</c:v>
                </c:pt>
                <c:pt idx="13">
                  <c:v>0.14599999999999999</c:v>
                </c:pt>
                <c:pt idx="14">
                  <c:v>0.14799999999999999</c:v>
                </c:pt>
                <c:pt idx="15">
                  <c:v>0.151</c:v>
                </c:pt>
                <c:pt idx="16">
                  <c:v>0.154</c:v>
                </c:pt>
                <c:pt idx="17">
                  <c:v>0.156</c:v>
                </c:pt>
                <c:pt idx="18">
                  <c:v>0.159</c:v>
                </c:pt>
                <c:pt idx="19">
                  <c:v>0.16200000000000001</c:v>
                </c:pt>
                <c:pt idx="20">
                  <c:v>0.16500000000000001</c:v>
                </c:pt>
                <c:pt idx="21">
                  <c:v>0.16800000000000001</c:v>
                </c:pt>
                <c:pt idx="22">
                  <c:v>0.17199999999999999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0.182</c:v>
                </c:pt>
                <c:pt idx="26">
                  <c:v>0.185</c:v>
                </c:pt>
                <c:pt idx="27">
                  <c:v>0.189</c:v>
                </c:pt>
                <c:pt idx="28">
                  <c:v>0.193</c:v>
                </c:pt>
                <c:pt idx="29">
                  <c:v>0.19600000000000001</c:v>
                </c:pt>
                <c:pt idx="30">
                  <c:v>0.2</c:v>
                </c:pt>
                <c:pt idx="31">
                  <c:v>0.20399999999999999</c:v>
                </c:pt>
                <c:pt idx="32">
                  <c:v>0.20799999999999999</c:v>
                </c:pt>
                <c:pt idx="33">
                  <c:v>0.21299999999999999</c:v>
                </c:pt>
                <c:pt idx="34">
                  <c:v>0.217</c:v>
                </c:pt>
                <c:pt idx="35">
                  <c:v>0.222</c:v>
                </c:pt>
                <c:pt idx="36">
                  <c:v>0.22600000000000001</c:v>
                </c:pt>
                <c:pt idx="37">
                  <c:v>0.23100000000000001</c:v>
                </c:pt>
                <c:pt idx="38">
                  <c:v>0.23599999999999999</c:v>
                </c:pt>
                <c:pt idx="39">
                  <c:v>0.24099999999999999</c:v>
                </c:pt>
                <c:pt idx="40">
                  <c:v>0.246</c:v>
                </c:pt>
                <c:pt idx="41">
                  <c:v>0.251</c:v>
                </c:pt>
                <c:pt idx="42">
                  <c:v>0.25700000000000001</c:v>
                </c:pt>
                <c:pt idx="43">
                  <c:v>0.26200000000000001</c:v>
                </c:pt>
                <c:pt idx="44">
                  <c:v>0.26800000000000002</c:v>
                </c:pt>
                <c:pt idx="45">
                  <c:v>0.27400000000000002</c:v>
                </c:pt>
                <c:pt idx="46">
                  <c:v>0.28000000000000003</c:v>
                </c:pt>
                <c:pt idx="47">
                  <c:v>0.28599999999999998</c:v>
                </c:pt>
                <c:pt idx="48">
                  <c:v>0.29299999999999998</c:v>
                </c:pt>
                <c:pt idx="49">
                  <c:v>0.29899999999999999</c:v>
                </c:pt>
                <c:pt idx="50">
                  <c:v>0.30599999999999999</c:v>
                </c:pt>
                <c:pt idx="51">
                  <c:v>0.313</c:v>
                </c:pt>
                <c:pt idx="52">
                  <c:v>0.32</c:v>
                </c:pt>
                <c:pt idx="53">
                  <c:v>0.32700000000000001</c:v>
                </c:pt>
                <c:pt idx="54">
                  <c:v>0.33500000000000002</c:v>
                </c:pt>
                <c:pt idx="55">
                  <c:v>0.34300000000000003</c:v>
                </c:pt>
                <c:pt idx="56">
                  <c:v>0.35099999999999998</c:v>
                </c:pt>
                <c:pt idx="57">
                  <c:v>0.35899999999999999</c:v>
                </c:pt>
                <c:pt idx="58">
                  <c:v>0.36799999999999999</c:v>
                </c:pt>
                <c:pt idx="59">
                  <c:v>0.376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0.40400000000000003</c:v>
                </c:pt>
                <c:pt idx="63">
                  <c:v>0.41399999999999998</c:v>
                </c:pt>
                <c:pt idx="64">
                  <c:v>0.42399999999999999</c:v>
                </c:pt>
                <c:pt idx="65">
                  <c:v>0.434</c:v>
                </c:pt>
                <c:pt idx="66">
                  <c:v>0.44500000000000001</c:v>
                </c:pt>
                <c:pt idx="67">
                  <c:v>0.45500000000000002</c:v>
                </c:pt>
                <c:pt idx="68">
                  <c:v>0.46700000000000003</c:v>
                </c:pt>
                <c:pt idx="69">
                  <c:v>0.47799999999999998</c:v>
                </c:pt>
                <c:pt idx="70">
                  <c:v>0.49</c:v>
                </c:pt>
                <c:pt idx="71">
                  <c:v>0.502</c:v>
                </c:pt>
                <c:pt idx="72">
                  <c:v>0.51400000000000001</c:v>
                </c:pt>
                <c:pt idx="73">
                  <c:v>0.52700000000000002</c:v>
                </c:pt>
                <c:pt idx="74">
                  <c:v>0.54</c:v>
                </c:pt>
                <c:pt idx="75">
                  <c:v>0.55300000000000005</c:v>
                </c:pt>
                <c:pt idx="76">
                  <c:v>0.56699999999999995</c:v>
                </c:pt>
                <c:pt idx="77">
                  <c:v>0.58099999999999996</c:v>
                </c:pt>
                <c:pt idx="78">
                  <c:v>0.59599999999999997</c:v>
                </c:pt>
                <c:pt idx="79">
                  <c:v>0.61</c:v>
                </c:pt>
                <c:pt idx="80">
                  <c:v>0.625</c:v>
                </c:pt>
                <c:pt idx="81">
                  <c:v>0.64100000000000001</c:v>
                </c:pt>
                <c:pt idx="82">
                  <c:v>0.65700000000000003</c:v>
                </c:pt>
                <c:pt idx="83">
                  <c:v>0.67300000000000004</c:v>
                </c:pt>
                <c:pt idx="84">
                  <c:v>0.68899999999999995</c:v>
                </c:pt>
                <c:pt idx="85">
                  <c:v>0.70599999999999996</c:v>
                </c:pt>
                <c:pt idx="86">
                  <c:v>0.72299999999999998</c:v>
                </c:pt>
                <c:pt idx="87">
                  <c:v>0.74099999999999999</c:v>
                </c:pt>
                <c:pt idx="88">
                  <c:v>0.75900000000000001</c:v>
                </c:pt>
                <c:pt idx="89">
                  <c:v>0.77700000000000002</c:v>
                </c:pt>
                <c:pt idx="90">
                  <c:v>0.79600000000000004</c:v>
                </c:pt>
                <c:pt idx="91">
                  <c:v>0.81499999999999995</c:v>
                </c:pt>
                <c:pt idx="92">
                  <c:v>0.83399999999999996</c:v>
                </c:pt>
                <c:pt idx="93">
                  <c:v>0.85399999999999998</c:v>
                </c:pt>
                <c:pt idx="94">
                  <c:v>0.874</c:v>
                </c:pt>
                <c:pt idx="95">
                  <c:v>0.89400000000000002</c:v>
                </c:pt>
                <c:pt idx="96">
                  <c:v>0.91500000000000004</c:v>
                </c:pt>
                <c:pt idx="97">
                  <c:v>0.93600000000000005</c:v>
                </c:pt>
                <c:pt idx="98">
                  <c:v>0.95699999999999996</c:v>
                </c:pt>
                <c:pt idx="99">
                  <c:v>0.97799999999999998</c:v>
                </c:pt>
                <c:pt idx="100">
                  <c:v>0.996</c:v>
                </c:pt>
                <c:pt idx="101">
                  <c:v>1.0109999999999999</c:v>
                </c:pt>
                <c:pt idx="102">
                  <c:v>1.022</c:v>
                </c:pt>
                <c:pt idx="103">
                  <c:v>1.0329999999999999</c:v>
                </c:pt>
                <c:pt idx="104">
                  <c:v>1.044</c:v>
                </c:pt>
                <c:pt idx="105">
                  <c:v>1.056</c:v>
                </c:pt>
                <c:pt idx="106">
                  <c:v>1.0669999999999999</c:v>
                </c:pt>
                <c:pt idx="107">
                  <c:v>1.0780000000000001</c:v>
                </c:pt>
                <c:pt idx="108">
                  <c:v>1.0900000000000001</c:v>
                </c:pt>
                <c:pt idx="109">
                  <c:v>1.101</c:v>
                </c:pt>
                <c:pt idx="110">
                  <c:v>1.113</c:v>
                </c:pt>
                <c:pt idx="111">
                  <c:v>1.1240000000000001</c:v>
                </c:pt>
                <c:pt idx="112">
                  <c:v>1.1359999999999999</c:v>
                </c:pt>
                <c:pt idx="113">
                  <c:v>1.1479999999999999</c:v>
                </c:pt>
                <c:pt idx="114">
                  <c:v>1.159</c:v>
                </c:pt>
                <c:pt idx="115">
                  <c:v>1.171</c:v>
                </c:pt>
                <c:pt idx="116">
                  <c:v>1.1830000000000001</c:v>
                </c:pt>
                <c:pt idx="117">
                  <c:v>1.1950000000000001</c:v>
                </c:pt>
                <c:pt idx="118">
                  <c:v>1.2070000000000001</c:v>
                </c:pt>
                <c:pt idx="119">
                  <c:v>1.2190000000000001</c:v>
                </c:pt>
                <c:pt idx="120">
                  <c:v>1.23</c:v>
                </c:pt>
                <c:pt idx="121">
                  <c:v>1.2430000000000001</c:v>
                </c:pt>
                <c:pt idx="122">
                  <c:v>1.254</c:v>
                </c:pt>
                <c:pt idx="123">
                  <c:v>1.2669999999999999</c:v>
                </c:pt>
                <c:pt idx="124">
                  <c:v>1.2789999999999999</c:v>
                </c:pt>
                <c:pt idx="125">
                  <c:v>1.2909999999999999</c:v>
                </c:pt>
                <c:pt idx="126">
                  <c:v>1.3029999999999999</c:v>
                </c:pt>
                <c:pt idx="127">
                  <c:v>1.3149999999999999</c:v>
                </c:pt>
                <c:pt idx="128">
                  <c:v>1.327</c:v>
                </c:pt>
                <c:pt idx="129">
                  <c:v>1.34</c:v>
                </c:pt>
                <c:pt idx="130">
                  <c:v>1.3520000000000001</c:v>
                </c:pt>
                <c:pt idx="131">
                  <c:v>1.3640000000000001</c:v>
                </c:pt>
                <c:pt idx="132">
                  <c:v>1.3759999999999999</c:v>
                </c:pt>
                <c:pt idx="133">
                  <c:v>1.389</c:v>
                </c:pt>
                <c:pt idx="134">
                  <c:v>1.401</c:v>
                </c:pt>
                <c:pt idx="135">
                  <c:v>1.4139999999999999</c:v>
                </c:pt>
                <c:pt idx="136">
                  <c:v>1.4259999999999999</c:v>
                </c:pt>
                <c:pt idx="137">
                  <c:v>1.4379999999999999</c:v>
                </c:pt>
                <c:pt idx="138">
                  <c:v>1.45</c:v>
                </c:pt>
                <c:pt idx="139">
                  <c:v>1.4630000000000001</c:v>
                </c:pt>
                <c:pt idx="140">
                  <c:v>1.4750000000000001</c:v>
                </c:pt>
                <c:pt idx="141">
                  <c:v>1.488</c:v>
                </c:pt>
                <c:pt idx="142">
                  <c:v>1.5</c:v>
                </c:pt>
                <c:pt idx="143">
                  <c:v>1.5129999999999999</c:v>
                </c:pt>
                <c:pt idx="144">
                  <c:v>1.524</c:v>
                </c:pt>
                <c:pt idx="145">
                  <c:v>1.5389999999999999</c:v>
                </c:pt>
                <c:pt idx="146">
                  <c:v>1.5489999999999999</c:v>
                </c:pt>
                <c:pt idx="147">
                  <c:v>1.5640000000000001</c:v>
                </c:pt>
                <c:pt idx="148">
                  <c:v>1.573</c:v>
                </c:pt>
                <c:pt idx="149">
                  <c:v>1.59</c:v>
                </c:pt>
                <c:pt idx="150">
                  <c:v>1.5960000000000001</c:v>
                </c:pt>
                <c:pt idx="151">
                  <c:v>1.617</c:v>
                </c:pt>
                <c:pt idx="152">
                  <c:v>1.617</c:v>
                </c:pt>
                <c:pt idx="153">
                  <c:v>1.6850000000000001</c:v>
                </c:pt>
                <c:pt idx="154">
                  <c:v>1.198</c:v>
                </c:pt>
                <c:pt idx="155">
                  <c:v>0.71</c:v>
                </c:pt>
                <c:pt idx="156">
                  <c:v>0.64500000000000002</c:v>
                </c:pt>
                <c:pt idx="157">
                  <c:v>0.66500000000000004</c:v>
                </c:pt>
                <c:pt idx="158">
                  <c:v>0.63300000000000001</c:v>
                </c:pt>
                <c:pt idx="159">
                  <c:v>0.63800000000000001</c:v>
                </c:pt>
                <c:pt idx="160">
                  <c:v>0.61699999999999999</c:v>
                </c:pt>
                <c:pt idx="161">
                  <c:v>0.61599999999999999</c:v>
                </c:pt>
                <c:pt idx="162">
                  <c:v>0.6</c:v>
                </c:pt>
                <c:pt idx="163">
                  <c:v>0.59599999999999997</c:v>
                </c:pt>
                <c:pt idx="164">
                  <c:v>0.58299999999999996</c:v>
                </c:pt>
                <c:pt idx="165">
                  <c:v>0.57799999999999996</c:v>
                </c:pt>
                <c:pt idx="166">
                  <c:v>0.56699999999999995</c:v>
                </c:pt>
                <c:pt idx="167">
                  <c:v>0.56100000000000005</c:v>
                </c:pt>
                <c:pt idx="168">
                  <c:v>0.55200000000000005</c:v>
                </c:pt>
                <c:pt idx="169">
                  <c:v>0.54500000000000004</c:v>
                </c:pt>
                <c:pt idx="170">
                  <c:v>0.53700000000000003</c:v>
                </c:pt>
                <c:pt idx="171">
                  <c:v>0.53</c:v>
                </c:pt>
                <c:pt idx="172">
                  <c:v>0.52200000000000002</c:v>
                </c:pt>
                <c:pt idx="173">
                  <c:v>0.51500000000000001</c:v>
                </c:pt>
                <c:pt idx="174">
                  <c:v>0.50800000000000001</c:v>
                </c:pt>
                <c:pt idx="175">
                  <c:v>0.501</c:v>
                </c:pt>
                <c:pt idx="176">
                  <c:v>0.495</c:v>
                </c:pt>
                <c:pt idx="177">
                  <c:v>0.48799999999999999</c:v>
                </c:pt>
                <c:pt idx="178">
                  <c:v>0.48199999999999998</c:v>
                </c:pt>
                <c:pt idx="179">
                  <c:v>0.47499999999999998</c:v>
                </c:pt>
                <c:pt idx="180">
                  <c:v>0.46899999999999997</c:v>
                </c:pt>
                <c:pt idx="181">
                  <c:v>0.46300000000000002</c:v>
                </c:pt>
                <c:pt idx="182">
                  <c:v>0.45700000000000002</c:v>
                </c:pt>
                <c:pt idx="183">
                  <c:v>0.45100000000000001</c:v>
                </c:pt>
                <c:pt idx="184">
                  <c:v>0.44600000000000001</c:v>
                </c:pt>
                <c:pt idx="185">
                  <c:v>0.44</c:v>
                </c:pt>
                <c:pt idx="186">
                  <c:v>0.434</c:v>
                </c:pt>
                <c:pt idx="187">
                  <c:v>0.42899999999999999</c:v>
                </c:pt>
                <c:pt idx="188">
                  <c:v>0.42399999999999999</c:v>
                </c:pt>
                <c:pt idx="189">
                  <c:v>0.41799999999999998</c:v>
                </c:pt>
                <c:pt idx="190">
                  <c:v>0.41299999999999998</c:v>
                </c:pt>
                <c:pt idx="191">
                  <c:v>0.40799999999999997</c:v>
                </c:pt>
                <c:pt idx="192">
                  <c:v>0.40300000000000002</c:v>
                </c:pt>
                <c:pt idx="193">
                  <c:v>0.39800000000000002</c:v>
                </c:pt>
                <c:pt idx="194">
                  <c:v>0.39300000000000002</c:v>
                </c:pt>
                <c:pt idx="195">
                  <c:v>0.38900000000000001</c:v>
                </c:pt>
                <c:pt idx="196">
                  <c:v>0.38400000000000001</c:v>
                </c:pt>
                <c:pt idx="197">
                  <c:v>0.379</c:v>
                </c:pt>
                <c:pt idx="198">
                  <c:v>0.375</c:v>
                </c:pt>
                <c:pt idx="199">
                  <c:v>0.37</c:v>
                </c:pt>
                <c:pt idx="200">
                  <c:v>0.36599999999999999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A-4A65-85CD-3BD54D4F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  <a:r>
              <a:rPr lang="en-ID" baseline="0"/>
              <a:t> dot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Isentropic'!$I$3:$I$23</c:f>
              <c:numCache>
                <c:formatCode>General</c:formatCode>
                <c:ptCount val="21"/>
                <c:pt idx="0">
                  <c:v>0.58899999999999997</c:v>
                </c:pt>
                <c:pt idx="1">
                  <c:v>0.58399999999999996</c:v>
                </c:pt>
                <c:pt idx="2">
                  <c:v>0.58899999999999997</c:v>
                </c:pt>
                <c:pt idx="3">
                  <c:v>0.58599999999999997</c:v>
                </c:pt>
                <c:pt idx="4">
                  <c:v>0.59</c:v>
                </c:pt>
                <c:pt idx="5">
                  <c:v>0.58699999999999997</c:v>
                </c:pt>
                <c:pt idx="6">
                  <c:v>0.59099999999999997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0.59099999999999997</c:v>
                </c:pt>
                <c:pt idx="10">
                  <c:v>0.59599999999999997</c:v>
                </c:pt>
                <c:pt idx="11">
                  <c:v>0.59599999999999997</c:v>
                </c:pt>
                <c:pt idx="12">
                  <c:v>0.59599999999999997</c:v>
                </c:pt>
                <c:pt idx="13">
                  <c:v>0.59599999999999997</c:v>
                </c:pt>
                <c:pt idx="14">
                  <c:v>0.59599999999999997</c:v>
                </c:pt>
                <c:pt idx="15">
                  <c:v>0.63500000000000001</c:v>
                </c:pt>
                <c:pt idx="16">
                  <c:v>0.627</c:v>
                </c:pt>
                <c:pt idx="17">
                  <c:v>0.61899999999999999</c:v>
                </c:pt>
                <c:pt idx="18">
                  <c:v>0.622</c:v>
                </c:pt>
                <c:pt idx="19">
                  <c:v>0.624</c:v>
                </c:pt>
                <c:pt idx="2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1-40BD-B88E-3EA1DFA1DC7A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Isentropic'!$I$41:$I$241</c:f>
              <c:numCache>
                <c:formatCode>General</c:formatCode>
                <c:ptCount val="201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0.58399999999999996</c:v>
                </c:pt>
                <c:pt idx="8">
                  <c:v>0.58399999999999996</c:v>
                </c:pt>
                <c:pt idx="9">
                  <c:v>0.58399999999999996</c:v>
                </c:pt>
                <c:pt idx="10">
                  <c:v>0.58399999999999996</c:v>
                </c:pt>
                <c:pt idx="11">
                  <c:v>0.58399999999999996</c:v>
                </c:pt>
                <c:pt idx="12">
                  <c:v>0.58399999999999996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0.58399999999999996</c:v>
                </c:pt>
                <c:pt idx="18">
                  <c:v>0.58399999999999996</c:v>
                </c:pt>
                <c:pt idx="19">
                  <c:v>0.58399999999999996</c:v>
                </c:pt>
                <c:pt idx="20">
                  <c:v>0.58399999999999996</c:v>
                </c:pt>
                <c:pt idx="21">
                  <c:v>0.58399999999999996</c:v>
                </c:pt>
                <c:pt idx="22">
                  <c:v>0.58399999999999996</c:v>
                </c:pt>
                <c:pt idx="23">
                  <c:v>0.58399999999999996</c:v>
                </c:pt>
                <c:pt idx="24">
                  <c:v>0.58399999999999996</c:v>
                </c:pt>
                <c:pt idx="25">
                  <c:v>0.58399999999999996</c:v>
                </c:pt>
                <c:pt idx="26">
                  <c:v>0.58399999999999996</c:v>
                </c:pt>
                <c:pt idx="27">
                  <c:v>0.58399999999999996</c:v>
                </c:pt>
                <c:pt idx="28">
                  <c:v>0.58399999999999996</c:v>
                </c:pt>
                <c:pt idx="29">
                  <c:v>0.58399999999999996</c:v>
                </c:pt>
                <c:pt idx="30">
                  <c:v>0.58399999999999996</c:v>
                </c:pt>
                <c:pt idx="31">
                  <c:v>0.58399999999999996</c:v>
                </c:pt>
                <c:pt idx="32">
                  <c:v>0.58399999999999996</c:v>
                </c:pt>
                <c:pt idx="33">
                  <c:v>0.58399999999999996</c:v>
                </c:pt>
                <c:pt idx="34">
                  <c:v>0.58399999999999996</c:v>
                </c:pt>
                <c:pt idx="35">
                  <c:v>0.58399999999999996</c:v>
                </c:pt>
                <c:pt idx="36">
                  <c:v>0.58399999999999996</c:v>
                </c:pt>
                <c:pt idx="37">
                  <c:v>0.58399999999999996</c:v>
                </c:pt>
                <c:pt idx="38">
                  <c:v>0.58399999999999996</c:v>
                </c:pt>
                <c:pt idx="39">
                  <c:v>0.58399999999999996</c:v>
                </c:pt>
                <c:pt idx="40">
                  <c:v>0.58399999999999996</c:v>
                </c:pt>
                <c:pt idx="41">
                  <c:v>0.58399999999999996</c:v>
                </c:pt>
                <c:pt idx="42">
                  <c:v>0.58399999999999996</c:v>
                </c:pt>
                <c:pt idx="43">
                  <c:v>0.58399999999999996</c:v>
                </c:pt>
                <c:pt idx="44">
                  <c:v>0.58399999999999996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0.58399999999999996</c:v>
                </c:pt>
                <c:pt idx="48">
                  <c:v>0.58399999999999996</c:v>
                </c:pt>
                <c:pt idx="49">
                  <c:v>0.58399999999999996</c:v>
                </c:pt>
                <c:pt idx="50">
                  <c:v>0.58399999999999996</c:v>
                </c:pt>
                <c:pt idx="51">
                  <c:v>0.58399999999999996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0.58399999999999996</c:v>
                </c:pt>
                <c:pt idx="55">
                  <c:v>0.58399999999999996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0.58399999999999996</c:v>
                </c:pt>
                <c:pt idx="59">
                  <c:v>0.58399999999999996</c:v>
                </c:pt>
                <c:pt idx="60">
                  <c:v>0.58399999999999996</c:v>
                </c:pt>
                <c:pt idx="61">
                  <c:v>0.58399999999999996</c:v>
                </c:pt>
                <c:pt idx="62">
                  <c:v>0.58399999999999996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0.58399999999999996</c:v>
                </c:pt>
                <c:pt idx="67">
                  <c:v>0.58399999999999996</c:v>
                </c:pt>
                <c:pt idx="68">
                  <c:v>0.58399999999999996</c:v>
                </c:pt>
                <c:pt idx="69">
                  <c:v>0.58399999999999996</c:v>
                </c:pt>
                <c:pt idx="70">
                  <c:v>0.58399999999999996</c:v>
                </c:pt>
                <c:pt idx="71">
                  <c:v>0.58399999999999996</c:v>
                </c:pt>
                <c:pt idx="72">
                  <c:v>0.58399999999999996</c:v>
                </c:pt>
                <c:pt idx="73">
                  <c:v>0.58399999999999996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0.58399999999999996</c:v>
                </c:pt>
                <c:pt idx="77">
                  <c:v>0.58399999999999996</c:v>
                </c:pt>
                <c:pt idx="78">
                  <c:v>0.58399999999999996</c:v>
                </c:pt>
                <c:pt idx="79">
                  <c:v>0.58399999999999996</c:v>
                </c:pt>
                <c:pt idx="80">
                  <c:v>0.58399999999999996</c:v>
                </c:pt>
                <c:pt idx="81">
                  <c:v>0.58399999999999996</c:v>
                </c:pt>
                <c:pt idx="82">
                  <c:v>0.58399999999999996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0.58399999999999996</c:v>
                </c:pt>
                <c:pt idx="86">
                  <c:v>0.58399999999999996</c:v>
                </c:pt>
                <c:pt idx="87">
                  <c:v>0.58399999999999996</c:v>
                </c:pt>
                <c:pt idx="88">
                  <c:v>0.58399999999999996</c:v>
                </c:pt>
                <c:pt idx="89">
                  <c:v>0.58399999999999996</c:v>
                </c:pt>
                <c:pt idx="90">
                  <c:v>0.58399999999999996</c:v>
                </c:pt>
                <c:pt idx="91">
                  <c:v>0.58399999999999996</c:v>
                </c:pt>
                <c:pt idx="92">
                  <c:v>0.58399999999999996</c:v>
                </c:pt>
                <c:pt idx="93">
                  <c:v>0.58399999999999996</c:v>
                </c:pt>
                <c:pt idx="94">
                  <c:v>0.58399999999999996</c:v>
                </c:pt>
                <c:pt idx="95">
                  <c:v>0.58399999999999996</c:v>
                </c:pt>
                <c:pt idx="96">
                  <c:v>0.58399999999999996</c:v>
                </c:pt>
                <c:pt idx="97">
                  <c:v>0.58399999999999996</c:v>
                </c:pt>
                <c:pt idx="98">
                  <c:v>0.58399999999999996</c:v>
                </c:pt>
                <c:pt idx="99">
                  <c:v>0.58399999999999996</c:v>
                </c:pt>
                <c:pt idx="100">
                  <c:v>0.58399999999999996</c:v>
                </c:pt>
                <c:pt idx="101">
                  <c:v>0.58399999999999996</c:v>
                </c:pt>
                <c:pt idx="102">
                  <c:v>0.58399999999999996</c:v>
                </c:pt>
                <c:pt idx="103">
                  <c:v>0.58399999999999996</c:v>
                </c:pt>
                <c:pt idx="104">
                  <c:v>0.58399999999999996</c:v>
                </c:pt>
                <c:pt idx="105">
                  <c:v>0.58399999999999996</c:v>
                </c:pt>
                <c:pt idx="106">
                  <c:v>0.58399999999999996</c:v>
                </c:pt>
                <c:pt idx="107">
                  <c:v>0.58399999999999996</c:v>
                </c:pt>
                <c:pt idx="108">
                  <c:v>0.58399999999999996</c:v>
                </c:pt>
                <c:pt idx="109">
                  <c:v>0.58399999999999996</c:v>
                </c:pt>
                <c:pt idx="110">
                  <c:v>0.58399999999999996</c:v>
                </c:pt>
                <c:pt idx="111">
                  <c:v>0.58399999999999996</c:v>
                </c:pt>
                <c:pt idx="112">
                  <c:v>0.58399999999999996</c:v>
                </c:pt>
                <c:pt idx="113">
                  <c:v>0.58399999999999996</c:v>
                </c:pt>
                <c:pt idx="114">
                  <c:v>0.58399999999999996</c:v>
                </c:pt>
                <c:pt idx="115">
                  <c:v>0.58399999999999996</c:v>
                </c:pt>
                <c:pt idx="116">
                  <c:v>0.58399999999999996</c:v>
                </c:pt>
                <c:pt idx="117">
                  <c:v>0.58399999999999996</c:v>
                </c:pt>
                <c:pt idx="118">
                  <c:v>0.58399999999999996</c:v>
                </c:pt>
                <c:pt idx="119">
                  <c:v>0.58399999999999996</c:v>
                </c:pt>
                <c:pt idx="120">
                  <c:v>0.58399999999999996</c:v>
                </c:pt>
                <c:pt idx="121">
                  <c:v>0.58399999999999996</c:v>
                </c:pt>
                <c:pt idx="122">
                  <c:v>0.58399999999999996</c:v>
                </c:pt>
                <c:pt idx="123">
                  <c:v>0.58399999999999996</c:v>
                </c:pt>
                <c:pt idx="124">
                  <c:v>0.58399999999999996</c:v>
                </c:pt>
                <c:pt idx="125">
                  <c:v>0.58399999999999996</c:v>
                </c:pt>
                <c:pt idx="126">
                  <c:v>0.58399999999999996</c:v>
                </c:pt>
                <c:pt idx="127">
                  <c:v>0.58399999999999996</c:v>
                </c:pt>
                <c:pt idx="128">
                  <c:v>0.58399999999999996</c:v>
                </c:pt>
                <c:pt idx="129">
                  <c:v>0.58399999999999996</c:v>
                </c:pt>
                <c:pt idx="130">
                  <c:v>0.58399999999999996</c:v>
                </c:pt>
                <c:pt idx="131">
                  <c:v>0.58399999999999996</c:v>
                </c:pt>
                <c:pt idx="132">
                  <c:v>0.58399999999999996</c:v>
                </c:pt>
                <c:pt idx="133">
                  <c:v>0.58399999999999996</c:v>
                </c:pt>
                <c:pt idx="134">
                  <c:v>0.58399999999999996</c:v>
                </c:pt>
                <c:pt idx="135">
                  <c:v>0.58399999999999996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0.58399999999999996</c:v>
                </c:pt>
                <c:pt idx="139">
                  <c:v>0.58399999999999996</c:v>
                </c:pt>
                <c:pt idx="140">
                  <c:v>0.58399999999999996</c:v>
                </c:pt>
                <c:pt idx="141">
                  <c:v>0.58399999999999996</c:v>
                </c:pt>
                <c:pt idx="142">
                  <c:v>0.58399999999999996</c:v>
                </c:pt>
                <c:pt idx="143">
                  <c:v>0.58399999999999996</c:v>
                </c:pt>
                <c:pt idx="144">
                  <c:v>0.58399999999999996</c:v>
                </c:pt>
                <c:pt idx="145">
                  <c:v>0.58299999999999996</c:v>
                </c:pt>
                <c:pt idx="146">
                  <c:v>0.58399999999999996</c:v>
                </c:pt>
                <c:pt idx="147">
                  <c:v>0.58299999999999996</c:v>
                </c:pt>
                <c:pt idx="148">
                  <c:v>0.58399999999999996</c:v>
                </c:pt>
                <c:pt idx="149">
                  <c:v>0.58299999999999996</c:v>
                </c:pt>
                <c:pt idx="150">
                  <c:v>0.58399999999999996</c:v>
                </c:pt>
                <c:pt idx="151">
                  <c:v>0.58399999999999996</c:v>
                </c:pt>
                <c:pt idx="152">
                  <c:v>0.58299999999999996</c:v>
                </c:pt>
                <c:pt idx="153">
                  <c:v>0.58499999999999996</c:v>
                </c:pt>
                <c:pt idx="154">
                  <c:v>0.626</c:v>
                </c:pt>
                <c:pt idx="155">
                  <c:v>0.60299999999999998</c:v>
                </c:pt>
                <c:pt idx="156">
                  <c:v>0.59</c:v>
                </c:pt>
                <c:pt idx="157">
                  <c:v>0.59799999999999998</c:v>
                </c:pt>
                <c:pt idx="158">
                  <c:v>0.59199999999999997</c:v>
                </c:pt>
                <c:pt idx="159">
                  <c:v>0.59599999999999997</c:v>
                </c:pt>
                <c:pt idx="160">
                  <c:v>0.59299999999999997</c:v>
                </c:pt>
                <c:pt idx="161">
                  <c:v>0.59599999999999997</c:v>
                </c:pt>
                <c:pt idx="162">
                  <c:v>0.59399999999999997</c:v>
                </c:pt>
                <c:pt idx="163">
                  <c:v>0.59499999999999997</c:v>
                </c:pt>
                <c:pt idx="164">
                  <c:v>0.59399999999999997</c:v>
                </c:pt>
                <c:pt idx="165">
                  <c:v>0.59499999999999997</c:v>
                </c:pt>
                <c:pt idx="166">
                  <c:v>0.59399999999999997</c:v>
                </c:pt>
                <c:pt idx="167">
                  <c:v>0.59499999999999997</c:v>
                </c:pt>
                <c:pt idx="168">
                  <c:v>0.59399999999999997</c:v>
                </c:pt>
                <c:pt idx="169">
                  <c:v>0.59499999999999997</c:v>
                </c:pt>
                <c:pt idx="170">
                  <c:v>0.59399999999999997</c:v>
                </c:pt>
                <c:pt idx="171">
                  <c:v>0.59499999999999997</c:v>
                </c:pt>
                <c:pt idx="172">
                  <c:v>0.59399999999999997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D1-40BD-B88E-3EA1DFA1DC7A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Analytical!$Q$4:$Q$24</c:f>
              <c:numCache>
                <c:formatCode>General</c:formatCode>
                <c:ptCount val="21"/>
                <c:pt idx="0">
                  <c:v>0.57870370370370361</c:v>
                </c:pt>
                <c:pt idx="1">
                  <c:v>0.57870370370370372</c:v>
                </c:pt>
                <c:pt idx="2">
                  <c:v>0.57870370370370394</c:v>
                </c:pt>
                <c:pt idx="3">
                  <c:v>0.57870370370370372</c:v>
                </c:pt>
                <c:pt idx="4">
                  <c:v>0.57870370370370383</c:v>
                </c:pt>
                <c:pt idx="5">
                  <c:v>0.57870370370370372</c:v>
                </c:pt>
                <c:pt idx="6">
                  <c:v>0.57870370370370394</c:v>
                </c:pt>
                <c:pt idx="7">
                  <c:v>0.57870370370370383</c:v>
                </c:pt>
                <c:pt idx="8">
                  <c:v>0.57870370370370383</c:v>
                </c:pt>
                <c:pt idx="9">
                  <c:v>0.57870370370370383</c:v>
                </c:pt>
                <c:pt idx="10">
                  <c:v>0.57870370370370383</c:v>
                </c:pt>
                <c:pt idx="11">
                  <c:v>0.57870370370370383</c:v>
                </c:pt>
                <c:pt idx="12">
                  <c:v>0.57870370370370394</c:v>
                </c:pt>
                <c:pt idx="13">
                  <c:v>0.57870370370370394</c:v>
                </c:pt>
                <c:pt idx="14">
                  <c:v>0.57870370370370383</c:v>
                </c:pt>
                <c:pt idx="15">
                  <c:v>0.57870370370370405</c:v>
                </c:pt>
                <c:pt idx="16">
                  <c:v>0.57870370370370372</c:v>
                </c:pt>
                <c:pt idx="17">
                  <c:v>0.57870370370370383</c:v>
                </c:pt>
                <c:pt idx="18">
                  <c:v>0.57870370370370372</c:v>
                </c:pt>
                <c:pt idx="19">
                  <c:v>0.57870370370370383</c:v>
                </c:pt>
                <c:pt idx="20">
                  <c:v>0.57870370370370372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D1-40BD-B88E-3EA1DFA1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  <a:r>
              <a:rPr lang="en-ID" baseline="0"/>
              <a:t> dot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Isentropic!$I$3:$I$23</c:f>
              <c:numCache>
                <c:formatCode>General</c:formatCode>
                <c:ptCount val="21"/>
                <c:pt idx="0">
                  <c:v>0.58899999999999997</c:v>
                </c:pt>
                <c:pt idx="1">
                  <c:v>0.58399999999999996</c:v>
                </c:pt>
                <c:pt idx="2">
                  <c:v>0.58899999999999997</c:v>
                </c:pt>
                <c:pt idx="3">
                  <c:v>0.58499999999999996</c:v>
                </c:pt>
                <c:pt idx="4">
                  <c:v>0.58899999999999997</c:v>
                </c:pt>
                <c:pt idx="5">
                  <c:v>0.58699999999999997</c:v>
                </c:pt>
                <c:pt idx="6">
                  <c:v>0.59099999999999997</c:v>
                </c:pt>
                <c:pt idx="7">
                  <c:v>0.58899999999999997</c:v>
                </c:pt>
                <c:pt idx="8">
                  <c:v>0.59399999999999997</c:v>
                </c:pt>
                <c:pt idx="9">
                  <c:v>0.59099999999999997</c:v>
                </c:pt>
                <c:pt idx="10">
                  <c:v>0.59599999999999997</c:v>
                </c:pt>
                <c:pt idx="11">
                  <c:v>0.59599999999999997</c:v>
                </c:pt>
                <c:pt idx="12">
                  <c:v>0.59599999999999997</c:v>
                </c:pt>
                <c:pt idx="13">
                  <c:v>0.59599999999999997</c:v>
                </c:pt>
                <c:pt idx="14">
                  <c:v>0.59599999999999997</c:v>
                </c:pt>
                <c:pt idx="15">
                  <c:v>0.59599999999999997</c:v>
                </c:pt>
                <c:pt idx="16">
                  <c:v>0.59599999999999997</c:v>
                </c:pt>
                <c:pt idx="17">
                  <c:v>0.59599999999999997</c:v>
                </c:pt>
                <c:pt idx="18">
                  <c:v>0.59599999999999997</c:v>
                </c:pt>
                <c:pt idx="19">
                  <c:v>0.59599999999999997</c:v>
                </c:pt>
                <c:pt idx="20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B-427C-BB6F-E88E23C5572E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Isentropic!$I$34:$I$234</c:f>
              <c:numCache>
                <c:formatCode>General</c:formatCode>
                <c:ptCount val="201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0.58399999999999996</c:v>
                </c:pt>
                <c:pt idx="8">
                  <c:v>0.58399999999999996</c:v>
                </c:pt>
                <c:pt idx="9">
                  <c:v>0.58399999999999996</c:v>
                </c:pt>
                <c:pt idx="10">
                  <c:v>0.58399999999999996</c:v>
                </c:pt>
                <c:pt idx="11">
                  <c:v>0.58399999999999996</c:v>
                </c:pt>
                <c:pt idx="12">
                  <c:v>0.58399999999999996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0.58399999999999996</c:v>
                </c:pt>
                <c:pt idx="18">
                  <c:v>0.58399999999999996</c:v>
                </c:pt>
                <c:pt idx="19">
                  <c:v>0.58399999999999996</c:v>
                </c:pt>
                <c:pt idx="20">
                  <c:v>0.58399999999999996</c:v>
                </c:pt>
                <c:pt idx="21">
                  <c:v>0.58399999999999996</c:v>
                </c:pt>
                <c:pt idx="22">
                  <c:v>0.58399999999999996</c:v>
                </c:pt>
                <c:pt idx="23">
                  <c:v>0.58399999999999996</c:v>
                </c:pt>
                <c:pt idx="24">
                  <c:v>0.58399999999999996</c:v>
                </c:pt>
                <c:pt idx="25">
                  <c:v>0.58399999999999996</c:v>
                </c:pt>
                <c:pt idx="26">
                  <c:v>0.58399999999999996</c:v>
                </c:pt>
                <c:pt idx="27">
                  <c:v>0.58399999999999996</c:v>
                </c:pt>
                <c:pt idx="28">
                  <c:v>0.58399999999999996</c:v>
                </c:pt>
                <c:pt idx="29">
                  <c:v>0.58399999999999996</c:v>
                </c:pt>
                <c:pt idx="30">
                  <c:v>0.58399999999999996</c:v>
                </c:pt>
                <c:pt idx="31">
                  <c:v>0.58399999999999996</c:v>
                </c:pt>
                <c:pt idx="32">
                  <c:v>0.58399999999999996</c:v>
                </c:pt>
                <c:pt idx="33">
                  <c:v>0.58399999999999996</c:v>
                </c:pt>
                <c:pt idx="34">
                  <c:v>0.58399999999999996</c:v>
                </c:pt>
                <c:pt idx="35">
                  <c:v>0.58399999999999996</c:v>
                </c:pt>
                <c:pt idx="36">
                  <c:v>0.58399999999999996</c:v>
                </c:pt>
                <c:pt idx="37">
                  <c:v>0.58399999999999996</c:v>
                </c:pt>
                <c:pt idx="38">
                  <c:v>0.58399999999999996</c:v>
                </c:pt>
                <c:pt idx="39">
                  <c:v>0.58399999999999996</c:v>
                </c:pt>
                <c:pt idx="40">
                  <c:v>0.58399999999999996</c:v>
                </c:pt>
                <c:pt idx="41">
                  <c:v>0.58399999999999996</c:v>
                </c:pt>
                <c:pt idx="42">
                  <c:v>0.58399999999999996</c:v>
                </c:pt>
                <c:pt idx="43">
                  <c:v>0.58399999999999996</c:v>
                </c:pt>
                <c:pt idx="44">
                  <c:v>0.58399999999999996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0.58399999999999996</c:v>
                </c:pt>
                <c:pt idx="48">
                  <c:v>0.58399999999999996</c:v>
                </c:pt>
                <c:pt idx="49">
                  <c:v>0.58399999999999996</c:v>
                </c:pt>
                <c:pt idx="50">
                  <c:v>0.58399999999999996</c:v>
                </c:pt>
                <c:pt idx="51">
                  <c:v>0.58399999999999996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0.58399999999999996</c:v>
                </c:pt>
                <c:pt idx="55">
                  <c:v>0.58399999999999996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0.58399999999999996</c:v>
                </c:pt>
                <c:pt idx="59">
                  <c:v>0.58399999999999996</c:v>
                </c:pt>
                <c:pt idx="60">
                  <c:v>0.58399999999999996</c:v>
                </c:pt>
                <c:pt idx="61">
                  <c:v>0.58399999999999996</c:v>
                </c:pt>
                <c:pt idx="62">
                  <c:v>0.58399999999999996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0.58399999999999996</c:v>
                </c:pt>
                <c:pt idx="67">
                  <c:v>0.58399999999999996</c:v>
                </c:pt>
                <c:pt idx="68">
                  <c:v>0.58399999999999996</c:v>
                </c:pt>
                <c:pt idx="69">
                  <c:v>0.58399999999999996</c:v>
                </c:pt>
                <c:pt idx="70">
                  <c:v>0.58399999999999996</c:v>
                </c:pt>
                <c:pt idx="71">
                  <c:v>0.58399999999999996</c:v>
                </c:pt>
                <c:pt idx="72">
                  <c:v>0.58399999999999996</c:v>
                </c:pt>
                <c:pt idx="73">
                  <c:v>0.58399999999999996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0.58399999999999996</c:v>
                </c:pt>
                <c:pt idx="77">
                  <c:v>0.58399999999999996</c:v>
                </c:pt>
                <c:pt idx="78">
                  <c:v>0.58399999999999996</c:v>
                </c:pt>
                <c:pt idx="79">
                  <c:v>0.58399999999999996</c:v>
                </c:pt>
                <c:pt idx="80">
                  <c:v>0.58399999999999996</c:v>
                </c:pt>
                <c:pt idx="81">
                  <c:v>0.58399999999999996</c:v>
                </c:pt>
                <c:pt idx="82">
                  <c:v>0.58399999999999996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0.58399999999999996</c:v>
                </c:pt>
                <c:pt idx="86">
                  <c:v>0.58399999999999996</c:v>
                </c:pt>
                <c:pt idx="87">
                  <c:v>0.58399999999999996</c:v>
                </c:pt>
                <c:pt idx="88">
                  <c:v>0.58399999999999996</c:v>
                </c:pt>
                <c:pt idx="89">
                  <c:v>0.58399999999999996</c:v>
                </c:pt>
                <c:pt idx="90">
                  <c:v>0.58399999999999996</c:v>
                </c:pt>
                <c:pt idx="91">
                  <c:v>0.58399999999999996</c:v>
                </c:pt>
                <c:pt idx="92">
                  <c:v>0.58399999999999996</c:v>
                </c:pt>
                <c:pt idx="93">
                  <c:v>0.58399999999999996</c:v>
                </c:pt>
                <c:pt idx="94">
                  <c:v>0.58399999999999996</c:v>
                </c:pt>
                <c:pt idx="95">
                  <c:v>0.58399999999999996</c:v>
                </c:pt>
                <c:pt idx="96">
                  <c:v>0.58399999999999996</c:v>
                </c:pt>
                <c:pt idx="97">
                  <c:v>0.58399999999999996</c:v>
                </c:pt>
                <c:pt idx="98">
                  <c:v>0.58399999999999996</c:v>
                </c:pt>
                <c:pt idx="99">
                  <c:v>0.58399999999999996</c:v>
                </c:pt>
                <c:pt idx="100">
                  <c:v>0.58399999999999996</c:v>
                </c:pt>
                <c:pt idx="101">
                  <c:v>0.58399999999999996</c:v>
                </c:pt>
                <c:pt idx="102">
                  <c:v>0.58399999999999996</c:v>
                </c:pt>
                <c:pt idx="103">
                  <c:v>0.58399999999999996</c:v>
                </c:pt>
                <c:pt idx="104">
                  <c:v>0.58399999999999996</c:v>
                </c:pt>
                <c:pt idx="105">
                  <c:v>0.58399999999999996</c:v>
                </c:pt>
                <c:pt idx="106">
                  <c:v>0.58399999999999996</c:v>
                </c:pt>
                <c:pt idx="107">
                  <c:v>0.58399999999999996</c:v>
                </c:pt>
                <c:pt idx="108">
                  <c:v>0.58399999999999996</c:v>
                </c:pt>
                <c:pt idx="109">
                  <c:v>0.58399999999999996</c:v>
                </c:pt>
                <c:pt idx="110">
                  <c:v>0.58399999999999996</c:v>
                </c:pt>
                <c:pt idx="111">
                  <c:v>0.58399999999999996</c:v>
                </c:pt>
                <c:pt idx="112">
                  <c:v>0.58399999999999996</c:v>
                </c:pt>
                <c:pt idx="113">
                  <c:v>0.58399999999999996</c:v>
                </c:pt>
                <c:pt idx="114">
                  <c:v>0.58399999999999996</c:v>
                </c:pt>
                <c:pt idx="115">
                  <c:v>0.58399999999999996</c:v>
                </c:pt>
                <c:pt idx="116">
                  <c:v>0.58399999999999996</c:v>
                </c:pt>
                <c:pt idx="117">
                  <c:v>0.58399999999999996</c:v>
                </c:pt>
                <c:pt idx="118">
                  <c:v>0.58399999999999996</c:v>
                </c:pt>
                <c:pt idx="119">
                  <c:v>0.58399999999999996</c:v>
                </c:pt>
                <c:pt idx="120">
                  <c:v>0.58399999999999996</c:v>
                </c:pt>
                <c:pt idx="121">
                  <c:v>0.58399999999999996</c:v>
                </c:pt>
                <c:pt idx="122">
                  <c:v>0.58399999999999996</c:v>
                </c:pt>
                <c:pt idx="123">
                  <c:v>0.58399999999999996</c:v>
                </c:pt>
                <c:pt idx="124">
                  <c:v>0.58399999999999996</c:v>
                </c:pt>
                <c:pt idx="125">
                  <c:v>0.58399999999999996</c:v>
                </c:pt>
                <c:pt idx="126">
                  <c:v>0.58399999999999996</c:v>
                </c:pt>
                <c:pt idx="127">
                  <c:v>0.58399999999999996</c:v>
                </c:pt>
                <c:pt idx="128">
                  <c:v>0.58399999999999996</c:v>
                </c:pt>
                <c:pt idx="129">
                  <c:v>0.58399999999999996</c:v>
                </c:pt>
                <c:pt idx="130">
                  <c:v>0.58399999999999996</c:v>
                </c:pt>
                <c:pt idx="131">
                  <c:v>0.58399999999999996</c:v>
                </c:pt>
                <c:pt idx="132">
                  <c:v>0.58399999999999996</c:v>
                </c:pt>
                <c:pt idx="133">
                  <c:v>0.58399999999999996</c:v>
                </c:pt>
                <c:pt idx="134">
                  <c:v>0.58399999999999996</c:v>
                </c:pt>
                <c:pt idx="135">
                  <c:v>0.58399999999999996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0.58399999999999996</c:v>
                </c:pt>
                <c:pt idx="139">
                  <c:v>0.58399999999999996</c:v>
                </c:pt>
                <c:pt idx="140">
                  <c:v>0.58399999999999996</c:v>
                </c:pt>
                <c:pt idx="141">
                  <c:v>0.58399999999999996</c:v>
                </c:pt>
                <c:pt idx="142">
                  <c:v>0.58399999999999996</c:v>
                </c:pt>
                <c:pt idx="143">
                  <c:v>0.58399999999999996</c:v>
                </c:pt>
                <c:pt idx="144">
                  <c:v>0.58399999999999996</c:v>
                </c:pt>
                <c:pt idx="145">
                  <c:v>0.58399999999999996</c:v>
                </c:pt>
                <c:pt idx="146">
                  <c:v>0.58399999999999996</c:v>
                </c:pt>
                <c:pt idx="147">
                  <c:v>0.58399999999999996</c:v>
                </c:pt>
                <c:pt idx="148">
                  <c:v>0.58399999999999996</c:v>
                </c:pt>
                <c:pt idx="149">
                  <c:v>0.58399999999999996</c:v>
                </c:pt>
                <c:pt idx="150">
                  <c:v>0.58399999999999996</c:v>
                </c:pt>
                <c:pt idx="151">
                  <c:v>0.58399999999999996</c:v>
                </c:pt>
                <c:pt idx="152">
                  <c:v>0.58399999999999996</c:v>
                </c:pt>
                <c:pt idx="153">
                  <c:v>0.58399999999999996</c:v>
                </c:pt>
                <c:pt idx="154">
                  <c:v>0.58399999999999996</c:v>
                </c:pt>
                <c:pt idx="155">
                  <c:v>0.58399999999999996</c:v>
                </c:pt>
                <c:pt idx="156">
                  <c:v>0.58399999999999996</c:v>
                </c:pt>
                <c:pt idx="157">
                  <c:v>0.58399999999999996</c:v>
                </c:pt>
                <c:pt idx="158">
                  <c:v>0.58399999999999996</c:v>
                </c:pt>
                <c:pt idx="159">
                  <c:v>0.58399999999999996</c:v>
                </c:pt>
                <c:pt idx="160">
                  <c:v>0.58399999999999996</c:v>
                </c:pt>
                <c:pt idx="161">
                  <c:v>0.58399999999999996</c:v>
                </c:pt>
                <c:pt idx="162">
                  <c:v>0.58399999999999996</c:v>
                </c:pt>
                <c:pt idx="163">
                  <c:v>0.58399999999999996</c:v>
                </c:pt>
                <c:pt idx="164">
                  <c:v>0.58399999999999996</c:v>
                </c:pt>
                <c:pt idx="165">
                  <c:v>0.58399999999999996</c:v>
                </c:pt>
                <c:pt idx="166">
                  <c:v>0.58399999999999996</c:v>
                </c:pt>
                <c:pt idx="167">
                  <c:v>0.58399999999999996</c:v>
                </c:pt>
                <c:pt idx="168">
                  <c:v>0.58399999999999996</c:v>
                </c:pt>
                <c:pt idx="169">
                  <c:v>0.58399999999999996</c:v>
                </c:pt>
                <c:pt idx="170">
                  <c:v>0.58399999999999996</c:v>
                </c:pt>
                <c:pt idx="171">
                  <c:v>0.58399999999999996</c:v>
                </c:pt>
                <c:pt idx="172">
                  <c:v>0.58399999999999996</c:v>
                </c:pt>
                <c:pt idx="173">
                  <c:v>0.58399999999999996</c:v>
                </c:pt>
                <c:pt idx="174">
                  <c:v>0.58399999999999996</c:v>
                </c:pt>
                <c:pt idx="175">
                  <c:v>0.58399999999999996</c:v>
                </c:pt>
                <c:pt idx="176">
                  <c:v>0.58399999999999996</c:v>
                </c:pt>
                <c:pt idx="177">
                  <c:v>0.58399999999999996</c:v>
                </c:pt>
                <c:pt idx="178">
                  <c:v>0.58399999999999996</c:v>
                </c:pt>
                <c:pt idx="179">
                  <c:v>0.58399999999999996</c:v>
                </c:pt>
                <c:pt idx="180">
                  <c:v>0.58399999999999996</c:v>
                </c:pt>
                <c:pt idx="181">
                  <c:v>0.58399999999999996</c:v>
                </c:pt>
                <c:pt idx="182">
                  <c:v>0.58399999999999996</c:v>
                </c:pt>
                <c:pt idx="183">
                  <c:v>0.58399999999999996</c:v>
                </c:pt>
                <c:pt idx="184">
                  <c:v>0.58399999999999996</c:v>
                </c:pt>
                <c:pt idx="185">
                  <c:v>0.58399999999999996</c:v>
                </c:pt>
                <c:pt idx="186">
                  <c:v>0.58399999999999996</c:v>
                </c:pt>
                <c:pt idx="187">
                  <c:v>0.58399999999999996</c:v>
                </c:pt>
                <c:pt idx="188">
                  <c:v>0.58399999999999996</c:v>
                </c:pt>
                <c:pt idx="189">
                  <c:v>0.58399999999999996</c:v>
                </c:pt>
                <c:pt idx="190">
                  <c:v>0.58399999999999996</c:v>
                </c:pt>
                <c:pt idx="191">
                  <c:v>0.58399999999999996</c:v>
                </c:pt>
                <c:pt idx="192">
                  <c:v>0.58399999999999996</c:v>
                </c:pt>
                <c:pt idx="193">
                  <c:v>0.58399999999999996</c:v>
                </c:pt>
                <c:pt idx="194">
                  <c:v>0.58399999999999996</c:v>
                </c:pt>
                <c:pt idx="195">
                  <c:v>0.58399999999999996</c:v>
                </c:pt>
                <c:pt idx="196">
                  <c:v>0.58399999999999996</c:v>
                </c:pt>
                <c:pt idx="197">
                  <c:v>0.58399999999999996</c:v>
                </c:pt>
                <c:pt idx="198">
                  <c:v>0.58399999999999996</c:v>
                </c:pt>
                <c:pt idx="199">
                  <c:v>0.58399999999999996</c:v>
                </c:pt>
                <c:pt idx="200">
                  <c:v>0.58399999999999996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B-427C-BB6F-E88E23C5572E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Analytical!$Q$4:$Q$24</c:f>
              <c:numCache>
                <c:formatCode>General</c:formatCode>
                <c:ptCount val="21"/>
                <c:pt idx="0">
                  <c:v>0.57870370370370361</c:v>
                </c:pt>
                <c:pt idx="1">
                  <c:v>0.57870370370370372</c:v>
                </c:pt>
                <c:pt idx="2">
                  <c:v>0.57870370370370394</c:v>
                </c:pt>
                <c:pt idx="3">
                  <c:v>0.57870370370370372</c:v>
                </c:pt>
                <c:pt idx="4">
                  <c:v>0.57870370370370383</c:v>
                </c:pt>
                <c:pt idx="5">
                  <c:v>0.57870370370370372</c:v>
                </c:pt>
                <c:pt idx="6">
                  <c:v>0.57870370370370394</c:v>
                </c:pt>
                <c:pt idx="7">
                  <c:v>0.57870370370370383</c:v>
                </c:pt>
                <c:pt idx="8">
                  <c:v>0.57870370370370383</c:v>
                </c:pt>
                <c:pt idx="9">
                  <c:v>0.57870370370370383</c:v>
                </c:pt>
                <c:pt idx="10">
                  <c:v>0.57870370370370383</c:v>
                </c:pt>
                <c:pt idx="11">
                  <c:v>0.57870370370370383</c:v>
                </c:pt>
                <c:pt idx="12">
                  <c:v>0.57870370370370394</c:v>
                </c:pt>
                <c:pt idx="13">
                  <c:v>0.57870370370370394</c:v>
                </c:pt>
                <c:pt idx="14">
                  <c:v>0.57870370370370383</c:v>
                </c:pt>
                <c:pt idx="15">
                  <c:v>0.57870370370370405</c:v>
                </c:pt>
                <c:pt idx="16">
                  <c:v>0.57870370370370372</c:v>
                </c:pt>
                <c:pt idx="17">
                  <c:v>0.57870370370370383</c:v>
                </c:pt>
                <c:pt idx="18">
                  <c:v>0.57870370370370372</c:v>
                </c:pt>
                <c:pt idx="19">
                  <c:v>0.57870370370370383</c:v>
                </c:pt>
                <c:pt idx="20">
                  <c:v>0.57870370370370372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DB-427C-BB6F-E88E23C5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  <a:r>
              <a:rPr lang="en-ID" baseline="0"/>
              <a:t> dot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'non Isentropic'!$I$3:$I$23</c:f>
              <c:numCache>
                <c:formatCode>General</c:formatCode>
                <c:ptCount val="21"/>
                <c:pt idx="0">
                  <c:v>0.58899999999999997</c:v>
                </c:pt>
                <c:pt idx="1">
                  <c:v>0.58399999999999996</c:v>
                </c:pt>
                <c:pt idx="2">
                  <c:v>0.58899999999999997</c:v>
                </c:pt>
                <c:pt idx="3">
                  <c:v>0.58599999999999997</c:v>
                </c:pt>
                <c:pt idx="4">
                  <c:v>0.59</c:v>
                </c:pt>
                <c:pt idx="5">
                  <c:v>0.58699999999999997</c:v>
                </c:pt>
                <c:pt idx="6">
                  <c:v>0.59099999999999997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0.59099999999999997</c:v>
                </c:pt>
                <c:pt idx="10">
                  <c:v>0.59599999999999997</c:v>
                </c:pt>
                <c:pt idx="11">
                  <c:v>0.59599999999999997</c:v>
                </c:pt>
                <c:pt idx="12">
                  <c:v>0.59599999999999997</c:v>
                </c:pt>
                <c:pt idx="13">
                  <c:v>0.59599999999999997</c:v>
                </c:pt>
                <c:pt idx="14">
                  <c:v>0.59599999999999997</c:v>
                </c:pt>
                <c:pt idx="15">
                  <c:v>0.63500000000000001</c:v>
                </c:pt>
                <c:pt idx="16">
                  <c:v>0.627</c:v>
                </c:pt>
                <c:pt idx="17">
                  <c:v>0.61899999999999999</c:v>
                </c:pt>
                <c:pt idx="18">
                  <c:v>0.622</c:v>
                </c:pt>
                <c:pt idx="19">
                  <c:v>0.624</c:v>
                </c:pt>
                <c:pt idx="2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F-4B5F-A011-48569004515A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 Isentropic'!$B$41:$B$241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'non Isentropic'!$I$41:$I$241</c:f>
              <c:numCache>
                <c:formatCode>General</c:formatCode>
                <c:ptCount val="201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0.58399999999999996</c:v>
                </c:pt>
                <c:pt idx="8">
                  <c:v>0.58399999999999996</c:v>
                </c:pt>
                <c:pt idx="9">
                  <c:v>0.58399999999999996</c:v>
                </c:pt>
                <c:pt idx="10">
                  <c:v>0.58399999999999996</c:v>
                </c:pt>
                <c:pt idx="11">
                  <c:v>0.58399999999999996</c:v>
                </c:pt>
                <c:pt idx="12">
                  <c:v>0.58399999999999996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0.58399999999999996</c:v>
                </c:pt>
                <c:pt idx="18">
                  <c:v>0.58399999999999996</c:v>
                </c:pt>
                <c:pt idx="19">
                  <c:v>0.58399999999999996</c:v>
                </c:pt>
                <c:pt idx="20">
                  <c:v>0.58399999999999996</c:v>
                </c:pt>
                <c:pt idx="21">
                  <c:v>0.58399999999999996</c:v>
                </c:pt>
                <c:pt idx="22">
                  <c:v>0.58399999999999996</c:v>
                </c:pt>
                <c:pt idx="23">
                  <c:v>0.58399999999999996</c:v>
                </c:pt>
                <c:pt idx="24">
                  <c:v>0.58399999999999996</c:v>
                </c:pt>
                <c:pt idx="25">
                  <c:v>0.58399999999999996</c:v>
                </c:pt>
                <c:pt idx="26">
                  <c:v>0.58399999999999996</c:v>
                </c:pt>
                <c:pt idx="27">
                  <c:v>0.58399999999999996</c:v>
                </c:pt>
                <c:pt idx="28">
                  <c:v>0.58399999999999996</c:v>
                </c:pt>
                <c:pt idx="29">
                  <c:v>0.58399999999999996</c:v>
                </c:pt>
                <c:pt idx="30">
                  <c:v>0.58399999999999996</c:v>
                </c:pt>
                <c:pt idx="31">
                  <c:v>0.58399999999999996</c:v>
                </c:pt>
                <c:pt idx="32">
                  <c:v>0.58399999999999996</c:v>
                </c:pt>
                <c:pt idx="33">
                  <c:v>0.58399999999999996</c:v>
                </c:pt>
                <c:pt idx="34">
                  <c:v>0.58399999999999996</c:v>
                </c:pt>
                <c:pt idx="35">
                  <c:v>0.58399999999999996</c:v>
                </c:pt>
                <c:pt idx="36">
                  <c:v>0.58399999999999996</c:v>
                </c:pt>
                <c:pt idx="37">
                  <c:v>0.58399999999999996</c:v>
                </c:pt>
                <c:pt idx="38">
                  <c:v>0.58399999999999996</c:v>
                </c:pt>
                <c:pt idx="39">
                  <c:v>0.58399999999999996</c:v>
                </c:pt>
                <c:pt idx="40">
                  <c:v>0.58399999999999996</c:v>
                </c:pt>
                <c:pt idx="41">
                  <c:v>0.58399999999999996</c:v>
                </c:pt>
                <c:pt idx="42">
                  <c:v>0.58399999999999996</c:v>
                </c:pt>
                <c:pt idx="43">
                  <c:v>0.58399999999999996</c:v>
                </c:pt>
                <c:pt idx="44">
                  <c:v>0.58399999999999996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0.58399999999999996</c:v>
                </c:pt>
                <c:pt idx="48">
                  <c:v>0.58399999999999996</c:v>
                </c:pt>
                <c:pt idx="49">
                  <c:v>0.58399999999999996</c:v>
                </c:pt>
                <c:pt idx="50">
                  <c:v>0.58399999999999996</c:v>
                </c:pt>
                <c:pt idx="51">
                  <c:v>0.58399999999999996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0.58399999999999996</c:v>
                </c:pt>
                <c:pt idx="55">
                  <c:v>0.58399999999999996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0.58399999999999996</c:v>
                </c:pt>
                <c:pt idx="59">
                  <c:v>0.58399999999999996</c:v>
                </c:pt>
                <c:pt idx="60">
                  <c:v>0.58399999999999996</c:v>
                </c:pt>
                <c:pt idx="61">
                  <c:v>0.58399999999999996</c:v>
                </c:pt>
                <c:pt idx="62">
                  <c:v>0.58399999999999996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0.58399999999999996</c:v>
                </c:pt>
                <c:pt idx="67">
                  <c:v>0.58399999999999996</c:v>
                </c:pt>
                <c:pt idx="68">
                  <c:v>0.58399999999999996</c:v>
                </c:pt>
                <c:pt idx="69">
                  <c:v>0.58399999999999996</c:v>
                </c:pt>
                <c:pt idx="70">
                  <c:v>0.58399999999999996</c:v>
                </c:pt>
                <c:pt idx="71">
                  <c:v>0.58399999999999996</c:v>
                </c:pt>
                <c:pt idx="72">
                  <c:v>0.58399999999999996</c:v>
                </c:pt>
                <c:pt idx="73">
                  <c:v>0.58399999999999996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0.58399999999999996</c:v>
                </c:pt>
                <c:pt idx="77">
                  <c:v>0.58399999999999996</c:v>
                </c:pt>
                <c:pt idx="78">
                  <c:v>0.58399999999999996</c:v>
                </c:pt>
                <c:pt idx="79">
                  <c:v>0.58399999999999996</c:v>
                </c:pt>
                <c:pt idx="80">
                  <c:v>0.58399999999999996</c:v>
                </c:pt>
                <c:pt idx="81">
                  <c:v>0.58399999999999996</c:v>
                </c:pt>
                <c:pt idx="82">
                  <c:v>0.58399999999999996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0.58399999999999996</c:v>
                </c:pt>
                <c:pt idx="86">
                  <c:v>0.58399999999999996</c:v>
                </c:pt>
                <c:pt idx="87">
                  <c:v>0.58399999999999996</c:v>
                </c:pt>
                <c:pt idx="88">
                  <c:v>0.58399999999999996</c:v>
                </c:pt>
                <c:pt idx="89">
                  <c:v>0.58399999999999996</c:v>
                </c:pt>
                <c:pt idx="90">
                  <c:v>0.58399999999999996</c:v>
                </c:pt>
                <c:pt idx="91">
                  <c:v>0.58399999999999996</c:v>
                </c:pt>
                <c:pt idx="92">
                  <c:v>0.58399999999999996</c:v>
                </c:pt>
                <c:pt idx="93">
                  <c:v>0.58399999999999996</c:v>
                </c:pt>
                <c:pt idx="94">
                  <c:v>0.58399999999999996</c:v>
                </c:pt>
                <c:pt idx="95">
                  <c:v>0.58399999999999996</c:v>
                </c:pt>
                <c:pt idx="96">
                  <c:v>0.58399999999999996</c:v>
                </c:pt>
                <c:pt idx="97">
                  <c:v>0.58399999999999996</c:v>
                </c:pt>
                <c:pt idx="98">
                  <c:v>0.58399999999999996</c:v>
                </c:pt>
                <c:pt idx="99">
                  <c:v>0.58399999999999996</c:v>
                </c:pt>
                <c:pt idx="100">
                  <c:v>0.58399999999999996</c:v>
                </c:pt>
                <c:pt idx="101">
                  <c:v>0.58399999999999996</c:v>
                </c:pt>
                <c:pt idx="102">
                  <c:v>0.58399999999999996</c:v>
                </c:pt>
                <c:pt idx="103">
                  <c:v>0.58399999999999996</c:v>
                </c:pt>
                <c:pt idx="104">
                  <c:v>0.58399999999999996</c:v>
                </c:pt>
                <c:pt idx="105">
                  <c:v>0.58399999999999996</c:v>
                </c:pt>
                <c:pt idx="106">
                  <c:v>0.58399999999999996</c:v>
                </c:pt>
                <c:pt idx="107">
                  <c:v>0.58399999999999996</c:v>
                </c:pt>
                <c:pt idx="108">
                  <c:v>0.58399999999999996</c:v>
                </c:pt>
                <c:pt idx="109">
                  <c:v>0.58399999999999996</c:v>
                </c:pt>
                <c:pt idx="110">
                  <c:v>0.58399999999999996</c:v>
                </c:pt>
                <c:pt idx="111">
                  <c:v>0.58399999999999996</c:v>
                </c:pt>
                <c:pt idx="112">
                  <c:v>0.58399999999999996</c:v>
                </c:pt>
                <c:pt idx="113">
                  <c:v>0.58399999999999996</c:v>
                </c:pt>
                <c:pt idx="114">
                  <c:v>0.58399999999999996</c:v>
                </c:pt>
                <c:pt idx="115">
                  <c:v>0.58399999999999996</c:v>
                </c:pt>
                <c:pt idx="116">
                  <c:v>0.58399999999999996</c:v>
                </c:pt>
                <c:pt idx="117">
                  <c:v>0.58399999999999996</c:v>
                </c:pt>
                <c:pt idx="118">
                  <c:v>0.58399999999999996</c:v>
                </c:pt>
                <c:pt idx="119">
                  <c:v>0.58399999999999996</c:v>
                </c:pt>
                <c:pt idx="120">
                  <c:v>0.58399999999999996</c:v>
                </c:pt>
                <c:pt idx="121">
                  <c:v>0.58399999999999996</c:v>
                </c:pt>
                <c:pt idx="122">
                  <c:v>0.58399999999999996</c:v>
                </c:pt>
                <c:pt idx="123">
                  <c:v>0.58399999999999996</c:v>
                </c:pt>
                <c:pt idx="124">
                  <c:v>0.58399999999999996</c:v>
                </c:pt>
                <c:pt idx="125">
                  <c:v>0.58399999999999996</c:v>
                </c:pt>
                <c:pt idx="126">
                  <c:v>0.58399999999999996</c:v>
                </c:pt>
                <c:pt idx="127">
                  <c:v>0.58399999999999996</c:v>
                </c:pt>
                <c:pt idx="128">
                  <c:v>0.58399999999999996</c:v>
                </c:pt>
                <c:pt idx="129">
                  <c:v>0.58399999999999996</c:v>
                </c:pt>
                <c:pt idx="130">
                  <c:v>0.58399999999999996</c:v>
                </c:pt>
                <c:pt idx="131">
                  <c:v>0.58399999999999996</c:v>
                </c:pt>
                <c:pt idx="132">
                  <c:v>0.58399999999999996</c:v>
                </c:pt>
                <c:pt idx="133">
                  <c:v>0.58399999999999996</c:v>
                </c:pt>
                <c:pt idx="134">
                  <c:v>0.58399999999999996</c:v>
                </c:pt>
                <c:pt idx="135">
                  <c:v>0.58399999999999996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0.58399999999999996</c:v>
                </c:pt>
                <c:pt idx="139">
                  <c:v>0.58399999999999996</c:v>
                </c:pt>
                <c:pt idx="140">
                  <c:v>0.58399999999999996</c:v>
                </c:pt>
                <c:pt idx="141">
                  <c:v>0.58399999999999996</c:v>
                </c:pt>
                <c:pt idx="142">
                  <c:v>0.58399999999999996</c:v>
                </c:pt>
                <c:pt idx="143">
                  <c:v>0.58399999999999996</c:v>
                </c:pt>
                <c:pt idx="144">
                  <c:v>0.58399999999999996</c:v>
                </c:pt>
                <c:pt idx="145">
                  <c:v>0.58299999999999996</c:v>
                </c:pt>
                <c:pt idx="146">
                  <c:v>0.58399999999999996</c:v>
                </c:pt>
                <c:pt idx="147">
                  <c:v>0.58299999999999996</c:v>
                </c:pt>
                <c:pt idx="148">
                  <c:v>0.58399999999999996</c:v>
                </c:pt>
                <c:pt idx="149">
                  <c:v>0.58299999999999996</c:v>
                </c:pt>
                <c:pt idx="150">
                  <c:v>0.58399999999999996</c:v>
                </c:pt>
                <c:pt idx="151">
                  <c:v>0.58399999999999996</c:v>
                </c:pt>
                <c:pt idx="152">
                  <c:v>0.58299999999999996</c:v>
                </c:pt>
                <c:pt idx="153">
                  <c:v>0.58499999999999996</c:v>
                </c:pt>
                <c:pt idx="154">
                  <c:v>0.626</c:v>
                </c:pt>
                <c:pt idx="155">
                  <c:v>0.60299999999999998</c:v>
                </c:pt>
                <c:pt idx="156">
                  <c:v>0.59</c:v>
                </c:pt>
                <c:pt idx="157">
                  <c:v>0.59799999999999998</c:v>
                </c:pt>
                <c:pt idx="158">
                  <c:v>0.59199999999999997</c:v>
                </c:pt>
                <c:pt idx="159">
                  <c:v>0.59599999999999997</c:v>
                </c:pt>
                <c:pt idx="160">
                  <c:v>0.59299999999999997</c:v>
                </c:pt>
                <c:pt idx="161">
                  <c:v>0.59599999999999997</c:v>
                </c:pt>
                <c:pt idx="162">
                  <c:v>0.59399999999999997</c:v>
                </c:pt>
                <c:pt idx="163">
                  <c:v>0.59499999999999997</c:v>
                </c:pt>
                <c:pt idx="164">
                  <c:v>0.59399999999999997</c:v>
                </c:pt>
                <c:pt idx="165">
                  <c:v>0.59499999999999997</c:v>
                </c:pt>
                <c:pt idx="166">
                  <c:v>0.59399999999999997</c:v>
                </c:pt>
                <c:pt idx="167">
                  <c:v>0.59499999999999997</c:v>
                </c:pt>
                <c:pt idx="168">
                  <c:v>0.59399999999999997</c:v>
                </c:pt>
                <c:pt idx="169">
                  <c:v>0.59499999999999997</c:v>
                </c:pt>
                <c:pt idx="170">
                  <c:v>0.59399999999999997</c:v>
                </c:pt>
                <c:pt idx="171">
                  <c:v>0.59499999999999997</c:v>
                </c:pt>
                <c:pt idx="172">
                  <c:v>0.59399999999999997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F-4B5F-A011-48569004515A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Analytical!$Q$4:$Q$24</c:f>
              <c:numCache>
                <c:formatCode>General</c:formatCode>
                <c:ptCount val="21"/>
                <c:pt idx="0">
                  <c:v>0.57870370370370361</c:v>
                </c:pt>
                <c:pt idx="1">
                  <c:v>0.57870370370370372</c:v>
                </c:pt>
                <c:pt idx="2">
                  <c:v>0.57870370370370394</c:v>
                </c:pt>
                <c:pt idx="3">
                  <c:v>0.57870370370370372</c:v>
                </c:pt>
                <c:pt idx="4">
                  <c:v>0.57870370370370383</c:v>
                </c:pt>
                <c:pt idx="5">
                  <c:v>0.57870370370370372</c:v>
                </c:pt>
                <c:pt idx="6">
                  <c:v>0.57870370370370394</c:v>
                </c:pt>
                <c:pt idx="7">
                  <c:v>0.57870370370370383</c:v>
                </c:pt>
                <c:pt idx="8">
                  <c:v>0.57870370370370383</c:v>
                </c:pt>
                <c:pt idx="9">
                  <c:v>0.57870370370370383</c:v>
                </c:pt>
                <c:pt idx="10">
                  <c:v>0.57870370370370383</c:v>
                </c:pt>
                <c:pt idx="11">
                  <c:v>0.57870370370370383</c:v>
                </c:pt>
                <c:pt idx="12">
                  <c:v>0.57870370370370394</c:v>
                </c:pt>
                <c:pt idx="13">
                  <c:v>0.57870370370370394</c:v>
                </c:pt>
                <c:pt idx="14">
                  <c:v>0.57870370370370383</c:v>
                </c:pt>
                <c:pt idx="15">
                  <c:v>0.57870370370370405</c:v>
                </c:pt>
                <c:pt idx="16">
                  <c:v>0.57870370370370372</c:v>
                </c:pt>
                <c:pt idx="17">
                  <c:v>0.57870370370370383</c:v>
                </c:pt>
                <c:pt idx="18">
                  <c:v>0.57870370370370372</c:v>
                </c:pt>
                <c:pt idx="19">
                  <c:v>0.57870370370370383</c:v>
                </c:pt>
                <c:pt idx="20">
                  <c:v>0.57870370370370372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3F-4B5F-A011-48569004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Rho/Rho</a:t>
            </a:r>
            <a:r>
              <a:rPr lang="en-ID" baseline="0"/>
              <a:t> 0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Isentropic!$E$3:$E$23</c:f>
              <c:numCache>
                <c:formatCode>General</c:formatCode>
                <c:ptCount val="21"/>
                <c:pt idx="0">
                  <c:v>1</c:v>
                </c:pt>
                <c:pt idx="1">
                  <c:v>0.997</c:v>
                </c:pt>
                <c:pt idx="2">
                  <c:v>0.99299999999999999</c:v>
                </c:pt>
                <c:pt idx="3">
                  <c:v>0.98599999999999999</c:v>
                </c:pt>
                <c:pt idx="4">
                  <c:v>0.97699999999999998</c:v>
                </c:pt>
                <c:pt idx="5">
                  <c:v>0.96099999999999997</c:v>
                </c:pt>
                <c:pt idx="6">
                  <c:v>0.93700000000000006</c:v>
                </c:pt>
                <c:pt idx="7">
                  <c:v>0.89900000000000002</c:v>
                </c:pt>
                <c:pt idx="8">
                  <c:v>0.84</c:v>
                </c:pt>
                <c:pt idx="9">
                  <c:v>0.77100000000000002</c:v>
                </c:pt>
                <c:pt idx="10">
                  <c:v>0.65500000000000003</c:v>
                </c:pt>
                <c:pt idx="11">
                  <c:v>0.59099999999999997</c:v>
                </c:pt>
                <c:pt idx="12">
                  <c:v>0.53</c:v>
                </c:pt>
                <c:pt idx="13">
                  <c:v>0.47099999999999997</c:v>
                </c:pt>
                <c:pt idx="14">
                  <c:v>0.41599999999999998</c:v>
                </c:pt>
                <c:pt idx="15">
                  <c:v>0.36599999999999999</c:v>
                </c:pt>
                <c:pt idx="16">
                  <c:v>0.32</c:v>
                </c:pt>
                <c:pt idx="17">
                  <c:v>0.28100000000000003</c:v>
                </c:pt>
                <c:pt idx="18">
                  <c:v>0.246</c:v>
                </c:pt>
                <c:pt idx="19">
                  <c:v>0.216</c:v>
                </c:pt>
                <c:pt idx="20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C-46D9-BFEF-862189194361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0.998</c:v>
                </c:pt>
                <c:pt idx="8">
                  <c:v>0.998</c:v>
                </c:pt>
                <c:pt idx="9">
                  <c:v>0.998</c:v>
                </c:pt>
                <c:pt idx="10">
                  <c:v>0.997</c:v>
                </c:pt>
                <c:pt idx="11">
                  <c:v>0.997</c:v>
                </c:pt>
                <c:pt idx="12">
                  <c:v>0.997</c:v>
                </c:pt>
                <c:pt idx="13">
                  <c:v>0.996</c:v>
                </c:pt>
                <c:pt idx="14">
                  <c:v>0.996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0.99399999999999999</c:v>
                </c:pt>
                <c:pt idx="19">
                  <c:v>0.99399999999999999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0.99099999999999999</c:v>
                </c:pt>
                <c:pt idx="25">
                  <c:v>0.99</c:v>
                </c:pt>
                <c:pt idx="26">
                  <c:v>0.99</c:v>
                </c:pt>
                <c:pt idx="27">
                  <c:v>0.98899999999999999</c:v>
                </c:pt>
                <c:pt idx="28">
                  <c:v>0.98799999999999999</c:v>
                </c:pt>
                <c:pt idx="29">
                  <c:v>0.98799999999999999</c:v>
                </c:pt>
                <c:pt idx="30">
                  <c:v>0.98699999999999999</c:v>
                </c:pt>
                <c:pt idx="31">
                  <c:v>0.98599999999999999</c:v>
                </c:pt>
                <c:pt idx="32">
                  <c:v>0.98499999999999999</c:v>
                </c:pt>
                <c:pt idx="33">
                  <c:v>0.98399999999999999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0.98199999999999998</c:v>
                </c:pt>
                <c:pt idx="37">
                  <c:v>0.98</c:v>
                </c:pt>
                <c:pt idx="38">
                  <c:v>0.97899999999999998</c:v>
                </c:pt>
                <c:pt idx="39">
                  <c:v>0.97799999999999998</c:v>
                </c:pt>
                <c:pt idx="40">
                  <c:v>0.97699999999999998</c:v>
                </c:pt>
                <c:pt idx="41">
                  <c:v>0.97599999999999998</c:v>
                </c:pt>
                <c:pt idx="42">
                  <c:v>0.97399999999999998</c:v>
                </c:pt>
                <c:pt idx="43">
                  <c:v>0.97299999999999998</c:v>
                </c:pt>
                <c:pt idx="44">
                  <c:v>0.97199999999999998</c:v>
                </c:pt>
                <c:pt idx="45">
                  <c:v>0.97</c:v>
                </c:pt>
                <c:pt idx="46">
                  <c:v>0.96799999999999997</c:v>
                </c:pt>
                <c:pt idx="47">
                  <c:v>0.96699999999999997</c:v>
                </c:pt>
                <c:pt idx="48">
                  <c:v>0.96499999999999997</c:v>
                </c:pt>
                <c:pt idx="49">
                  <c:v>0.96299999999999997</c:v>
                </c:pt>
                <c:pt idx="50">
                  <c:v>0.96099999999999997</c:v>
                </c:pt>
                <c:pt idx="51">
                  <c:v>0.95899999999999996</c:v>
                </c:pt>
                <c:pt idx="52">
                  <c:v>0.95699999999999996</c:v>
                </c:pt>
                <c:pt idx="53">
                  <c:v>0.95499999999999996</c:v>
                </c:pt>
                <c:pt idx="54">
                  <c:v>0.95199999999999996</c:v>
                </c:pt>
                <c:pt idx="55">
                  <c:v>0.95</c:v>
                </c:pt>
                <c:pt idx="56">
                  <c:v>0.94699999999999995</c:v>
                </c:pt>
                <c:pt idx="57">
                  <c:v>0.94499999999999995</c:v>
                </c:pt>
                <c:pt idx="58">
                  <c:v>0.94199999999999995</c:v>
                </c:pt>
                <c:pt idx="59">
                  <c:v>0.93899999999999995</c:v>
                </c:pt>
                <c:pt idx="60">
                  <c:v>0.93600000000000005</c:v>
                </c:pt>
                <c:pt idx="61">
                  <c:v>0.93300000000000005</c:v>
                </c:pt>
                <c:pt idx="62">
                  <c:v>0.92900000000000005</c:v>
                </c:pt>
                <c:pt idx="63">
                  <c:v>0.92600000000000005</c:v>
                </c:pt>
                <c:pt idx="64">
                  <c:v>0.92200000000000004</c:v>
                </c:pt>
                <c:pt idx="65">
                  <c:v>0.91800000000000004</c:v>
                </c:pt>
                <c:pt idx="66">
                  <c:v>0.91400000000000003</c:v>
                </c:pt>
                <c:pt idx="67">
                  <c:v>0.91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0.89600000000000002</c:v>
                </c:pt>
                <c:pt idx="71">
                  <c:v>0.89</c:v>
                </c:pt>
                <c:pt idx="72">
                  <c:v>0.88500000000000001</c:v>
                </c:pt>
                <c:pt idx="73">
                  <c:v>0.88</c:v>
                </c:pt>
                <c:pt idx="74">
                  <c:v>0.874</c:v>
                </c:pt>
                <c:pt idx="75">
                  <c:v>0.86799999999999999</c:v>
                </c:pt>
                <c:pt idx="76">
                  <c:v>0.86199999999999999</c:v>
                </c:pt>
                <c:pt idx="77">
                  <c:v>0.85499999999999998</c:v>
                </c:pt>
                <c:pt idx="78">
                  <c:v>0.84799999999999998</c:v>
                </c:pt>
                <c:pt idx="79">
                  <c:v>0.84099999999999997</c:v>
                </c:pt>
                <c:pt idx="80">
                  <c:v>0.83399999999999996</c:v>
                </c:pt>
                <c:pt idx="81">
                  <c:v>0.82699999999999996</c:v>
                </c:pt>
                <c:pt idx="82">
                  <c:v>0.81899999999999995</c:v>
                </c:pt>
                <c:pt idx="83">
                  <c:v>0.81100000000000005</c:v>
                </c:pt>
                <c:pt idx="84">
                  <c:v>0.80200000000000005</c:v>
                </c:pt>
                <c:pt idx="85">
                  <c:v>0.79400000000000004</c:v>
                </c:pt>
                <c:pt idx="86">
                  <c:v>0.78500000000000003</c:v>
                </c:pt>
                <c:pt idx="87">
                  <c:v>0.77600000000000002</c:v>
                </c:pt>
                <c:pt idx="88">
                  <c:v>0.76700000000000002</c:v>
                </c:pt>
                <c:pt idx="89">
                  <c:v>0.75700000000000001</c:v>
                </c:pt>
                <c:pt idx="90">
                  <c:v>0.747</c:v>
                </c:pt>
                <c:pt idx="91">
                  <c:v>0.73699999999999999</c:v>
                </c:pt>
                <c:pt idx="92">
                  <c:v>0.72699999999999998</c:v>
                </c:pt>
                <c:pt idx="93">
                  <c:v>0.71699999999999997</c:v>
                </c:pt>
                <c:pt idx="94">
                  <c:v>0.70599999999999996</c:v>
                </c:pt>
                <c:pt idx="95">
                  <c:v>0.69499999999999995</c:v>
                </c:pt>
                <c:pt idx="96">
                  <c:v>0.68400000000000005</c:v>
                </c:pt>
                <c:pt idx="97">
                  <c:v>0.67300000000000004</c:v>
                </c:pt>
                <c:pt idx="98">
                  <c:v>0.66200000000000003</c:v>
                </c:pt>
                <c:pt idx="99">
                  <c:v>0.65</c:v>
                </c:pt>
                <c:pt idx="100">
                  <c:v>0.64</c:v>
                </c:pt>
                <c:pt idx="101">
                  <c:v>0.63300000000000001</c:v>
                </c:pt>
                <c:pt idx="102">
                  <c:v>0.627</c:v>
                </c:pt>
                <c:pt idx="103">
                  <c:v>0.621</c:v>
                </c:pt>
                <c:pt idx="104">
                  <c:v>0.61499999999999999</c:v>
                </c:pt>
                <c:pt idx="105">
                  <c:v>0.60899999999999999</c:v>
                </c:pt>
                <c:pt idx="106">
                  <c:v>0.60299999999999998</c:v>
                </c:pt>
                <c:pt idx="107">
                  <c:v>0.59699999999999998</c:v>
                </c:pt>
                <c:pt idx="108">
                  <c:v>0.59099999999999997</c:v>
                </c:pt>
                <c:pt idx="109">
                  <c:v>0.58499999999999996</c:v>
                </c:pt>
                <c:pt idx="110">
                  <c:v>0.57899999999999996</c:v>
                </c:pt>
                <c:pt idx="111">
                  <c:v>0.57299999999999995</c:v>
                </c:pt>
                <c:pt idx="112">
                  <c:v>0.56699999999999995</c:v>
                </c:pt>
                <c:pt idx="113">
                  <c:v>0.56100000000000005</c:v>
                </c:pt>
                <c:pt idx="114">
                  <c:v>0.55500000000000005</c:v>
                </c:pt>
                <c:pt idx="115">
                  <c:v>0.54900000000000004</c:v>
                </c:pt>
                <c:pt idx="116">
                  <c:v>0.54400000000000004</c:v>
                </c:pt>
                <c:pt idx="117">
                  <c:v>0.53800000000000003</c:v>
                </c:pt>
                <c:pt idx="118">
                  <c:v>0.53200000000000003</c:v>
                </c:pt>
                <c:pt idx="119">
                  <c:v>0.52600000000000002</c:v>
                </c:pt>
                <c:pt idx="120">
                  <c:v>0.52</c:v>
                </c:pt>
                <c:pt idx="121">
                  <c:v>0.51400000000000001</c:v>
                </c:pt>
                <c:pt idx="122">
                  <c:v>0.50800000000000001</c:v>
                </c:pt>
                <c:pt idx="123">
                  <c:v>0.502</c:v>
                </c:pt>
                <c:pt idx="124">
                  <c:v>0.496</c:v>
                </c:pt>
                <c:pt idx="125">
                  <c:v>0.49099999999999999</c:v>
                </c:pt>
                <c:pt idx="126">
                  <c:v>0.48499999999999999</c:v>
                </c:pt>
                <c:pt idx="127">
                  <c:v>0.47899999999999998</c:v>
                </c:pt>
                <c:pt idx="128">
                  <c:v>0.47299999999999998</c:v>
                </c:pt>
                <c:pt idx="129">
                  <c:v>0.46800000000000003</c:v>
                </c:pt>
                <c:pt idx="130">
                  <c:v>0.46200000000000002</c:v>
                </c:pt>
                <c:pt idx="131">
                  <c:v>0.45700000000000002</c:v>
                </c:pt>
                <c:pt idx="132">
                  <c:v>0.45100000000000001</c:v>
                </c:pt>
                <c:pt idx="133">
                  <c:v>0.44500000000000001</c:v>
                </c:pt>
                <c:pt idx="134">
                  <c:v>0.44</c:v>
                </c:pt>
                <c:pt idx="135">
                  <c:v>0.435</c:v>
                </c:pt>
                <c:pt idx="136">
                  <c:v>0.42899999999999999</c:v>
                </c:pt>
                <c:pt idx="137">
                  <c:v>0.42399999999999999</c:v>
                </c:pt>
                <c:pt idx="138">
                  <c:v>0.41799999999999998</c:v>
                </c:pt>
                <c:pt idx="139">
                  <c:v>0.41299999999999998</c:v>
                </c:pt>
                <c:pt idx="140">
                  <c:v>0.40799999999999997</c:v>
                </c:pt>
                <c:pt idx="141">
                  <c:v>0.40300000000000002</c:v>
                </c:pt>
                <c:pt idx="142">
                  <c:v>0.39800000000000002</c:v>
                </c:pt>
                <c:pt idx="143">
                  <c:v>0.39300000000000002</c:v>
                </c:pt>
                <c:pt idx="144">
                  <c:v>0.38800000000000001</c:v>
                </c:pt>
                <c:pt idx="145">
                  <c:v>0.38300000000000001</c:v>
                </c:pt>
                <c:pt idx="146">
                  <c:v>0.378</c:v>
                </c:pt>
                <c:pt idx="147">
                  <c:v>0.373</c:v>
                </c:pt>
                <c:pt idx="148">
                  <c:v>0.36799999999999999</c:v>
                </c:pt>
                <c:pt idx="149">
                  <c:v>0.36299999999999999</c:v>
                </c:pt>
                <c:pt idx="150">
                  <c:v>0.35799999999999998</c:v>
                </c:pt>
                <c:pt idx="151">
                  <c:v>0.35399999999999998</c:v>
                </c:pt>
                <c:pt idx="152">
                  <c:v>0.34899999999999998</c:v>
                </c:pt>
                <c:pt idx="153">
                  <c:v>0.34499999999999997</c:v>
                </c:pt>
                <c:pt idx="154">
                  <c:v>0.34</c:v>
                </c:pt>
                <c:pt idx="155">
                  <c:v>0.33600000000000002</c:v>
                </c:pt>
                <c:pt idx="156">
                  <c:v>0.33100000000000002</c:v>
                </c:pt>
                <c:pt idx="157">
                  <c:v>0.32700000000000001</c:v>
                </c:pt>
                <c:pt idx="158">
                  <c:v>0.32200000000000001</c:v>
                </c:pt>
                <c:pt idx="159">
                  <c:v>0.318</c:v>
                </c:pt>
                <c:pt idx="160">
                  <c:v>0.314</c:v>
                </c:pt>
                <c:pt idx="161">
                  <c:v>0.31</c:v>
                </c:pt>
                <c:pt idx="162">
                  <c:v>0.30599999999999999</c:v>
                </c:pt>
                <c:pt idx="163">
                  <c:v>0.30199999999999999</c:v>
                </c:pt>
                <c:pt idx="164">
                  <c:v>0.29799999999999999</c:v>
                </c:pt>
                <c:pt idx="165">
                  <c:v>0.29399999999999998</c:v>
                </c:pt>
                <c:pt idx="166">
                  <c:v>0.28999999999999998</c:v>
                </c:pt>
                <c:pt idx="167">
                  <c:v>0.28599999999999998</c:v>
                </c:pt>
                <c:pt idx="168">
                  <c:v>0.28199999999999997</c:v>
                </c:pt>
                <c:pt idx="169">
                  <c:v>0.27900000000000003</c:v>
                </c:pt>
                <c:pt idx="170">
                  <c:v>0.27500000000000002</c:v>
                </c:pt>
                <c:pt idx="171">
                  <c:v>0.27100000000000002</c:v>
                </c:pt>
                <c:pt idx="172">
                  <c:v>0.26800000000000002</c:v>
                </c:pt>
                <c:pt idx="173">
                  <c:v>0.26400000000000001</c:v>
                </c:pt>
                <c:pt idx="174">
                  <c:v>0.26100000000000001</c:v>
                </c:pt>
                <c:pt idx="175">
                  <c:v>0.25700000000000001</c:v>
                </c:pt>
                <c:pt idx="176">
                  <c:v>0.254</c:v>
                </c:pt>
                <c:pt idx="177">
                  <c:v>0.25</c:v>
                </c:pt>
                <c:pt idx="178">
                  <c:v>0.247</c:v>
                </c:pt>
                <c:pt idx="179">
                  <c:v>0.24399999999999999</c:v>
                </c:pt>
                <c:pt idx="180">
                  <c:v>0.24099999999999999</c:v>
                </c:pt>
                <c:pt idx="181">
                  <c:v>0.23799999999999999</c:v>
                </c:pt>
                <c:pt idx="182">
                  <c:v>0.23499999999999999</c:v>
                </c:pt>
                <c:pt idx="183">
                  <c:v>0.23100000000000001</c:v>
                </c:pt>
                <c:pt idx="184">
                  <c:v>0.22800000000000001</c:v>
                </c:pt>
                <c:pt idx="185">
                  <c:v>0.22500000000000001</c:v>
                </c:pt>
                <c:pt idx="186">
                  <c:v>0.223</c:v>
                </c:pt>
                <c:pt idx="187">
                  <c:v>0.22</c:v>
                </c:pt>
                <c:pt idx="188">
                  <c:v>0.217</c:v>
                </c:pt>
                <c:pt idx="189">
                  <c:v>0.214</c:v>
                </c:pt>
                <c:pt idx="190">
                  <c:v>0.21099999999999999</c:v>
                </c:pt>
                <c:pt idx="191">
                  <c:v>0.20899999999999999</c:v>
                </c:pt>
                <c:pt idx="192">
                  <c:v>0.20599999999999999</c:v>
                </c:pt>
                <c:pt idx="193">
                  <c:v>0.20300000000000001</c:v>
                </c:pt>
                <c:pt idx="194">
                  <c:v>0.20100000000000001</c:v>
                </c:pt>
                <c:pt idx="195">
                  <c:v>0.19800000000000001</c:v>
                </c:pt>
                <c:pt idx="196">
                  <c:v>0.19600000000000001</c:v>
                </c:pt>
                <c:pt idx="197">
                  <c:v>0.193</c:v>
                </c:pt>
                <c:pt idx="198">
                  <c:v>0.191</c:v>
                </c:pt>
                <c:pt idx="199">
                  <c:v>0.188</c:v>
                </c:pt>
                <c:pt idx="200">
                  <c:v>0.186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C-46D9-BFEF-862189194361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Analytical!$J$4:$J$24</c:f>
              <c:numCache>
                <c:formatCode>General</c:formatCode>
                <c:ptCount val="21"/>
                <c:pt idx="0">
                  <c:v>0.99341798661381764</c:v>
                </c:pt>
                <c:pt idx="1">
                  <c:v>0.99054110722341238</c:v>
                </c:pt>
                <c:pt idx="2">
                  <c:v>0.9865161585779425</c:v>
                </c:pt>
                <c:pt idx="3">
                  <c:v>0.98027667657942275</c:v>
                </c:pt>
                <c:pt idx="4">
                  <c:v>0.97038553168923503</c:v>
                </c:pt>
                <c:pt idx="5">
                  <c:v>0.95473208637829987</c:v>
                </c:pt>
                <c:pt idx="6">
                  <c:v>0.92942627348836881</c:v>
                </c:pt>
                <c:pt idx="7">
                  <c:v>0.88947144069167416</c:v>
                </c:pt>
                <c:pt idx="8">
                  <c:v>0.82809155734160755</c:v>
                </c:pt>
                <c:pt idx="9">
                  <c:v>0.74157498726756865</c:v>
                </c:pt>
                <c:pt idx="10">
                  <c:v>0.63393814526060899</c:v>
                </c:pt>
                <c:pt idx="11">
                  <c:v>0.57484305896502652</c:v>
                </c:pt>
                <c:pt idx="12">
                  <c:v>0.5161003537593315</c:v>
                </c:pt>
                <c:pt idx="13">
                  <c:v>0.45865349853801324</c:v>
                </c:pt>
                <c:pt idx="14">
                  <c:v>0.40459298501786811</c:v>
                </c:pt>
                <c:pt idx="15">
                  <c:v>0.35582451847687596</c:v>
                </c:pt>
                <c:pt idx="16">
                  <c:v>0.31152247959798574</c:v>
                </c:pt>
                <c:pt idx="17">
                  <c:v>0.27286951108939228</c:v>
                </c:pt>
                <c:pt idx="18">
                  <c:v>0.23885560865853617</c:v>
                </c:pt>
                <c:pt idx="19">
                  <c:v>0.209725222603527</c:v>
                </c:pt>
                <c:pt idx="20">
                  <c:v>0.18461777301002616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C-46D9-BFEF-862189194361}"/>
            </c:ext>
          </c:extLst>
        </c:ser>
        <c:ser>
          <c:idx val="3"/>
          <c:order val="3"/>
          <c:tx>
            <c:v>Fluent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Isentropic!$BC$3:$BC$22</c:f>
              <c:numCache>
                <c:formatCode>General</c:formatCode>
                <c:ptCount val="20"/>
                <c:pt idx="0">
                  <c:v>0</c:v>
                </c:pt>
                <c:pt idx="1">
                  <c:v>0.105263159</c:v>
                </c:pt>
                <c:pt idx="2">
                  <c:v>0.21052631699999999</c:v>
                </c:pt>
                <c:pt idx="3">
                  <c:v>0.31578946099999999</c:v>
                </c:pt>
                <c:pt idx="4">
                  <c:v>0.42105263500000001</c:v>
                </c:pt>
                <c:pt idx="5">
                  <c:v>0.526315808</c:v>
                </c:pt>
                <c:pt idx="6">
                  <c:v>0.63157898199999996</c:v>
                </c:pt>
                <c:pt idx="7">
                  <c:v>0.73684215500000005</c:v>
                </c:pt>
                <c:pt idx="8">
                  <c:v>0.84210532900000001</c:v>
                </c:pt>
                <c:pt idx="9">
                  <c:v>0.94736850299999997</c:v>
                </c:pt>
                <c:pt idx="10">
                  <c:v>1.0526316200000001</c:v>
                </c:pt>
                <c:pt idx="11">
                  <c:v>1.15789473</c:v>
                </c:pt>
                <c:pt idx="12">
                  <c:v>1.2631578400000001</c:v>
                </c:pt>
                <c:pt idx="13">
                  <c:v>1.3684209599999999</c:v>
                </c:pt>
                <c:pt idx="14">
                  <c:v>1.47368407</c:v>
                </c:pt>
                <c:pt idx="15">
                  <c:v>1.5789471900000001</c:v>
                </c:pt>
                <c:pt idx="16">
                  <c:v>1.6842102999999999</c:v>
                </c:pt>
                <c:pt idx="17">
                  <c:v>1.78947341</c:v>
                </c:pt>
                <c:pt idx="18">
                  <c:v>1.8947365300000001</c:v>
                </c:pt>
                <c:pt idx="19">
                  <c:v>1.99999964</c:v>
                </c:pt>
              </c:numCache>
            </c:numRef>
          </c:xVal>
          <c:yVal>
            <c:numRef>
              <c:f>Isentropic!$BK$3:$BK$22</c:f>
              <c:numCache>
                <c:formatCode>General</c:formatCode>
                <c:ptCount val="20"/>
                <c:pt idx="0">
                  <c:v>1.1205496132358024</c:v>
                </c:pt>
                <c:pt idx="1">
                  <c:v>1.1165853077469137</c:v>
                </c:pt>
                <c:pt idx="2">
                  <c:v>1.1110818871617285</c:v>
                </c:pt>
                <c:pt idx="3">
                  <c:v>1.1047754519148147</c:v>
                </c:pt>
                <c:pt idx="4">
                  <c:v>1.0948429509543212</c:v>
                </c:pt>
                <c:pt idx="5">
                  <c:v>1.0790319231014813</c:v>
                </c:pt>
                <c:pt idx="6">
                  <c:v>1.0523350532782716</c:v>
                </c:pt>
                <c:pt idx="7">
                  <c:v>1.0061366690182716</c:v>
                </c:pt>
                <c:pt idx="8">
                  <c:v>0.92916418674506174</c:v>
                </c:pt>
                <c:pt idx="9">
                  <c:v>0.81996926712382712</c:v>
                </c:pt>
                <c:pt idx="10">
                  <c:v>0.70609191901111124</c:v>
                </c:pt>
                <c:pt idx="11">
                  <c:v>0.61570359551814813</c:v>
                </c:pt>
                <c:pt idx="12">
                  <c:v>0.54111640114172843</c:v>
                </c:pt>
                <c:pt idx="13">
                  <c:v>0.47495454933543207</c:v>
                </c:pt>
                <c:pt idx="14">
                  <c:v>0.41537766599259263</c:v>
                </c:pt>
                <c:pt idx="15">
                  <c:v>0.36114073349148151</c:v>
                </c:pt>
                <c:pt idx="16">
                  <c:v>0.31362824585555554</c:v>
                </c:pt>
                <c:pt idx="17">
                  <c:v>0.27213596159901238</c:v>
                </c:pt>
                <c:pt idx="18">
                  <c:v>0.23620365758456791</c:v>
                </c:pt>
                <c:pt idx="19">
                  <c:v>0.21809660290962962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8C-4704-B218-7748A88631DF}"/>
            </c:ext>
          </c:extLst>
        </c:ser>
        <c:ser>
          <c:idx val="4"/>
          <c:order val="4"/>
          <c:tx>
            <c:v>Fluent 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Isentropic!$BC$38:$BC$238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Isentropic!$BK$38:$BK$238</c:f>
              <c:numCache>
                <c:formatCode>General</c:formatCode>
                <c:ptCount val="201"/>
                <c:pt idx="0">
                  <c:v>1.1205496132358024</c:v>
                </c:pt>
                <c:pt idx="1">
                  <c:v>1.1201804646234568</c:v>
                </c:pt>
                <c:pt idx="2">
                  <c:v>1.1198113269950618</c:v>
                </c:pt>
                <c:pt idx="3">
                  <c:v>1.1194423870777779</c:v>
                </c:pt>
                <c:pt idx="4">
                  <c:v>1.1190732494493827</c:v>
                </c:pt>
                <c:pt idx="5">
                  <c:v>1.1187042106765432</c:v>
                </c:pt>
                <c:pt idx="6">
                  <c:v>1.1183350620641976</c:v>
                </c:pt>
                <c:pt idx="7">
                  <c:v>1.1179661331308641</c:v>
                </c:pt>
                <c:pt idx="8">
                  <c:v>1.1175969845185185</c:v>
                </c:pt>
                <c:pt idx="9">
                  <c:v>1.1172278468901236</c:v>
                </c:pt>
                <c:pt idx="10">
                  <c:v>1.1168588081172839</c:v>
                </c:pt>
                <c:pt idx="11">
                  <c:v>1.1163393441407408</c:v>
                </c:pt>
                <c:pt idx="12">
                  <c:v>1.11582009984321</c:v>
                </c:pt>
                <c:pt idx="13">
                  <c:v>1.1153007347222224</c:v>
                </c:pt>
                <c:pt idx="14">
                  <c:v>1.1147814904246913</c:v>
                </c:pt>
                <c:pt idx="15">
                  <c:v>1.1142620264481482</c:v>
                </c:pt>
                <c:pt idx="16">
                  <c:v>1.1137426723111112</c:v>
                </c:pt>
                <c:pt idx="17">
                  <c:v>1.1132233181740743</c:v>
                </c:pt>
                <c:pt idx="18">
                  <c:v>1.1127038541975309</c:v>
                </c:pt>
                <c:pt idx="19">
                  <c:v>1.1121845000604937</c:v>
                </c:pt>
                <c:pt idx="20">
                  <c:v>1.1116651459234568</c:v>
                </c:pt>
                <c:pt idx="21">
                  <c:v>1.1111113241493829</c:v>
                </c:pt>
                <c:pt idx="22">
                  <c:v>1.1105570849851851</c:v>
                </c:pt>
                <c:pt idx="23">
                  <c:v>1.1100031643555555</c:v>
                </c:pt>
                <c:pt idx="24">
                  <c:v>1.1094489251913582</c:v>
                </c:pt>
                <c:pt idx="25">
                  <c:v>1.108895103417284</c:v>
                </c:pt>
                <c:pt idx="26">
                  <c:v>1.1083410729481482</c:v>
                </c:pt>
                <c:pt idx="27">
                  <c:v>1.1077870424790124</c:v>
                </c:pt>
                <c:pt idx="28">
                  <c:v>1.107232913154321</c:v>
                </c:pt>
                <c:pt idx="29">
                  <c:v>1.1066788826851852</c:v>
                </c:pt>
                <c:pt idx="30">
                  <c:v>1.1061248522160494</c:v>
                </c:pt>
                <c:pt idx="31">
                  <c:v>1.1052701910185185</c:v>
                </c:pt>
                <c:pt idx="32">
                  <c:v>1.1044157385160496</c:v>
                </c:pt>
                <c:pt idx="33">
                  <c:v>1.1035609674790123</c:v>
                </c:pt>
                <c:pt idx="34">
                  <c:v>1.102706405137037</c:v>
                </c:pt>
                <c:pt idx="35">
                  <c:v>1.1018518537790123</c:v>
                </c:pt>
                <c:pt idx="36">
                  <c:v>1.100997181597531</c:v>
                </c:pt>
                <c:pt idx="37">
                  <c:v>1.1001426192555555</c:v>
                </c:pt>
                <c:pt idx="38">
                  <c:v>1.0992879580580246</c:v>
                </c:pt>
                <c:pt idx="39">
                  <c:v>1.0984333957160495</c:v>
                </c:pt>
                <c:pt idx="40">
                  <c:v>1.0975786312693829</c:v>
                </c:pt>
                <c:pt idx="41">
                  <c:v>1.096279299110247</c:v>
                </c:pt>
                <c:pt idx="42">
                  <c:v>1.0949798615051851</c:v>
                </c:pt>
                <c:pt idx="43">
                  <c:v>1.0936802141066668</c:v>
                </c:pt>
                <c:pt idx="44">
                  <c:v>1.0923807765016049</c:v>
                </c:pt>
                <c:pt idx="45">
                  <c:v>1.0910812345490124</c:v>
                </c:pt>
                <c:pt idx="46">
                  <c:v>1.0897816914980247</c:v>
                </c:pt>
                <c:pt idx="47">
                  <c:v>1.088482253892963</c:v>
                </c:pt>
                <c:pt idx="48">
                  <c:v>1.0871828162879014</c:v>
                </c:pt>
                <c:pt idx="49">
                  <c:v>1.0858832743353086</c:v>
                </c:pt>
                <c:pt idx="50">
                  <c:v>1.0845838367302469</c:v>
                </c:pt>
                <c:pt idx="51">
                  <c:v>1.0824740438892593</c:v>
                </c:pt>
                <c:pt idx="52">
                  <c:v>1.0803643564941976</c:v>
                </c:pt>
                <c:pt idx="53">
                  <c:v>1.0782546690991359</c:v>
                </c:pt>
                <c:pt idx="54">
                  <c:v>1.0761449817040742</c:v>
                </c:pt>
                <c:pt idx="55">
                  <c:v>1.0740352943090126</c:v>
                </c:pt>
                <c:pt idx="56">
                  <c:v>1.0719256069139507</c:v>
                </c:pt>
                <c:pt idx="57">
                  <c:v>1.0698159195188888</c:v>
                </c:pt>
                <c:pt idx="58">
                  <c:v>1.0677062321238271</c:v>
                </c:pt>
                <c:pt idx="59">
                  <c:v>1.0655964392828396</c:v>
                </c:pt>
                <c:pt idx="60">
                  <c:v>1.0634868573337037</c:v>
                </c:pt>
                <c:pt idx="61">
                  <c:v>1.0599554875535802</c:v>
                </c:pt>
                <c:pt idx="62">
                  <c:v>1.0564241177734568</c:v>
                </c:pt>
                <c:pt idx="63">
                  <c:v>1.0528927479933334</c:v>
                </c:pt>
                <c:pt idx="64">
                  <c:v>1.049361273865679</c:v>
                </c:pt>
                <c:pt idx="65">
                  <c:v>1.0458300084330865</c:v>
                </c:pt>
                <c:pt idx="66">
                  <c:v>1.0422986397513581</c:v>
                </c:pt>
                <c:pt idx="67">
                  <c:v>1.0387672699712345</c:v>
                </c:pt>
                <c:pt idx="68">
                  <c:v>1.0352359001911113</c:v>
                </c:pt>
                <c:pt idx="69">
                  <c:v>1.0317045304109878</c:v>
                </c:pt>
                <c:pt idx="70">
                  <c:v>1.0281732660767902</c:v>
                </c:pt>
                <c:pt idx="71">
                  <c:v>1.0221920820835804</c:v>
                </c:pt>
                <c:pt idx="72">
                  <c:v>1.0162106882969135</c:v>
                </c:pt>
                <c:pt idx="73">
                  <c:v>1.0102292945102469</c:v>
                </c:pt>
                <c:pt idx="74">
                  <c:v>1.0042481105170371</c:v>
                </c:pt>
                <c:pt idx="75">
                  <c:v>0.9982669265238272</c:v>
                </c:pt>
                <c:pt idx="76">
                  <c:v>0.99228553383555551</c:v>
                </c:pt>
                <c:pt idx="77">
                  <c:v>0.98630424439641984</c:v>
                </c:pt>
                <c:pt idx="78">
                  <c:v>0.98032295605567898</c:v>
                </c:pt>
                <c:pt idx="79">
                  <c:v>0.97434166661654331</c:v>
                </c:pt>
                <c:pt idx="80">
                  <c:v>0.96836048262333341</c:v>
                </c:pt>
                <c:pt idx="81">
                  <c:v>0.95905156580246909</c:v>
                </c:pt>
                <c:pt idx="82">
                  <c:v>0.94974264788320995</c:v>
                </c:pt>
                <c:pt idx="83">
                  <c:v>0.94043352126888891</c:v>
                </c:pt>
                <c:pt idx="84">
                  <c:v>0.93112439465456798</c:v>
                </c:pt>
                <c:pt idx="85">
                  <c:v>0.92181537238777778</c:v>
                </c:pt>
                <c:pt idx="86">
                  <c:v>0.91250635012098769</c:v>
                </c:pt>
                <c:pt idx="87">
                  <c:v>0.90319743220172843</c:v>
                </c:pt>
                <c:pt idx="88">
                  <c:v>0.89388841103333339</c:v>
                </c:pt>
                <c:pt idx="89">
                  <c:v>0.8845792833206173</c:v>
                </c:pt>
                <c:pt idx="90">
                  <c:v>0.87527068064074076</c:v>
                </c:pt>
                <c:pt idx="91">
                  <c:v>0.86359590653172846</c:v>
                </c:pt>
                <c:pt idx="92">
                  <c:v>0.85192149928666672</c:v>
                </c:pt>
                <c:pt idx="93">
                  <c:v>0.84024698769407413</c:v>
                </c:pt>
                <c:pt idx="94">
                  <c:v>0.82857247610148155</c:v>
                </c:pt>
                <c:pt idx="95">
                  <c:v>0.81689785906296297</c:v>
                </c:pt>
                <c:pt idx="96">
                  <c:v>0.80522282353592589</c:v>
                </c:pt>
                <c:pt idx="97">
                  <c:v>0.79354857336135809</c:v>
                </c:pt>
                <c:pt idx="98">
                  <c:v>0.7818740617687655</c:v>
                </c:pt>
                <c:pt idx="99">
                  <c:v>0.77019981159419759</c:v>
                </c:pt>
                <c:pt idx="100">
                  <c:v>0.75852530000160501</c:v>
                </c:pt>
                <c:pt idx="101">
                  <c:v>0.74856105981740739</c:v>
                </c:pt>
                <c:pt idx="102">
                  <c:v>0.73859928113654327</c:v>
                </c:pt>
                <c:pt idx="103">
                  <c:v>0.728637501357284</c:v>
                </c:pt>
                <c:pt idx="104">
                  <c:v>0.71867582812234576</c:v>
                </c:pt>
                <c:pt idx="105">
                  <c:v>0.70871415378901237</c:v>
                </c:pt>
                <c:pt idx="106">
                  <c:v>0.69875247945567909</c:v>
                </c:pt>
                <c:pt idx="107">
                  <c:v>0.68879075349777774</c:v>
                </c:pt>
                <c:pt idx="108">
                  <c:v>0.67882902753987662</c:v>
                </c:pt>
                <c:pt idx="109">
                  <c:v>0.66886735320654322</c:v>
                </c:pt>
                <c:pt idx="110">
                  <c:v>0.65890562724864199</c:v>
                </c:pt>
                <c:pt idx="111">
                  <c:v>0.65144347170172845</c:v>
                </c:pt>
                <c:pt idx="112">
                  <c:v>0.64398173574172834</c:v>
                </c:pt>
                <c:pt idx="113">
                  <c:v>0.63651994705876547</c:v>
                </c:pt>
                <c:pt idx="114">
                  <c:v>0.62905616808395071</c:v>
                </c:pt>
                <c:pt idx="115">
                  <c:v>0.62159479788950622</c:v>
                </c:pt>
                <c:pt idx="116">
                  <c:v>0.61413342879345678</c:v>
                </c:pt>
                <c:pt idx="117">
                  <c:v>0.60667195425148146</c:v>
                </c:pt>
                <c:pt idx="118">
                  <c:v>0.59921068950296297</c:v>
                </c:pt>
                <c:pt idx="119">
                  <c:v>0.59174926768395064</c:v>
                </c:pt>
                <c:pt idx="120">
                  <c:v>0.58428768769604933</c:v>
                </c:pt>
                <c:pt idx="121">
                  <c:v>0.57745241586753082</c:v>
                </c:pt>
                <c:pt idx="122">
                  <c:v>0.57061730110950615</c:v>
                </c:pt>
                <c:pt idx="123">
                  <c:v>0.56378223797604943</c:v>
                </c:pt>
                <c:pt idx="124">
                  <c:v>0.55694712321802475</c:v>
                </c:pt>
                <c:pt idx="125">
                  <c:v>0.55011206008456792</c:v>
                </c:pt>
                <c:pt idx="126">
                  <c:v>0.54327699804950613</c:v>
                </c:pt>
                <c:pt idx="127">
                  <c:v>0.53644078269962958</c:v>
                </c:pt>
                <c:pt idx="128">
                  <c:v>0.52960629622358024</c:v>
                </c:pt>
                <c:pt idx="129">
                  <c:v>0.52277165267703707</c:v>
                </c:pt>
                <c:pt idx="130">
                  <c:v>0.51593679933703707</c:v>
                </c:pt>
                <c:pt idx="131">
                  <c:v>0.50994713024197535</c:v>
                </c:pt>
                <c:pt idx="132">
                  <c:v>0.50395777638629635</c:v>
                </c:pt>
                <c:pt idx="133">
                  <c:v>0.49796831708469136</c:v>
                </c:pt>
                <c:pt idx="134">
                  <c:v>0.49197885778308642</c:v>
                </c:pt>
                <c:pt idx="135">
                  <c:v>0.48598950282901238</c:v>
                </c:pt>
                <c:pt idx="136">
                  <c:v>0.48000004352740738</c:v>
                </c:pt>
                <c:pt idx="137">
                  <c:v>0.47400953635691356</c:v>
                </c:pt>
                <c:pt idx="138">
                  <c:v>0.46802060098975312</c:v>
                </c:pt>
                <c:pt idx="139">
                  <c:v>0.46203176997012341</c:v>
                </c:pt>
                <c:pt idx="140">
                  <c:v>0.45604246773901241</c:v>
                </c:pt>
                <c:pt idx="141">
                  <c:v>0.45052381241432099</c:v>
                </c:pt>
                <c:pt idx="142">
                  <c:v>0.44500520981259256</c:v>
                </c:pt>
                <c:pt idx="143">
                  <c:v>0.43948665883543209</c:v>
                </c:pt>
                <c:pt idx="144">
                  <c:v>0.43396805623370371</c:v>
                </c:pt>
                <c:pt idx="145">
                  <c:v>0.42844947889506174</c:v>
                </c:pt>
                <c:pt idx="146">
                  <c:v>0.42293090265481481</c:v>
                </c:pt>
                <c:pt idx="147">
                  <c:v>0.41741229895469134</c:v>
                </c:pt>
                <c:pt idx="148">
                  <c:v>0.41189319878000002</c:v>
                </c:pt>
                <c:pt idx="149">
                  <c:v>0.40637511901432105</c:v>
                </c:pt>
                <c:pt idx="150">
                  <c:v>0.40085667348308646</c:v>
                </c:pt>
                <c:pt idx="151">
                  <c:v>0.39582600103407412</c:v>
                </c:pt>
                <c:pt idx="152">
                  <c:v>0.39079548565555555</c:v>
                </c:pt>
                <c:pt idx="153">
                  <c:v>0.3857649702770371</c:v>
                </c:pt>
                <c:pt idx="154">
                  <c:v>0.38073442963543214</c:v>
                </c:pt>
                <c:pt idx="155">
                  <c:v>0.37570391425691357</c:v>
                </c:pt>
                <c:pt idx="156">
                  <c:v>0.37067339887839507</c:v>
                </c:pt>
                <c:pt idx="157">
                  <c:v>0.36564283077691356</c:v>
                </c:pt>
                <c:pt idx="158">
                  <c:v>0.36061171347790127</c:v>
                </c:pt>
                <c:pt idx="159">
                  <c:v>0.35558180111827165</c:v>
                </c:pt>
                <c:pt idx="160">
                  <c:v>0.35055136372580248</c:v>
                </c:pt>
                <c:pt idx="161">
                  <c:v>0.34616671782432101</c:v>
                </c:pt>
                <c:pt idx="162">
                  <c:v>0.34178217736876548</c:v>
                </c:pt>
                <c:pt idx="163">
                  <c:v>0.33739763581481486</c:v>
                </c:pt>
                <c:pt idx="164">
                  <c:v>0.33301314698382717</c:v>
                </c:pt>
                <c:pt idx="165">
                  <c:v>0.32862863179135804</c:v>
                </c:pt>
                <c:pt idx="166">
                  <c:v>0.32424414296037041</c:v>
                </c:pt>
                <c:pt idx="167">
                  <c:v>0.31985960140641978</c:v>
                </c:pt>
                <c:pt idx="168">
                  <c:v>0.31547464136395059</c:v>
                </c:pt>
                <c:pt idx="169">
                  <c:v>0.31109059738296302</c:v>
                </c:pt>
                <c:pt idx="170">
                  <c:v>0.30670616127493827</c:v>
                </c:pt>
                <c:pt idx="171">
                  <c:v>0.30284236332777775</c:v>
                </c:pt>
                <c:pt idx="172">
                  <c:v>0.29897869718802472</c:v>
                </c:pt>
                <c:pt idx="173">
                  <c:v>0.29511503104827164</c:v>
                </c:pt>
                <c:pt idx="174">
                  <c:v>0.29125136490851855</c:v>
                </c:pt>
                <c:pt idx="175">
                  <c:v>0.28738769876876541</c:v>
                </c:pt>
                <c:pt idx="176">
                  <c:v>0.28352403153061728</c:v>
                </c:pt>
                <c:pt idx="177">
                  <c:v>0.27966039175234569</c:v>
                </c:pt>
                <c:pt idx="178">
                  <c:v>0.2757963323871605</c:v>
                </c:pt>
                <c:pt idx="179">
                  <c:v>0.27193305947283952</c:v>
                </c:pt>
                <c:pt idx="180">
                  <c:v>0.26806944495765433</c:v>
                </c:pt>
                <c:pt idx="181">
                  <c:v>0.26470578143074075</c:v>
                </c:pt>
                <c:pt idx="182">
                  <c:v>0.2613422233497531</c:v>
                </c:pt>
                <c:pt idx="183">
                  <c:v>0.25797866526876545</c:v>
                </c:pt>
                <c:pt idx="184">
                  <c:v>0.25461510718777774</c:v>
                </c:pt>
                <c:pt idx="185">
                  <c:v>0.25125154910679015</c:v>
                </c:pt>
                <c:pt idx="186">
                  <c:v>0.24788798992740743</c:v>
                </c:pt>
                <c:pt idx="187">
                  <c:v>0.24452440548493826</c:v>
                </c:pt>
                <c:pt idx="188">
                  <c:v>0.24116032346950619</c:v>
                </c:pt>
                <c:pt idx="189">
                  <c:v>0.23779731568444445</c:v>
                </c:pt>
                <c:pt idx="190">
                  <c:v>0.23443378286654321</c:v>
                </c:pt>
                <c:pt idx="191">
                  <c:v>0.23279982245506176</c:v>
                </c:pt>
                <c:pt idx="192">
                  <c:v>0.23116617728296299</c:v>
                </c:pt>
                <c:pt idx="193">
                  <c:v>0.22953250465098765</c:v>
                </c:pt>
                <c:pt idx="194">
                  <c:v>0.22789880675592594</c:v>
                </c:pt>
                <c:pt idx="195">
                  <c:v>0.22626513412395066</c:v>
                </c:pt>
                <c:pt idx="196">
                  <c:v>0.2246314614919753</c:v>
                </c:pt>
                <c:pt idx="197">
                  <c:v>0.22299781522148149</c:v>
                </c:pt>
                <c:pt idx="198">
                  <c:v>0.22136411732641978</c:v>
                </c:pt>
                <c:pt idx="199">
                  <c:v>0.21973047105592591</c:v>
                </c:pt>
                <c:pt idx="200">
                  <c:v>0.21809679952234567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8C-4704-B218-7748A8863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T/T</a:t>
            </a:r>
            <a:r>
              <a:rPr lang="en-ID" baseline="0"/>
              <a:t> 0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Isentropic!$F$3:$F$23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0.997</c:v>
                </c:pt>
                <c:pt idx="3">
                  <c:v>0.996</c:v>
                </c:pt>
                <c:pt idx="4">
                  <c:v>0.99099999999999999</c:v>
                </c:pt>
                <c:pt idx="5">
                  <c:v>0.98599999999999999</c:v>
                </c:pt>
                <c:pt idx="6">
                  <c:v>0.97299999999999998</c:v>
                </c:pt>
                <c:pt idx="7">
                  <c:v>0.95799999999999996</c:v>
                </c:pt>
                <c:pt idx="8">
                  <c:v>0.92800000000000005</c:v>
                </c:pt>
                <c:pt idx="9">
                  <c:v>0.89500000000000002</c:v>
                </c:pt>
                <c:pt idx="10">
                  <c:v>0.83599999999999997</c:v>
                </c:pt>
                <c:pt idx="11">
                  <c:v>0.80200000000000005</c:v>
                </c:pt>
                <c:pt idx="12">
                  <c:v>0.76700000000000002</c:v>
                </c:pt>
                <c:pt idx="13">
                  <c:v>0.73199999999999998</c:v>
                </c:pt>
                <c:pt idx="14">
                  <c:v>0.69599999999999995</c:v>
                </c:pt>
                <c:pt idx="15">
                  <c:v>0.66200000000000003</c:v>
                </c:pt>
                <c:pt idx="16">
                  <c:v>0.627</c:v>
                </c:pt>
                <c:pt idx="17">
                  <c:v>0.59499999999999997</c:v>
                </c:pt>
                <c:pt idx="18">
                  <c:v>0.56299999999999994</c:v>
                </c:pt>
                <c:pt idx="19">
                  <c:v>0.53800000000000003</c:v>
                </c:pt>
                <c:pt idx="2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8-4E20-A72A-FF4E39441844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Isentropic!$F$34:$F$234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0.998</c:v>
                </c:pt>
                <c:pt idx="14">
                  <c:v>0.998</c:v>
                </c:pt>
                <c:pt idx="15">
                  <c:v>0.998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0.997</c:v>
                </c:pt>
                <c:pt idx="20">
                  <c:v>0.997</c:v>
                </c:pt>
                <c:pt idx="21">
                  <c:v>0.997</c:v>
                </c:pt>
                <c:pt idx="22">
                  <c:v>0.997</c:v>
                </c:pt>
                <c:pt idx="23">
                  <c:v>0.997</c:v>
                </c:pt>
                <c:pt idx="24">
                  <c:v>0.996</c:v>
                </c:pt>
                <c:pt idx="25">
                  <c:v>0.996</c:v>
                </c:pt>
                <c:pt idx="26">
                  <c:v>0.996</c:v>
                </c:pt>
                <c:pt idx="27">
                  <c:v>0.996</c:v>
                </c:pt>
                <c:pt idx="28">
                  <c:v>0.995</c:v>
                </c:pt>
                <c:pt idx="29">
                  <c:v>0.995</c:v>
                </c:pt>
                <c:pt idx="30">
                  <c:v>0.995</c:v>
                </c:pt>
                <c:pt idx="31">
                  <c:v>0.99399999999999999</c:v>
                </c:pt>
                <c:pt idx="32">
                  <c:v>0.99399999999999999</c:v>
                </c:pt>
                <c:pt idx="33">
                  <c:v>0.99399999999999999</c:v>
                </c:pt>
                <c:pt idx="34">
                  <c:v>0.99299999999999999</c:v>
                </c:pt>
                <c:pt idx="35">
                  <c:v>0.99299999999999999</c:v>
                </c:pt>
                <c:pt idx="36">
                  <c:v>0.99299999999999999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0.99099999999999999</c:v>
                </c:pt>
                <c:pt idx="40">
                  <c:v>0.99099999999999999</c:v>
                </c:pt>
                <c:pt idx="41">
                  <c:v>0.99</c:v>
                </c:pt>
                <c:pt idx="42">
                  <c:v>0.99</c:v>
                </c:pt>
                <c:pt idx="43">
                  <c:v>0.98899999999999999</c:v>
                </c:pt>
                <c:pt idx="44">
                  <c:v>0.98899999999999999</c:v>
                </c:pt>
                <c:pt idx="45">
                  <c:v>0.98799999999999999</c:v>
                </c:pt>
                <c:pt idx="46">
                  <c:v>0.98699999999999999</c:v>
                </c:pt>
                <c:pt idx="47">
                  <c:v>0.98699999999999999</c:v>
                </c:pt>
                <c:pt idx="48">
                  <c:v>0.98599999999999999</c:v>
                </c:pt>
                <c:pt idx="49">
                  <c:v>0.98499999999999999</c:v>
                </c:pt>
                <c:pt idx="50">
                  <c:v>0.98399999999999999</c:v>
                </c:pt>
                <c:pt idx="51">
                  <c:v>0.98299999999999998</c:v>
                </c:pt>
                <c:pt idx="52">
                  <c:v>0.98299999999999998</c:v>
                </c:pt>
                <c:pt idx="53">
                  <c:v>0.98199999999999998</c:v>
                </c:pt>
                <c:pt idx="54">
                  <c:v>0.98099999999999998</c:v>
                </c:pt>
                <c:pt idx="55">
                  <c:v>0.98</c:v>
                </c:pt>
                <c:pt idx="56">
                  <c:v>0.97899999999999998</c:v>
                </c:pt>
                <c:pt idx="57">
                  <c:v>0.97699999999999998</c:v>
                </c:pt>
                <c:pt idx="58">
                  <c:v>0.97599999999999998</c:v>
                </c:pt>
                <c:pt idx="59">
                  <c:v>0.97499999999999998</c:v>
                </c:pt>
                <c:pt idx="60">
                  <c:v>0.97399999999999998</c:v>
                </c:pt>
                <c:pt idx="61">
                  <c:v>0.97199999999999998</c:v>
                </c:pt>
                <c:pt idx="62">
                  <c:v>0.97099999999999997</c:v>
                </c:pt>
                <c:pt idx="63">
                  <c:v>0.97</c:v>
                </c:pt>
                <c:pt idx="64">
                  <c:v>0.96799999999999997</c:v>
                </c:pt>
                <c:pt idx="65">
                  <c:v>0.96599999999999997</c:v>
                </c:pt>
                <c:pt idx="66">
                  <c:v>0.96499999999999997</c:v>
                </c:pt>
                <c:pt idx="67">
                  <c:v>0.96299999999999997</c:v>
                </c:pt>
                <c:pt idx="68">
                  <c:v>0.96099999999999997</c:v>
                </c:pt>
                <c:pt idx="69">
                  <c:v>0.95899999999999996</c:v>
                </c:pt>
                <c:pt idx="70">
                  <c:v>0.95699999999999996</c:v>
                </c:pt>
                <c:pt idx="71">
                  <c:v>0.95499999999999996</c:v>
                </c:pt>
                <c:pt idx="72">
                  <c:v>0.95199999999999996</c:v>
                </c:pt>
                <c:pt idx="73">
                  <c:v>0.95</c:v>
                </c:pt>
                <c:pt idx="74">
                  <c:v>0.94699999999999995</c:v>
                </c:pt>
                <c:pt idx="75">
                  <c:v>0.94499999999999995</c:v>
                </c:pt>
                <c:pt idx="76">
                  <c:v>0.94199999999999995</c:v>
                </c:pt>
                <c:pt idx="77">
                  <c:v>0.93899999999999995</c:v>
                </c:pt>
                <c:pt idx="78">
                  <c:v>0.93600000000000005</c:v>
                </c:pt>
                <c:pt idx="79">
                  <c:v>0.93300000000000005</c:v>
                </c:pt>
                <c:pt idx="80">
                  <c:v>0.93</c:v>
                </c:pt>
                <c:pt idx="81">
                  <c:v>0.92700000000000005</c:v>
                </c:pt>
                <c:pt idx="82">
                  <c:v>0.92300000000000004</c:v>
                </c:pt>
                <c:pt idx="83">
                  <c:v>0.91900000000000004</c:v>
                </c:pt>
                <c:pt idx="84">
                  <c:v>0.91600000000000004</c:v>
                </c:pt>
                <c:pt idx="85">
                  <c:v>0.91200000000000003</c:v>
                </c:pt>
                <c:pt idx="86">
                  <c:v>0.90800000000000003</c:v>
                </c:pt>
                <c:pt idx="87">
                  <c:v>0.90300000000000002</c:v>
                </c:pt>
                <c:pt idx="88">
                  <c:v>0.89900000000000002</c:v>
                </c:pt>
                <c:pt idx="89">
                  <c:v>0.89500000000000002</c:v>
                </c:pt>
                <c:pt idx="90">
                  <c:v>0.89</c:v>
                </c:pt>
                <c:pt idx="91">
                  <c:v>0.88500000000000001</c:v>
                </c:pt>
                <c:pt idx="92">
                  <c:v>0.88</c:v>
                </c:pt>
                <c:pt idx="93">
                  <c:v>0.875</c:v>
                </c:pt>
                <c:pt idx="94">
                  <c:v>0.87</c:v>
                </c:pt>
                <c:pt idx="95">
                  <c:v>0.86399999999999999</c:v>
                </c:pt>
                <c:pt idx="96">
                  <c:v>0.85899999999999999</c:v>
                </c:pt>
                <c:pt idx="97">
                  <c:v>0.85299999999999998</c:v>
                </c:pt>
                <c:pt idx="98">
                  <c:v>0.84799999999999998</c:v>
                </c:pt>
                <c:pt idx="99">
                  <c:v>0.84199999999999997</c:v>
                </c:pt>
                <c:pt idx="100">
                  <c:v>0.83699999999999997</c:v>
                </c:pt>
                <c:pt idx="101">
                  <c:v>0.83299999999999996</c:v>
                </c:pt>
                <c:pt idx="102">
                  <c:v>0.82899999999999996</c:v>
                </c:pt>
                <c:pt idx="103">
                  <c:v>0.82599999999999996</c:v>
                </c:pt>
                <c:pt idx="104">
                  <c:v>0.82299999999999995</c:v>
                </c:pt>
                <c:pt idx="105">
                  <c:v>0.82</c:v>
                </c:pt>
                <c:pt idx="106">
                  <c:v>0.81699999999999995</c:v>
                </c:pt>
                <c:pt idx="107">
                  <c:v>0.81399999999999995</c:v>
                </c:pt>
                <c:pt idx="108">
                  <c:v>0.81</c:v>
                </c:pt>
                <c:pt idx="109">
                  <c:v>0.80700000000000005</c:v>
                </c:pt>
                <c:pt idx="110">
                  <c:v>0.80400000000000005</c:v>
                </c:pt>
                <c:pt idx="111">
                  <c:v>0.8</c:v>
                </c:pt>
                <c:pt idx="112">
                  <c:v>0.79700000000000004</c:v>
                </c:pt>
                <c:pt idx="113">
                  <c:v>0.79400000000000004</c:v>
                </c:pt>
                <c:pt idx="114">
                  <c:v>0.79</c:v>
                </c:pt>
                <c:pt idx="115">
                  <c:v>0.78700000000000003</c:v>
                </c:pt>
                <c:pt idx="116">
                  <c:v>0.78300000000000003</c:v>
                </c:pt>
                <c:pt idx="117">
                  <c:v>0.78</c:v>
                </c:pt>
                <c:pt idx="118">
                  <c:v>0.77700000000000002</c:v>
                </c:pt>
                <c:pt idx="119">
                  <c:v>0.77300000000000002</c:v>
                </c:pt>
                <c:pt idx="120">
                  <c:v>0.77</c:v>
                </c:pt>
                <c:pt idx="121">
                  <c:v>0.76600000000000001</c:v>
                </c:pt>
                <c:pt idx="122">
                  <c:v>0.76300000000000001</c:v>
                </c:pt>
                <c:pt idx="123">
                  <c:v>0.75900000000000001</c:v>
                </c:pt>
                <c:pt idx="124">
                  <c:v>0.75600000000000001</c:v>
                </c:pt>
                <c:pt idx="125">
                  <c:v>0.752</c:v>
                </c:pt>
                <c:pt idx="126">
                  <c:v>0.749</c:v>
                </c:pt>
                <c:pt idx="127">
                  <c:v>0.745</c:v>
                </c:pt>
                <c:pt idx="128">
                  <c:v>0.74099999999999999</c:v>
                </c:pt>
                <c:pt idx="129">
                  <c:v>0.73799999999999999</c:v>
                </c:pt>
                <c:pt idx="130">
                  <c:v>0.73399999999999999</c:v>
                </c:pt>
                <c:pt idx="131">
                  <c:v>0.73099999999999998</c:v>
                </c:pt>
                <c:pt idx="132">
                  <c:v>0.72699999999999998</c:v>
                </c:pt>
                <c:pt idx="133">
                  <c:v>0.72399999999999998</c:v>
                </c:pt>
                <c:pt idx="134">
                  <c:v>0.72</c:v>
                </c:pt>
                <c:pt idx="135">
                  <c:v>0.71599999999999997</c:v>
                </c:pt>
                <c:pt idx="136">
                  <c:v>0.71299999999999997</c:v>
                </c:pt>
                <c:pt idx="137">
                  <c:v>0.70899999999999996</c:v>
                </c:pt>
                <c:pt idx="138">
                  <c:v>0.70599999999999996</c:v>
                </c:pt>
                <c:pt idx="139">
                  <c:v>0.70199999999999996</c:v>
                </c:pt>
                <c:pt idx="140">
                  <c:v>0.69899999999999995</c:v>
                </c:pt>
                <c:pt idx="141">
                  <c:v>0.69499999999999995</c:v>
                </c:pt>
                <c:pt idx="142">
                  <c:v>0.69099999999999995</c:v>
                </c:pt>
                <c:pt idx="143">
                  <c:v>0.68799999999999994</c:v>
                </c:pt>
                <c:pt idx="144">
                  <c:v>0.68400000000000005</c:v>
                </c:pt>
                <c:pt idx="145">
                  <c:v>0.68100000000000005</c:v>
                </c:pt>
                <c:pt idx="146">
                  <c:v>0.67700000000000005</c:v>
                </c:pt>
                <c:pt idx="147">
                  <c:v>0.67400000000000004</c:v>
                </c:pt>
                <c:pt idx="148">
                  <c:v>0.67</c:v>
                </c:pt>
                <c:pt idx="149">
                  <c:v>0.66700000000000004</c:v>
                </c:pt>
                <c:pt idx="150">
                  <c:v>0.66300000000000003</c:v>
                </c:pt>
                <c:pt idx="151">
                  <c:v>0.66</c:v>
                </c:pt>
                <c:pt idx="152">
                  <c:v>0.65600000000000003</c:v>
                </c:pt>
                <c:pt idx="153">
                  <c:v>0.65300000000000002</c:v>
                </c:pt>
                <c:pt idx="154">
                  <c:v>0.64900000000000002</c:v>
                </c:pt>
                <c:pt idx="155">
                  <c:v>0.64600000000000002</c:v>
                </c:pt>
                <c:pt idx="156">
                  <c:v>0.64300000000000002</c:v>
                </c:pt>
                <c:pt idx="157">
                  <c:v>0.63900000000000001</c:v>
                </c:pt>
                <c:pt idx="158">
                  <c:v>0.63600000000000001</c:v>
                </c:pt>
                <c:pt idx="159">
                  <c:v>0.63200000000000001</c:v>
                </c:pt>
                <c:pt idx="160">
                  <c:v>0.629</c:v>
                </c:pt>
                <c:pt idx="161">
                  <c:v>0.626</c:v>
                </c:pt>
                <c:pt idx="162">
                  <c:v>0.622</c:v>
                </c:pt>
                <c:pt idx="163">
                  <c:v>0.61899999999999999</c:v>
                </c:pt>
                <c:pt idx="164">
                  <c:v>0.61599999999999999</c:v>
                </c:pt>
                <c:pt idx="165">
                  <c:v>0.61299999999999999</c:v>
                </c:pt>
                <c:pt idx="166">
                  <c:v>0.60899999999999999</c:v>
                </c:pt>
                <c:pt idx="167">
                  <c:v>0.60599999999999998</c:v>
                </c:pt>
                <c:pt idx="168">
                  <c:v>0.60299999999999998</c:v>
                </c:pt>
                <c:pt idx="169">
                  <c:v>0.6</c:v>
                </c:pt>
                <c:pt idx="170">
                  <c:v>0.59599999999999997</c:v>
                </c:pt>
                <c:pt idx="171">
                  <c:v>0.59299999999999997</c:v>
                </c:pt>
                <c:pt idx="172">
                  <c:v>0.59</c:v>
                </c:pt>
                <c:pt idx="173">
                  <c:v>0.58699999999999997</c:v>
                </c:pt>
                <c:pt idx="174">
                  <c:v>0.58399999999999996</c:v>
                </c:pt>
                <c:pt idx="175">
                  <c:v>0.58099999999999996</c:v>
                </c:pt>
                <c:pt idx="176">
                  <c:v>0.57799999999999996</c:v>
                </c:pt>
                <c:pt idx="177">
                  <c:v>0.57499999999999996</c:v>
                </c:pt>
                <c:pt idx="178">
                  <c:v>0.57199999999999995</c:v>
                </c:pt>
                <c:pt idx="179">
                  <c:v>0.56899999999999995</c:v>
                </c:pt>
                <c:pt idx="180">
                  <c:v>0.56599999999999995</c:v>
                </c:pt>
                <c:pt idx="181">
                  <c:v>0.56299999999999994</c:v>
                </c:pt>
                <c:pt idx="182">
                  <c:v>0.56000000000000005</c:v>
                </c:pt>
                <c:pt idx="183">
                  <c:v>0.55700000000000005</c:v>
                </c:pt>
                <c:pt idx="184">
                  <c:v>0.55400000000000005</c:v>
                </c:pt>
                <c:pt idx="185">
                  <c:v>0.55100000000000005</c:v>
                </c:pt>
                <c:pt idx="186">
                  <c:v>0.54800000000000004</c:v>
                </c:pt>
                <c:pt idx="187">
                  <c:v>0.54500000000000004</c:v>
                </c:pt>
                <c:pt idx="188">
                  <c:v>0.54300000000000004</c:v>
                </c:pt>
                <c:pt idx="189">
                  <c:v>0.54</c:v>
                </c:pt>
                <c:pt idx="190">
                  <c:v>0.53700000000000003</c:v>
                </c:pt>
                <c:pt idx="191">
                  <c:v>0.53400000000000003</c:v>
                </c:pt>
                <c:pt idx="192">
                  <c:v>0.53100000000000003</c:v>
                </c:pt>
                <c:pt idx="193">
                  <c:v>0.52900000000000003</c:v>
                </c:pt>
                <c:pt idx="194">
                  <c:v>0.52600000000000002</c:v>
                </c:pt>
                <c:pt idx="195">
                  <c:v>0.52300000000000002</c:v>
                </c:pt>
                <c:pt idx="196">
                  <c:v>0.52100000000000002</c:v>
                </c:pt>
                <c:pt idx="197">
                  <c:v>0.51800000000000002</c:v>
                </c:pt>
                <c:pt idx="198">
                  <c:v>0.51500000000000001</c:v>
                </c:pt>
                <c:pt idx="199">
                  <c:v>0.51300000000000001</c:v>
                </c:pt>
                <c:pt idx="200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8-4E20-A72A-FF4E39441844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Analytical!$H$4:$H$24</c:f>
              <c:numCache>
                <c:formatCode>General</c:formatCode>
                <c:ptCount val="21"/>
                <c:pt idx="0">
                  <c:v>0.99736197756932909</c:v>
                </c:pt>
                <c:pt idx="1">
                  <c:v>0.99620565191299371</c:v>
                </c:pt>
                <c:pt idx="2">
                  <c:v>0.99458448746574912</c:v>
                </c:pt>
                <c:pt idx="3">
                  <c:v>0.99206349206349209</c:v>
                </c:pt>
                <c:pt idx="4">
                  <c:v>0.98804727573999518</c:v>
                </c:pt>
                <c:pt idx="5">
                  <c:v>0.98164081510130907</c:v>
                </c:pt>
                <c:pt idx="6">
                  <c:v>0.97114924768153332</c:v>
                </c:pt>
                <c:pt idx="7">
                  <c:v>0.95422942233672048</c:v>
                </c:pt>
                <c:pt idx="8">
                  <c:v>0.92732366452666481</c:v>
                </c:pt>
                <c:pt idx="9">
                  <c:v>0.88728273135393354</c:v>
                </c:pt>
                <c:pt idx="10">
                  <c:v>0.83333333333333337</c:v>
                </c:pt>
                <c:pt idx="11">
                  <c:v>0.80134534176151817</c:v>
                </c:pt>
                <c:pt idx="12">
                  <c:v>0.76752700125436202</c:v>
                </c:pt>
                <c:pt idx="13">
                  <c:v>0.73213957742115388</c:v>
                </c:pt>
                <c:pt idx="14">
                  <c:v>0.6963175470138846</c:v>
                </c:pt>
                <c:pt idx="15">
                  <c:v>0.66144592942269742</c:v>
                </c:pt>
                <c:pt idx="16">
                  <c:v>0.6271851348211579</c:v>
                </c:pt>
                <c:pt idx="17">
                  <c:v>0.5948151275185779</c:v>
                </c:pt>
                <c:pt idx="18">
                  <c:v>0.56396762985939553</c:v>
                </c:pt>
                <c:pt idx="19">
                  <c:v>0.53537768518494933</c:v>
                </c:pt>
                <c:pt idx="20">
                  <c:v>0.50875583488917431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C8-4E20-A72A-FF4E39441844}"/>
            </c:ext>
          </c:extLst>
        </c:ser>
        <c:ser>
          <c:idx val="3"/>
          <c:order val="3"/>
          <c:tx>
            <c:v>Fluent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Isentropic!$BC$3:$BC$22</c:f>
              <c:numCache>
                <c:formatCode>General</c:formatCode>
                <c:ptCount val="20"/>
                <c:pt idx="0">
                  <c:v>0</c:v>
                </c:pt>
                <c:pt idx="1">
                  <c:v>0.105263159</c:v>
                </c:pt>
                <c:pt idx="2">
                  <c:v>0.21052631699999999</c:v>
                </c:pt>
                <c:pt idx="3">
                  <c:v>0.31578946099999999</c:v>
                </c:pt>
                <c:pt idx="4">
                  <c:v>0.42105263500000001</c:v>
                </c:pt>
                <c:pt idx="5">
                  <c:v>0.526315808</c:v>
                </c:pt>
                <c:pt idx="6">
                  <c:v>0.63157898199999996</c:v>
                </c:pt>
                <c:pt idx="7">
                  <c:v>0.73684215500000005</c:v>
                </c:pt>
                <c:pt idx="8">
                  <c:v>0.84210532900000001</c:v>
                </c:pt>
                <c:pt idx="9">
                  <c:v>0.94736850299999997</c:v>
                </c:pt>
                <c:pt idx="10">
                  <c:v>1.0526316200000001</c:v>
                </c:pt>
                <c:pt idx="11">
                  <c:v>1.15789473</c:v>
                </c:pt>
                <c:pt idx="12">
                  <c:v>1.2631578400000001</c:v>
                </c:pt>
                <c:pt idx="13">
                  <c:v>1.3684209599999999</c:v>
                </c:pt>
                <c:pt idx="14">
                  <c:v>1.47368407</c:v>
                </c:pt>
                <c:pt idx="15">
                  <c:v>1.5789471900000001</c:v>
                </c:pt>
                <c:pt idx="16">
                  <c:v>1.6842102999999999</c:v>
                </c:pt>
                <c:pt idx="17">
                  <c:v>1.78947341</c:v>
                </c:pt>
                <c:pt idx="18">
                  <c:v>1.8947365300000001</c:v>
                </c:pt>
                <c:pt idx="19">
                  <c:v>1.99999964</c:v>
                </c:pt>
              </c:numCache>
            </c:numRef>
          </c:xVal>
          <c:yVal>
            <c:numRef>
              <c:f>Isentropic!$BL$3:$BL$22</c:f>
              <c:numCache>
                <c:formatCode>General</c:formatCode>
                <c:ptCount val="20"/>
                <c:pt idx="0">
                  <c:v>0.99797028709677416</c:v>
                </c:pt>
                <c:pt idx="1">
                  <c:v>0.99676828709677423</c:v>
                </c:pt>
                <c:pt idx="2">
                  <c:v>0.99514307741935482</c:v>
                </c:pt>
                <c:pt idx="3">
                  <c:v>0.99294620645161302</c:v>
                </c:pt>
                <c:pt idx="4">
                  <c:v>0.98958799354838722</c:v>
                </c:pt>
                <c:pt idx="5">
                  <c:v>0.98393308709677418</c:v>
                </c:pt>
                <c:pt idx="6">
                  <c:v>0.97332192580645172</c:v>
                </c:pt>
                <c:pt idx="7">
                  <c:v>0.95327916451612904</c:v>
                </c:pt>
                <c:pt idx="8">
                  <c:v>0.91927155483870959</c:v>
                </c:pt>
                <c:pt idx="9">
                  <c:v>0.87090660967741929</c:v>
                </c:pt>
                <c:pt idx="10">
                  <c:v>0.81884086451612903</c:v>
                </c:pt>
                <c:pt idx="11">
                  <c:v>0.77475339677419353</c:v>
                </c:pt>
                <c:pt idx="12">
                  <c:v>0.73539660000000007</c:v>
                </c:pt>
                <c:pt idx="13">
                  <c:v>0.697775170967742</c:v>
                </c:pt>
                <c:pt idx="14">
                  <c:v>0.66099016774193542</c:v>
                </c:pt>
                <c:pt idx="15">
                  <c:v>0.62470225806451618</c:v>
                </c:pt>
                <c:pt idx="16">
                  <c:v>0.59006298387096767</c:v>
                </c:pt>
                <c:pt idx="17">
                  <c:v>0.55739293225806452</c:v>
                </c:pt>
                <c:pt idx="18">
                  <c:v>0.52554030967741938</c:v>
                </c:pt>
                <c:pt idx="19">
                  <c:v>0.49916893870967738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3-4B7D-A0D1-8844CA6C754B}"/>
            </c:ext>
          </c:extLst>
        </c:ser>
        <c:ser>
          <c:idx val="4"/>
          <c:order val="4"/>
          <c:tx>
            <c:v>Fluent 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Isentropic!$BC$38:$BC$238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Isentropic!$BL$38:$BL$238</c:f>
              <c:numCache>
                <c:formatCode>General</c:formatCode>
                <c:ptCount val="201"/>
                <c:pt idx="0">
                  <c:v>0.99797028709677416</c:v>
                </c:pt>
                <c:pt idx="1">
                  <c:v>0.99785806129032262</c:v>
                </c:pt>
                <c:pt idx="2">
                  <c:v>0.99774563548387096</c:v>
                </c:pt>
                <c:pt idx="3">
                  <c:v>0.99763340967741942</c:v>
                </c:pt>
                <c:pt idx="4">
                  <c:v>0.99752108709677423</c:v>
                </c:pt>
                <c:pt idx="5">
                  <c:v>0.99740876129032252</c:v>
                </c:pt>
                <c:pt idx="6">
                  <c:v>0.99729653548387098</c:v>
                </c:pt>
                <c:pt idx="7">
                  <c:v>0.9971842129032259</c:v>
                </c:pt>
                <c:pt idx="8">
                  <c:v>0.99707179032258075</c:v>
                </c:pt>
                <c:pt idx="9">
                  <c:v>0.99695956451612899</c:v>
                </c:pt>
                <c:pt idx="10">
                  <c:v>0.99684723870967751</c:v>
                </c:pt>
                <c:pt idx="11">
                  <c:v>0.99669730967741932</c:v>
                </c:pt>
                <c:pt idx="12">
                  <c:v>0.99654738064516124</c:v>
                </c:pt>
                <c:pt idx="13">
                  <c:v>0.99639764516129026</c:v>
                </c:pt>
                <c:pt idx="14">
                  <c:v>0.99624771612903229</c:v>
                </c:pt>
                <c:pt idx="15">
                  <c:v>0.99609778709677432</c:v>
                </c:pt>
                <c:pt idx="16">
                  <c:v>0.99594785483870962</c:v>
                </c:pt>
                <c:pt idx="17">
                  <c:v>0.99579812258064526</c:v>
                </c:pt>
                <c:pt idx="18">
                  <c:v>0.99564809354838713</c:v>
                </c:pt>
                <c:pt idx="19">
                  <c:v>0.99549826451612911</c:v>
                </c:pt>
                <c:pt idx="20">
                  <c:v>0.99534843225806457</c:v>
                </c:pt>
                <c:pt idx="21">
                  <c:v>0.9951534161290323</c:v>
                </c:pt>
                <c:pt idx="22">
                  <c:v>0.99495839677419351</c:v>
                </c:pt>
                <c:pt idx="23">
                  <c:v>0.99476338064516123</c:v>
                </c:pt>
                <c:pt idx="24">
                  <c:v>0.99456826451612912</c:v>
                </c:pt>
                <c:pt idx="25">
                  <c:v>0.99437324838709673</c:v>
                </c:pt>
                <c:pt idx="26">
                  <c:v>0.99417822903225805</c:v>
                </c:pt>
                <c:pt idx="27">
                  <c:v>0.99398331290322572</c:v>
                </c:pt>
                <c:pt idx="28">
                  <c:v>0.99378819677419361</c:v>
                </c:pt>
                <c:pt idx="29">
                  <c:v>0.99359308064516128</c:v>
                </c:pt>
                <c:pt idx="30">
                  <c:v>0.99339816129032266</c:v>
                </c:pt>
                <c:pt idx="31">
                  <c:v>0.99311188709677423</c:v>
                </c:pt>
                <c:pt idx="32">
                  <c:v>0.99282570967741923</c:v>
                </c:pt>
                <c:pt idx="33">
                  <c:v>0.99253953548387097</c:v>
                </c:pt>
                <c:pt idx="34">
                  <c:v>0.99225326129032254</c:v>
                </c:pt>
                <c:pt idx="35">
                  <c:v>0.99196698709677422</c:v>
                </c:pt>
                <c:pt idx="36">
                  <c:v>0.9916809096774194</c:v>
                </c:pt>
                <c:pt idx="37">
                  <c:v>0.99139463225806446</c:v>
                </c:pt>
                <c:pt idx="38">
                  <c:v>0.99110826129032259</c:v>
                </c:pt>
                <c:pt idx="39">
                  <c:v>0.99082208387096782</c:v>
                </c:pt>
                <c:pt idx="40">
                  <c:v>0.99053590967741934</c:v>
                </c:pt>
                <c:pt idx="41">
                  <c:v>0.99008572580645171</c:v>
                </c:pt>
                <c:pt idx="42">
                  <c:v>0.98963554193548386</c:v>
                </c:pt>
                <c:pt idx="43">
                  <c:v>0.98918516129032263</c:v>
                </c:pt>
                <c:pt idx="44">
                  <c:v>0.98873497741935479</c:v>
                </c:pt>
                <c:pt idx="45">
                  <c:v>0.98828479354838716</c:v>
                </c:pt>
                <c:pt idx="46">
                  <c:v>0.98783451290322588</c:v>
                </c:pt>
                <c:pt idx="47">
                  <c:v>0.98738432903225803</c:v>
                </c:pt>
                <c:pt idx="48">
                  <c:v>0.98693414516129041</c:v>
                </c:pt>
                <c:pt idx="49">
                  <c:v>0.98648386451612902</c:v>
                </c:pt>
                <c:pt idx="50">
                  <c:v>0.98603358064516133</c:v>
                </c:pt>
                <c:pt idx="51">
                  <c:v>0.98523539999999998</c:v>
                </c:pt>
                <c:pt idx="52">
                  <c:v>0.98443731612903229</c:v>
                </c:pt>
                <c:pt idx="53">
                  <c:v>0.9836390354838711</c:v>
                </c:pt>
                <c:pt idx="54">
                  <c:v>0.98284085161290313</c:v>
                </c:pt>
                <c:pt idx="55">
                  <c:v>0.98204257096774195</c:v>
                </c:pt>
                <c:pt idx="56">
                  <c:v>0.98124448709677414</c:v>
                </c:pt>
                <c:pt idx="57">
                  <c:v>0.98044620645161296</c:v>
                </c:pt>
                <c:pt idx="58">
                  <c:v>0.97964802258064509</c:v>
                </c:pt>
                <c:pt idx="59">
                  <c:v>0.97884993870967751</c:v>
                </c:pt>
                <c:pt idx="60">
                  <c:v>0.97805165806451611</c:v>
                </c:pt>
                <c:pt idx="61">
                  <c:v>0.97655383548387098</c:v>
                </c:pt>
                <c:pt idx="62">
                  <c:v>0.97505611290322591</c:v>
                </c:pt>
                <c:pt idx="63">
                  <c:v>0.97355839032258074</c:v>
                </c:pt>
                <c:pt idx="64">
                  <c:v>0.9720605677419355</c:v>
                </c:pt>
                <c:pt idx="65">
                  <c:v>0.97056294193548376</c:v>
                </c:pt>
                <c:pt idx="66">
                  <c:v>0.96906511935483874</c:v>
                </c:pt>
                <c:pt idx="67">
                  <c:v>0.96756729677419351</c:v>
                </c:pt>
                <c:pt idx="68">
                  <c:v>0.96606957096774193</c:v>
                </c:pt>
                <c:pt idx="69">
                  <c:v>0.96457184838709675</c:v>
                </c:pt>
                <c:pt idx="70">
                  <c:v>0.96307412580645158</c:v>
                </c:pt>
                <c:pt idx="71">
                  <c:v>0.96041555161290315</c:v>
                </c:pt>
                <c:pt idx="72">
                  <c:v>0.95775697741935495</c:v>
                </c:pt>
                <c:pt idx="73">
                  <c:v>0.95509830645161287</c:v>
                </c:pt>
                <c:pt idx="74">
                  <c:v>0.95243963548387089</c:v>
                </c:pt>
                <c:pt idx="75">
                  <c:v>0.94978096129032252</c:v>
                </c:pt>
                <c:pt idx="76">
                  <c:v>0.94712248709677427</c:v>
                </c:pt>
                <c:pt idx="77">
                  <c:v>0.9444638161290323</c:v>
                </c:pt>
                <c:pt idx="78">
                  <c:v>0.94180524193548387</c:v>
                </c:pt>
                <c:pt idx="79">
                  <c:v>0.93914647096774195</c:v>
                </c:pt>
                <c:pt idx="80">
                  <c:v>0.93648799677419359</c:v>
                </c:pt>
                <c:pt idx="81">
                  <c:v>0.93239923225806454</c:v>
                </c:pt>
                <c:pt idx="82">
                  <c:v>0.92831037096774183</c:v>
                </c:pt>
                <c:pt idx="83">
                  <c:v>0.92422150645161294</c:v>
                </c:pt>
                <c:pt idx="84">
                  <c:v>0.92013254516129028</c:v>
                </c:pt>
                <c:pt idx="85">
                  <c:v>0.91604378064516123</c:v>
                </c:pt>
                <c:pt idx="86">
                  <c:v>0.91195481935483869</c:v>
                </c:pt>
                <c:pt idx="87">
                  <c:v>0.90786595483870969</c:v>
                </c:pt>
                <c:pt idx="88">
                  <c:v>0.90377709032258069</c:v>
                </c:pt>
                <c:pt idx="89">
                  <c:v>0.89968812903225814</c:v>
                </c:pt>
                <c:pt idx="90">
                  <c:v>0.8955987741935485</c:v>
                </c:pt>
                <c:pt idx="91">
                  <c:v>0.89038656774193548</c:v>
                </c:pt>
                <c:pt idx="92">
                  <c:v>0.88517377419354837</c:v>
                </c:pt>
                <c:pt idx="93">
                  <c:v>0.87996097741935497</c:v>
                </c:pt>
                <c:pt idx="94">
                  <c:v>0.8747480838709677</c:v>
                </c:pt>
                <c:pt idx="95">
                  <c:v>0.86953518709677413</c:v>
                </c:pt>
                <c:pt idx="96">
                  <c:v>0.86432209677419347</c:v>
                </c:pt>
                <c:pt idx="97">
                  <c:v>0.85910940000000002</c:v>
                </c:pt>
                <c:pt idx="98">
                  <c:v>0.85389650322580646</c:v>
                </c:pt>
                <c:pt idx="99">
                  <c:v>0.84868380645161279</c:v>
                </c:pt>
                <c:pt idx="100">
                  <c:v>0.84347110967741934</c:v>
                </c:pt>
                <c:pt idx="101">
                  <c:v>0.8387908935483871</c:v>
                </c:pt>
                <c:pt idx="102">
                  <c:v>0.83411146451612894</c:v>
                </c:pt>
                <c:pt idx="103">
                  <c:v>0.82943184193548392</c:v>
                </c:pt>
                <c:pt idx="104">
                  <c:v>0.82475231612903221</c:v>
                </c:pt>
                <c:pt idx="105">
                  <c:v>0.82007259354838702</c:v>
                </c:pt>
                <c:pt idx="106">
                  <c:v>0.8153931161290322</c:v>
                </c:pt>
                <c:pt idx="107">
                  <c:v>0.81071329354838706</c:v>
                </c:pt>
                <c:pt idx="108">
                  <c:v>0.80603367096774192</c:v>
                </c:pt>
                <c:pt idx="109">
                  <c:v>0.80135394838709673</c:v>
                </c:pt>
                <c:pt idx="110">
                  <c:v>0.79667441935483863</c:v>
                </c:pt>
                <c:pt idx="111">
                  <c:v>0.79288782903225807</c:v>
                </c:pt>
                <c:pt idx="112">
                  <c:v>0.78910128709677418</c:v>
                </c:pt>
                <c:pt idx="113">
                  <c:v>0.78531484193548384</c:v>
                </c:pt>
                <c:pt idx="114">
                  <c:v>0.78152987419354836</c:v>
                </c:pt>
                <c:pt idx="115">
                  <c:v>0.77774313548387097</c:v>
                </c:pt>
                <c:pt idx="116">
                  <c:v>0.77395644516129036</c:v>
                </c:pt>
                <c:pt idx="117">
                  <c:v>0.77016955806451615</c:v>
                </c:pt>
                <c:pt idx="118">
                  <c:v>0.76638281935483876</c:v>
                </c:pt>
                <c:pt idx="119">
                  <c:v>0.76259612903225804</c:v>
                </c:pt>
                <c:pt idx="120">
                  <c:v>0.7588096870967741</c:v>
                </c:pt>
                <c:pt idx="121">
                  <c:v>0.75510224516129032</c:v>
                </c:pt>
                <c:pt idx="122">
                  <c:v>0.75139494838709675</c:v>
                </c:pt>
                <c:pt idx="123">
                  <c:v>0.74768765483870969</c:v>
                </c:pt>
                <c:pt idx="124">
                  <c:v>0.74398026129032258</c:v>
                </c:pt>
                <c:pt idx="125">
                  <c:v>0.74027296451612912</c:v>
                </c:pt>
                <c:pt idx="126">
                  <c:v>0.73656567096774195</c:v>
                </c:pt>
                <c:pt idx="127">
                  <c:v>0.73285980322580646</c:v>
                </c:pt>
                <c:pt idx="128">
                  <c:v>0.72915176774193546</c:v>
                </c:pt>
                <c:pt idx="129">
                  <c:v>0.72544358709677415</c:v>
                </c:pt>
                <c:pt idx="130">
                  <c:v>0.72173639032258063</c:v>
                </c:pt>
                <c:pt idx="131">
                  <c:v>0.71823400645161295</c:v>
                </c:pt>
                <c:pt idx="132">
                  <c:v>0.7147317193548387</c:v>
                </c:pt>
                <c:pt idx="133">
                  <c:v>0.71122943548387096</c:v>
                </c:pt>
                <c:pt idx="134">
                  <c:v>0.70772714838709683</c:v>
                </c:pt>
                <c:pt idx="135">
                  <c:v>0.70422481290322581</c:v>
                </c:pt>
                <c:pt idx="136">
                  <c:v>0.70072257741935484</c:v>
                </c:pt>
                <c:pt idx="137">
                  <c:v>0.69722235806451616</c:v>
                </c:pt>
                <c:pt idx="138">
                  <c:v>0.69371903870967744</c:v>
                </c:pt>
                <c:pt idx="139">
                  <c:v>0.69021567096774195</c:v>
                </c:pt>
                <c:pt idx="140">
                  <c:v>0.68671348387096776</c:v>
                </c:pt>
                <c:pt idx="141">
                  <c:v>0.68322217419354847</c:v>
                </c:pt>
                <c:pt idx="142">
                  <c:v>0.67973096451612902</c:v>
                </c:pt>
                <c:pt idx="143">
                  <c:v>0.67623970322580651</c:v>
                </c:pt>
                <c:pt idx="144">
                  <c:v>0.672748393548387</c:v>
                </c:pt>
                <c:pt idx="145">
                  <c:v>0.66925718387096778</c:v>
                </c:pt>
                <c:pt idx="146">
                  <c:v>0.66576592258064515</c:v>
                </c:pt>
                <c:pt idx="147">
                  <c:v>0.66227466129032264</c:v>
                </c:pt>
                <c:pt idx="148">
                  <c:v>0.65878473225806444</c:v>
                </c:pt>
                <c:pt idx="149">
                  <c:v>0.65529209354838702</c:v>
                </c:pt>
                <c:pt idx="150">
                  <c:v>0.65180102903225812</c:v>
                </c:pt>
                <c:pt idx="151">
                  <c:v>0.64836819677419355</c:v>
                </c:pt>
                <c:pt idx="152">
                  <c:v>0.64493550967741931</c:v>
                </c:pt>
                <c:pt idx="153">
                  <c:v>0.64150292258064512</c:v>
                </c:pt>
                <c:pt idx="154">
                  <c:v>0.63807028387096765</c:v>
                </c:pt>
                <c:pt idx="155">
                  <c:v>0.63463754838709674</c:v>
                </c:pt>
                <c:pt idx="156">
                  <c:v>0.63120491290322578</c:v>
                </c:pt>
                <c:pt idx="157">
                  <c:v>0.62777217741935487</c:v>
                </c:pt>
                <c:pt idx="158">
                  <c:v>0.62434116451612898</c:v>
                </c:pt>
                <c:pt idx="159">
                  <c:v>0.62090680645161289</c:v>
                </c:pt>
                <c:pt idx="160">
                  <c:v>0.61747426774193548</c:v>
                </c:pt>
                <c:pt idx="161">
                  <c:v>0.61421897741935483</c:v>
                </c:pt>
                <c:pt idx="162">
                  <c:v>0.61096378387096772</c:v>
                </c:pt>
                <c:pt idx="163">
                  <c:v>0.60770864193548391</c:v>
                </c:pt>
                <c:pt idx="164">
                  <c:v>0.6044534483870968</c:v>
                </c:pt>
                <c:pt idx="165">
                  <c:v>0.60119830645161287</c:v>
                </c:pt>
                <c:pt idx="166">
                  <c:v>0.59794311612903228</c:v>
                </c:pt>
                <c:pt idx="167">
                  <c:v>0.59468797096774195</c:v>
                </c:pt>
                <c:pt idx="168">
                  <c:v>0.59143455161290315</c:v>
                </c:pt>
                <c:pt idx="169">
                  <c:v>0.58817758709677415</c:v>
                </c:pt>
                <c:pt idx="170">
                  <c:v>0.58492244516129033</c:v>
                </c:pt>
                <c:pt idx="171">
                  <c:v>0.58184563548387103</c:v>
                </c:pt>
                <c:pt idx="172">
                  <c:v>0.57876882258064521</c:v>
                </c:pt>
                <c:pt idx="173">
                  <c:v>0.5756920096774194</c:v>
                </c:pt>
                <c:pt idx="174">
                  <c:v>0.57261524838709676</c:v>
                </c:pt>
                <c:pt idx="175">
                  <c:v>0.56953843548387095</c:v>
                </c:pt>
                <c:pt idx="176">
                  <c:v>0.56646167419354831</c:v>
                </c:pt>
                <c:pt idx="177">
                  <c:v>0.56338491290322579</c:v>
                </c:pt>
                <c:pt idx="178">
                  <c:v>0.56030987096774187</c:v>
                </c:pt>
                <c:pt idx="179">
                  <c:v>0.55723123870967739</c:v>
                </c:pt>
                <c:pt idx="180">
                  <c:v>0.55415447741935486</c:v>
                </c:pt>
                <c:pt idx="181">
                  <c:v>0.55113412258064509</c:v>
                </c:pt>
                <c:pt idx="182">
                  <c:v>0.54811376774193543</c:v>
                </c:pt>
                <c:pt idx="183">
                  <c:v>0.54509341290322577</c:v>
                </c:pt>
                <c:pt idx="184">
                  <c:v>0.54207305806451622</c:v>
                </c:pt>
                <c:pt idx="185">
                  <c:v>0.53905275483870974</c:v>
                </c:pt>
                <c:pt idx="186">
                  <c:v>0.53603239999999996</c:v>
                </c:pt>
                <c:pt idx="187">
                  <c:v>0.5330120451612903</c:v>
                </c:pt>
                <c:pt idx="188">
                  <c:v>0.5299939548387097</c:v>
                </c:pt>
                <c:pt idx="189">
                  <c:v>0.52697128709677421</c:v>
                </c:pt>
                <c:pt idx="190">
                  <c:v>0.52395098387096772</c:v>
                </c:pt>
                <c:pt idx="191">
                  <c:v>0.5214727580645161</c:v>
                </c:pt>
                <c:pt idx="192">
                  <c:v>0.51899458387096775</c:v>
                </c:pt>
                <c:pt idx="193">
                  <c:v>0.51651640967741941</c:v>
                </c:pt>
                <c:pt idx="194">
                  <c:v>0.51403818387096767</c:v>
                </c:pt>
                <c:pt idx="195">
                  <c:v>0.5115600580645161</c:v>
                </c:pt>
                <c:pt idx="196">
                  <c:v>0.50908188387096776</c:v>
                </c:pt>
                <c:pt idx="197">
                  <c:v>0.5066037096774193</c:v>
                </c:pt>
                <c:pt idx="198">
                  <c:v>0.50412558387096773</c:v>
                </c:pt>
                <c:pt idx="199">
                  <c:v>0.5016473580645161</c:v>
                </c:pt>
                <c:pt idx="200">
                  <c:v>0.49916918387096776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3-4B7D-A0D1-8844CA6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V/a</a:t>
            </a:r>
            <a:r>
              <a:rPr lang="en-ID" baseline="0"/>
              <a:t> 0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Isentropic!$G$3:$G$23</c:f>
              <c:numCache>
                <c:formatCode>General</c:formatCode>
                <c:ptCount val="21"/>
                <c:pt idx="0">
                  <c:v>0.11799999999999999</c:v>
                </c:pt>
                <c:pt idx="1">
                  <c:v>0.13800000000000001</c:v>
                </c:pt>
                <c:pt idx="2">
                  <c:v>0.16700000000000001</c:v>
                </c:pt>
                <c:pt idx="3">
                  <c:v>0.20100000000000001</c:v>
                </c:pt>
                <c:pt idx="4">
                  <c:v>0.247</c:v>
                </c:pt>
                <c:pt idx="5">
                  <c:v>0.30499999999999999</c:v>
                </c:pt>
                <c:pt idx="6">
                  <c:v>0.38500000000000001</c:v>
                </c:pt>
                <c:pt idx="7">
                  <c:v>0.48199999999999998</c:v>
                </c:pt>
                <c:pt idx="8">
                  <c:v>0.61</c:v>
                </c:pt>
                <c:pt idx="9">
                  <c:v>0.73699999999999999</c:v>
                </c:pt>
                <c:pt idx="10">
                  <c:v>0.90900000000000003</c:v>
                </c:pt>
                <c:pt idx="11">
                  <c:v>0.999</c:v>
                </c:pt>
                <c:pt idx="12">
                  <c:v>1.081</c:v>
                </c:pt>
                <c:pt idx="13">
                  <c:v>1.1599999999999999</c:v>
                </c:pt>
                <c:pt idx="14">
                  <c:v>1.2350000000000001</c:v>
                </c:pt>
                <c:pt idx="15">
                  <c:v>1.3029999999999999</c:v>
                </c:pt>
                <c:pt idx="16">
                  <c:v>1.3680000000000001</c:v>
                </c:pt>
                <c:pt idx="17">
                  <c:v>1.4239999999999999</c:v>
                </c:pt>
                <c:pt idx="18">
                  <c:v>1.4790000000000001</c:v>
                </c:pt>
                <c:pt idx="19">
                  <c:v>1.5229999999999999</c:v>
                </c:pt>
                <c:pt idx="20">
                  <c:v>1.571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C-47B4-A227-C480865C0FD8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Isentropic!$G$34:$G$234</c:f>
              <c:numCache>
                <c:formatCode>General</c:formatCode>
                <c:ptCount val="201"/>
                <c:pt idx="0">
                  <c:v>0.11700000000000001</c:v>
                </c:pt>
                <c:pt idx="1">
                  <c:v>0.11899999999999999</c:v>
                </c:pt>
                <c:pt idx="2">
                  <c:v>0.121</c:v>
                </c:pt>
                <c:pt idx="3">
                  <c:v>0.123</c:v>
                </c:pt>
                <c:pt idx="4">
                  <c:v>0.125</c:v>
                </c:pt>
                <c:pt idx="5">
                  <c:v>0.127</c:v>
                </c:pt>
                <c:pt idx="6">
                  <c:v>0.129</c:v>
                </c:pt>
                <c:pt idx="7">
                  <c:v>0.13100000000000001</c:v>
                </c:pt>
                <c:pt idx="8">
                  <c:v>0.13300000000000001</c:v>
                </c:pt>
                <c:pt idx="9">
                  <c:v>0.13600000000000001</c:v>
                </c:pt>
                <c:pt idx="10">
                  <c:v>0.13800000000000001</c:v>
                </c:pt>
                <c:pt idx="11">
                  <c:v>0.14000000000000001</c:v>
                </c:pt>
                <c:pt idx="12">
                  <c:v>0.14299999999999999</c:v>
                </c:pt>
                <c:pt idx="13">
                  <c:v>0.14499999999999999</c:v>
                </c:pt>
                <c:pt idx="14">
                  <c:v>0.14799999999999999</c:v>
                </c:pt>
                <c:pt idx="15">
                  <c:v>0.151</c:v>
                </c:pt>
                <c:pt idx="16">
                  <c:v>0.153</c:v>
                </c:pt>
                <c:pt idx="17">
                  <c:v>0.156</c:v>
                </c:pt>
                <c:pt idx="18">
                  <c:v>0.159</c:v>
                </c:pt>
                <c:pt idx="19">
                  <c:v>0.16200000000000001</c:v>
                </c:pt>
                <c:pt idx="20">
                  <c:v>0.16500000000000001</c:v>
                </c:pt>
                <c:pt idx="21">
                  <c:v>0.16800000000000001</c:v>
                </c:pt>
                <c:pt idx="22">
                  <c:v>0.17100000000000001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0.18099999999999999</c:v>
                </c:pt>
                <c:pt idx="26">
                  <c:v>0.185</c:v>
                </c:pt>
                <c:pt idx="27">
                  <c:v>0.188</c:v>
                </c:pt>
                <c:pt idx="28">
                  <c:v>0.192</c:v>
                </c:pt>
                <c:pt idx="29">
                  <c:v>0.19600000000000001</c:v>
                </c:pt>
                <c:pt idx="30">
                  <c:v>0.2</c:v>
                </c:pt>
                <c:pt idx="31">
                  <c:v>0.20399999999999999</c:v>
                </c:pt>
                <c:pt idx="32">
                  <c:v>0.20799999999999999</c:v>
                </c:pt>
                <c:pt idx="33">
                  <c:v>0.21199999999999999</c:v>
                </c:pt>
                <c:pt idx="34">
                  <c:v>0.216</c:v>
                </c:pt>
                <c:pt idx="35">
                  <c:v>0.221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0.26100000000000001</c:v>
                </c:pt>
                <c:pt idx="44">
                  <c:v>0.26600000000000001</c:v>
                </c:pt>
                <c:pt idx="45">
                  <c:v>0.27200000000000002</c:v>
                </c:pt>
                <c:pt idx="46">
                  <c:v>0.27800000000000002</c:v>
                </c:pt>
                <c:pt idx="47">
                  <c:v>0.28399999999999997</c:v>
                </c:pt>
                <c:pt idx="48">
                  <c:v>0.28999999999999998</c:v>
                </c:pt>
                <c:pt idx="49">
                  <c:v>0.29699999999999999</c:v>
                </c:pt>
                <c:pt idx="50">
                  <c:v>0.30399999999999999</c:v>
                </c:pt>
                <c:pt idx="51">
                  <c:v>0.31</c:v>
                </c:pt>
                <c:pt idx="52">
                  <c:v>0.317</c:v>
                </c:pt>
                <c:pt idx="53">
                  <c:v>0.32400000000000001</c:v>
                </c:pt>
                <c:pt idx="54">
                  <c:v>0.33200000000000002</c:v>
                </c:pt>
                <c:pt idx="55">
                  <c:v>0.33900000000000002</c:v>
                </c:pt>
                <c:pt idx="56">
                  <c:v>0.34699999999999998</c:v>
                </c:pt>
                <c:pt idx="57">
                  <c:v>0.35499999999999998</c:v>
                </c:pt>
                <c:pt idx="58">
                  <c:v>0.36299999999999999</c:v>
                </c:pt>
                <c:pt idx="59">
                  <c:v>0.372</c:v>
                </c:pt>
                <c:pt idx="60">
                  <c:v>0.38</c:v>
                </c:pt>
                <c:pt idx="61">
                  <c:v>0.38900000000000001</c:v>
                </c:pt>
                <c:pt idx="62">
                  <c:v>0.39800000000000002</c:v>
                </c:pt>
                <c:pt idx="63">
                  <c:v>0.40699999999999997</c:v>
                </c:pt>
                <c:pt idx="64">
                  <c:v>0.41699999999999998</c:v>
                </c:pt>
                <c:pt idx="65">
                  <c:v>0.42699999999999999</c:v>
                </c:pt>
                <c:pt idx="66">
                  <c:v>0.437</c:v>
                </c:pt>
                <c:pt idx="67">
                  <c:v>0.44700000000000001</c:v>
                </c:pt>
                <c:pt idx="68">
                  <c:v>0.45700000000000002</c:v>
                </c:pt>
                <c:pt idx="69">
                  <c:v>0.46800000000000003</c:v>
                </c:pt>
                <c:pt idx="70">
                  <c:v>0.47899999999999998</c:v>
                </c:pt>
                <c:pt idx="71">
                  <c:v>0.49</c:v>
                </c:pt>
                <c:pt idx="72">
                  <c:v>0.502</c:v>
                </c:pt>
                <c:pt idx="73">
                  <c:v>0.51400000000000001</c:v>
                </c:pt>
                <c:pt idx="74">
                  <c:v>0.52600000000000002</c:v>
                </c:pt>
                <c:pt idx="75">
                  <c:v>0.53800000000000003</c:v>
                </c:pt>
                <c:pt idx="76">
                  <c:v>0.55000000000000004</c:v>
                </c:pt>
                <c:pt idx="77">
                  <c:v>0.56299999999999994</c:v>
                </c:pt>
                <c:pt idx="78">
                  <c:v>0.57599999999999996</c:v>
                </c:pt>
                <c:pt idx="79">
                  <c:v>0.59</c:v>
                </c:pt>
                <c:pt idx="80">
                  <c:v>0.60299999999999998</c:v>
                </c:pt>
                <c:pt idx="81">
                  <c:v>0.61699999999999999</c:v>
                </c:pt>
                <c:pt idx="82">
                  <c:v>0.63100000000000001</c:v>
                </c:pt>
                <c:pt idx="83">
                  <c:v>0.64500000000000002</c:v>
                </c:pt>
                <c:pt idx="84">
                  <c:v>0.66</c:v>
                </c:pt>
                <c:pt idx="85">
                  <c:v>0.67400000000000004</c:v>
                </c:pt>
                <c:pt idx="86">
                  <c:v>0.68899999999999995</c:v>
                </c:pt>
                <c:pt idx="87">
                  <c:v>0.70399999999999996</c:v>
                </c:pt>
                <c:pt idx="88">
                  <c:v>0.72</c:v>
                </c:pt>
                <c:pt idx="89">
                  <c:v>0.73499999999999999</c:v>
                </c:pt>
                <c:pt idx="90">
                  <c:v>0.751</c:v>
                </c:pt>
                <c:pt idx="91">
                  <c:v>0.76700000000000002</c:v>
                </c:pt>
                <c:pt idx="92">
                  <c:v>0.78300000000000003</c:v>
                </c:pt>
                <c:pt idx="93">
                  <c:v>0.79900000000000004</c:v>
                </c:pt>
                <c:pt idx="94">
                  <c:v>0.81499999999999995</c:v>
                </c:pt>
                <c:pt idx="95">
                  <c:v>0.83099999999999996</c:v>
                </c:pt>
                <c:pt idx="96">
                  <c:v>0.84799999999999998</c:v>
                </c:pt>
                <c:pt idx="97">
                  <c:v>0.86399999999999999</c:v>
                </c:pt>
                <c:pt idx="98">
                  <c:v>0.88100000000000001</c:v>
                </c:pt>
                <c:pt idx="99">
                  <c:v>0.89700000000000002</c:v>
                </c:pt>
                <c:pt idx="100">
                  <c:v>0.91100000000000003</c:v>
                </c:pt>
                <c:pt idx="101">
                  <c:v>0.92200000000000004</c:v>
                </c:pt>
                <c:pt idx="102">
                  <c:v>0.93100000000000005</c:v>
                </c:pt>
                <c:pt idx="103">
                  <c:v>0.93899999999999995</c:v>
                </c:pt>
                <c:pt idx="104">
                  <c:v>0.94699999999999995</c:v>
                </c:pt>
                <c:pt idx="105">
                  <c:v>0.95599999999999996</c:v>
                </c:pt>
                <c:pt idx="106">
                  <c:v>0.96399999999999997</c:v>
                </c:pt>
                <c:pt idx="107">
                  <c:v>0.97199999999999998</c:v>
                </c:pt>
                <c:pt idx="108">
                  <c:v>0.98099999999999998</c:v>
                </c:pt>
                <c:pt idx="109">
                  <c:v>0.98899999999999999</c:v>
                </c:pt>
                <c:pt idx="110">
                  <c:v>0.997</c:v>
                </c:pt>
                <c:pt idx="111">
                  <c:v>1.006</c:v>
                </c:pt>
                <c:pt idx="112">
                  <c:v>1.014</c:v>
                </c:pt>
                <c:pt idx="113">
                  <c:v>1.022</c:v>
                </c:pt>
                <c:pt idx="114">
                  <c:v>1.03</c:v>
                </c:pt>
                <c:pt idx="115">
                  <c:v>1.0389999999999999</c:v>
                </c:pt>
                <c:pt idx="116">
                  <c:v>1.0469999999999999</c:v>
                </c:pt>
                <c:pt idx="117">
                  <c:v>1.0549999999999999</c:v>
                </c:pt>
                <c:pt idx="118">
                  <c:v>1.0629999999999999</c:v>
                </c:pt>
                <c:pt idx="119">
                  <c:v>1.071</c:v>
                </c:pt>
                <c:pt idx="120">
                  <c:v>1.079</c:v>
                </c:pt>
                <c:pt idx="121">
                  <c:v>1.087</c:v>
                </c:pt>
                <c:pt idx="122">
                  <c:v>1.095</c:v>
                </c:pt>
                <c:pt idx="123">
                  <c:v>1.103</c:v>
                </c:pt>
                <c:pt idx="124">
                  <c:v>1.111</c:v>
                </c:pt>
                <c:pt idx="125">
                  <c:v>1.119</c:v>
                </c:pt>
                <c:pt idx="126">
                  <c:v>1.127</c:v>
                </c:pt>
                <c:pt idx="127">
                  <c:v>1.135</c:v>
                </c:pt>
                <c:pt idx="128">
                  <c:v>1.143</c:v>
                </c:pt>
                <c:pt idx="129">
                  <c:v>1.151</c:v>
                </c:pt>
                <c:pt idx="130">
                  <c:v>1.1579999999999999</c:v>
                </c:pt>
                <c:pt idx="131">
                  <c:v>1.1659999999999999</c:v>
                </c:pt>
                <c:pt idx="132">
                  <c:v>1.1739999999999999</c:v>
                </c:pt>
                <c:pt idx="133">
                  <c:v>1.181</c:v>
                </c:pt>
                <c:pt idx="134">
                  <c:v>1.1890000000000001</c:v>
                </c:pt>
                <c:pt idx="135">
                  <c:v>1.196</c:v>
                </c:pt>
                <c:pt idx="136">
                  <c:v>1.204</c:v>
                </c:pt>
                <c:pt idx="137">
                  <c:v>1.2110000000000001</c:v>
                </c:pt>
                <c:pt idx="138">
                  <c:v>1.2190000000000001</c:v>
                </c:pt>
                <c:pt idx="139">
                  <c:v>1.226</c:v>
                </c:pt>
                <c:pt idx="140">
                  <c:v>1.2330000000000001</c:v>
                </c:pt>
                <c:pt idx="141">
                  <c:v>1.24</c:v>
                </c:pt>
                <c:pt idx="142">
                  <c:v>1.2470000000000001</c:v>
                </c:pt>
                <c:pt idx="143">
                  <c:v>1.254</c:v>
                </c:pt>
                <c:pt idx="144">
                  <c:v>1.262</c:v>
                </c:pt>
                <c:pt idx="145">
                  <c:v>1.2689999999999999</c:v>
                </c:pt>
                <c:pt idx="146">
                  <c:v>1.2749999999999999</c:v>
                </c:pt>
                <c:pt idx="147">
                  <c:v>1.282</c:v>
                </c:pt>
                <c:pt idx="148">
                  <c:v>1.2889999999999999</c:v>
                </c:pt>
                <c:pt idx="149">
                  <c:v>1.296</c:v>
                </c:pt>
                <c:pt idx="150">
                  <c:v>1.3029999999999999</c:v>
                </c:pt>
                <c:pt idx="151">
                  <c:v>1.3089999999999999</c:v>
                </c:pt>
                <c:pt idx="152">
                  <c:v>1.3160000000000001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1.335</c:v>
                </c:pt>
                <c:pt idx="156">
                  <c:v>1.3420000000000001</c:v>
                </c:pt>
                <c:pt idx="157">
                  <c:v>1.3480000000000001</c:v>
                </c:pt>
                <c:pt idx="158">
                  <c:v>1.3540000000000001</c:v>
                </c:pt>
                <c:pt idx="159">
                  <c:v>1.361</c:v>
                </c:pt>
                <c:pt idx="160">
                  <c:v>1.367</c:v>
                </c:pt>
                <c:pt idx="161">
                  <c:v>1.373</c:v>
                </c:pt>
                <c:pt idx="162">
                  <c:v>1.379</c:v>
                </c:pt>
                <c:pt idx="163">
                  <c:v>1.385</c:v>
                </c:pt>
                <c:pt idx="164">
                  <c:v>1.391</c:v>
                </c:pt>
                <c:pt idx="165">
                  <c:v>1.397</c:v>
                </c:pt>
                <c:pt idx="166">
                  <c:v>1.4019999999999999</c:v>
                </c:pt>
                <c:pt idx="167">
                  <c:v>1.4079999999999999</c:v>
                </c:pt>
                <c:pt idx="168">
                  <c:v>1.4139999999999999</c:v>
                </c:pt>
                <c:pt idx="169">
                  <c:v>1.419</c:v>
                </c:pt>
                <c:pt idx="170">
                  <c:v>1.425</c:v>
                </c:pt>
                <c:pt idx="171">
                  <c:v>1.431</c:v>
                </c:pt>
                <c:pt idx="172">
                  <c:v>1.4359999999999999</c:v>
                </c:pt>
                <c:pt idx="173">
                  <c:v>1.4419999999999999</c:v>
                </c:pt>
                <c:pt idx="174">
                  <c:v>1.4470000000000001</c:v>
                </c:pt>
                <c:pt idx="175">
                  <c:v>1.452</c:v>
                </c:pt>
                <c:pt idx="176">
                  <c:v>1.458</c:v>
                </c:pt>
                <c:pt idx="177">
                  <c:v>1.4630000000000001</c:v>
                </c:pt>
                <c:pt idx="178">
                  <c:v>1.468</c:v>
                </c:pt>
                <c:pt idx="179">
                  <c:v>1.4730000000000001</c:v>
                </c:pt>
                <c:pt idx="180">
                  <c:v>1.478</c:v>
                </c:pt>
                <c:pt idx="181">
                  <c:v>1.4830000000000001</c:v>
                </c:pt>
                <c:pt idx="182">
                  <c:v>1.488</c:v>
                </c:pt>
                <c:pt idx="183">
                  <c:v>1.4930000000000001</c:v>
                </c:pt>
                <c:pt idx="184">
                  <c:v>1.498</c:v>
                </c:pt>
                <c:pt idx="185">
                  <c:v>1.5029999999999999</c:v>
                </c:pt>
                <c:pt idx="186">
                  <c:v>1.5069999999999999</c:v>
                </c:pt>
                <c:pt idx="187">
                  <c:v>1.512</c:v>
                </c:pt>
                <c:pt idx="188">
                  <c:v>1.5169999999999999</c:v>
                </c:pt>
                <c:pt idx="189">
                  <c:v>1.5209999999999999</c:v>
                </c:pt>
                <c:pt idx="190">
                  <c:v>1.526</c:v>
                </c:pt>
                <c:pt idx="191">
                  <c:v>1.53</c:v>
                </c:pt>
                <c:pt idx="192">
                  <c:v>1.5349999999999999</c:v>
                </c:pt>
                <c:pt idx="193">
                  <c:v>1.5389999999999999</c:v>
                </c:pt>
                <c:pt idx="194">
                  <c:v>1.544</c:v>
                </c:pt>
                <c:pt idx="195">
                  <c:v>1.548</c:v>
                </c:pt>
                <c:pt idx="196">
                  <c:v>1.552</c:v>
                </c:pt>
                <c:pt idx="197">
                  <c:v>1.5569999999999999</c:v>
                </c:pt>
                <c:pt idx="198">
                  <c:v>1.5609999999999999</c:v>
                </c:pt>
                <c:pt idx="199">
                  <c:v>1.5649999999999999</c:v>
                </c:pt>
                <c:pt idx="200">
                  <c:v>1.569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C-47B4-A227-C480865C0FD8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Analytical!$P$4:$P$24</c:f>
              <c:numCache>
                <c:formatCode>General</c:formatCode>
                <c:ptCount val="21"/>
                <c:pt idx="0">
                  <c:v>0.11484821354010856</c:v>
                </c:pt>
                <c:pt idx="1">
                  <c:v>0.13773794116012864</c:v>
                </c:pt>
                <c:pt idx="2">
                  <c:v>0.16455261368709712</c:v>
                </c:pt>
                <c:pt idx="3">
                  <c:v>0.19920476822239891</c:v>
                </c:pt>
                <c:pt idx="4">
                  <c:v>0.24446599211347192</c:v>
                </c:pt>
                <c:pt idx="5">
                  <c:v>0.30297842248822687</c:v>
                </c:pt>
                <c:pt idx="6">
                  <c:v>0.37980753230068137</c:v>
                </c:pt>
                <c:pt idx="7">
                  <c:v>0.47838571081962494</c:v>
                </c:pt>
                <c:pt idx="8">
                  <c:v>0.60281147746760388</c:v>
                </c:pt>
                <c:pt idx="9">
                  <c:v>0.75072387948588126</c:v>
                </c:pt>
                <c:pt idx="10">
                  <c:v>0.9128709291752769</c:v>
                </c:pt>
                <c:pt idx="11">
                  <c:v>0.99663097041603566</c:v>
                </c:pt>
                <c:pt idx="12">
                  <c:v>1.0781303231651493</c:v>
                </c:pt>
                <c:pt idx="13">
                  <c:v>1.1572822097026421</c:v>
                </c:pt>
                <c:pt idx="14">
                  <c:v>1.2322387207560785</c:v>
                </c:pt>
                <c:pt idx="15">
                  <c:v>1.3010650840317382</c:v>
                </c:pt>
                <c:pt idx="16">
                  <c:v>1.3653110729405993</c:v>
                </c:pt>
                <c:pt idx="17">
                  <c:v>1.4233496978631464</c:v>
                </c:pt>
                <c:pt idx="18">
                  <c:v>1.4765371145701085</c:v>
                </c:pt>
                <c:pt idx="19">
                  <c:v>1.5241757031508059</c:v>
                </c:pt>
                <c:pt idx="20">
                  <c:v>1.5672334942675672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C-47B4-A227-C480865C0FD8}"/>
            </c:ext>
          </c:extLst>
        </c:ser>
        <c:ser>
          <c:idx val="3"/>
          <c:order val="3"/>
          <c:tx>
            <c:v>Fluent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Isentropic!$BC$3:$BC$22</c:f>
              <c:numCache>
                <c:formatCode>General</c:formatCode>
                <c:ptCount val="20"/>
                <c:pt idx="0">
                  <c:v>0</c:v>
                </c:pt>
                <c:pt idx="1">
                  <c:v>0.105263159</c:v>
                </c:pt>
                <c:pt idx="2">
                  <c:v>0.21052631699999999</c:v>
                </c:pt>
                <c:pt idx="3">
                  <c:v>0.31578946099999999</c:v>
                </c:pt>
                <c:pt idx="4">
                  <c:v>0.42105263500000001</c:v>
                </c:pt>
                <c:pt idx="5">
                  <c:v>0.526315808</c:v>
                </c:pt>
                <c:pt idx="6">
                  <c:v>0.63157898199999996</c:v>
                </c:pt>
                <c:pt idx="7">
                  <c:v>0.73684215500000005</c:v>
                </c:pt>
                <c:pt idx="8">
                  <c:v>0.84210532900000001</c:v>
                </c:pt>
                <c:pt idx="9">
                  <c:v>0.94736850299999997</c:v>
                </c:pt>
                <c:pt idx="10">
                  <c:v>1.0526316200000001</c:v>
                </c:pt>
                <c:pt idx="11">
                  <c:v>1.15789473</c:v>
                </c:pt>
                <c:pt idx="12">
                  <c:v>1.2631578400000001</c:v>
                </c:pt>
                <c:pt idx="13">
                  <c:v>1.3684209599999999</c:v>
                </c:pt>
                <c:pt idx="14">
                  <c:v>1.47368407</c:v>
                </c:pt>
                <c:pt idx="15">
                  <c:v>1.5789471900000001</c:v>
                </c:pt>
                <c:pt idx="16">
                  <c:v>1.6842102999999999</c:v>
                </c:pt>
                <c:pt idx="17">
                  <c:v>1.78947341</c:v>
                </c:pt>
                <c:pt idx="18">
                  <c:v>1.8947365300000001</c:v>
                </c:pt>
                <c:pt idx="19">
                  <c:v>1.99999964</c:v>
                </c:pt>
              </c:numCache>
            </c:numRef>
          </c:xVal>
          <c:yVal>
            <c:numRef>
              <c:f>Isentropic!$BM$3:$BM$22</c:f>
              <c:numCache>
                <c:formatCode>General</c:formatCode>
                <c:ptCount val="20"/>
                <c:pt idx="0">
                  <c:v>0.10083355398222779</c:v>
                </c:pt>
                <c:pt idx="1">
                  <c:v>0.12622128102276073</c:v>
                </c:pt>
                <c:pt idx="2">
                  <c:v>0.15520718724665389</c:v>
                </c:pt>
                <c:pt idx="3">
                  <c:v>0.18680799322793135</c:v>
                </c:pt>
                <c:pt idx="4">
                  <c:v>0.22667048778884008</c:v>
                </c:pt>
                <c:pt idx="5">
                  <c:v>0.28064633850952569</c:v>
                </c:pt>
                <c:pt idx="6">
                  <c:v>0.36001059799666929</c:v>
                </c:pt>
                <c:pt idx="7">
                  <c:v>0.47527299225272857</c:v>
                </c:pt>
                <c:pt idx="8">
                  <c:v>0.6261088511476518</c:v>
                </c:pt>
                <c:pt idx="9">
                  <c:v>0.79581794659680083</c:v>
                </c:pt>
                <c:pt idx="10">
                  <c:v>0.94856107118884592</c:v>
                </c:pt>
                <c:pt idx="11">
                  <c:v>1.0607165009583701</c:v>
                </c:pt>
                <c:pt idx="12">
                  <c:v>1.1504044911581828</c:v>
                </c:pt>
                <c:pt idx="13">
                  <c:v>1.2300493664333907</c:v>
                </c:pt>
                <c:pt idx="14">
                  <c:v>1.3030743741316255</c:v>
                </c:pt>
                <c:pt idx="15">
                  <c:v>1.3713540962070954</c:v>
                </c:pt>
                <c:pt idx="16">
                  <c:v>1.4334924764032069</c:v>
                </c:pt>
                <c:pt idx="17">
                  <c:v>1.489812739511714</c:v>
                </c:pt>
                <c:pt idx="18">
                  <c:v>1.542278610376796</c:v>
                </c:pt>
                <c:pt idx="19">
                  <c:v>1.5849453850969422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29-4407-BDD9-EF39C0A44E7A}"/>
            </c:ext>
          </c:extLst>
        </c:ser>
        <c:ser>
          <c:idx val="4"/>
          <c:order val="4"/>
          <c:tx>
            <c:v>Fluent 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Isentropic!$BC$38:$BC$238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Isentropic!$BM$38:$BM$238</c:f>
              <c:numCache>
                <c:formatCode>General</c:formatCode>
                <c:ptCount val="201"/>
                <c:pt idx="0">
                  <c:v>0.10083355398222779</c:v>
                </c:pt>
                <c:pt idx="1">
                  <c:v>0.10322748018631916</c:v>
                </c:pt>
                <c:pt idx="2">
                  <c:v>0.10562161153154509</c:v>
                </c:pt>
                <c:pt idx="3">
                  <c:v>0.10801594858459378</c:v>
                </c:pt>
                <c:pt idx="4">
                  <c:v>0.11041043666005228</c:v>
                </c:pt>
                <c:pt idx="5">
                  <c:v>0.11280509785876107</c:v>
                </c:pt>
                <c:pt idx="6">
                  <c:v>0.11519992113029991</c:v>
                </c:pt>
                <c:pt idx="7">
                  <c:v>0.11759490647466882</c:v>
                </c:pt>
                <c:pt idx="8">
                  <c:v>0.1199900213072953</c:v>
                </c:pt>
                <c:pt idx="9">
                  <c:v>0.12238526619486756</c:v>
                </c:pt>
                <c:pt idx="10">
                  <c:v>0.12478061903654515</c:v>
                </c:pt>
                <c:pt idx="11">
                  <c:v>0.1275178625298117</c:v>
                </c:pt>
                <c:pt idx="12">
                  <c:v>0.13025512755723051</c:v>
                </c:pt>
                <c:pt idx="13">
                  <c:v>0.13299240363506951</c:v>
                </c:pt>
                <c:pt idx="14">
                  <c:v>0.13572970096371664</c:v>
                </c:pt>
                <c:pt idx="15">
                  <c:v>0.13846697704155567</c:v>
                </c:pt>
                <c:pt idx="16">
                  <c:v>0.14120429618769917</c:v>
                </c:pt>
                <c:pt idx="17">
                  <c:v>0.14394163686799494</c:v>
                </c:pt>
                <c:pt idx="18">
                  <c:v>0.14667895601413844</c:v>
                </c:pt>
                <c:pt idx="19">
                  <c:v>0.14941629669443418</c:v>
                </c:pt>
                <c:pt idx="20">
                  <c:v>0.15215366995930241</c:v>
                </c:pt>
                <c:pt idx="21">
                  <c:v>0.15505451407405535</c:v>
                </c:pt>
                <c:pt idx="22">
                  <c:v>0.15795535847215236</c:v>
                </c:pt>
                <c:pt idx="23">
                  <c:v>0.16085623517147776</c:v>
                </c:pt>
                <c:pt idx="24">
                  <c:v>0.16375707928623065</c:v>
                </c:pt>
                <c:pt idx="25">
                  <c:v>0.16665795598555605</c:v>
                </c:pt>
                <c:pt idx="26">
                  <c:v>0.16955882191780533</c:v>
                </c:pt>
                <c:pt idx="27">
                  <c:v>0.17245970938420682</c:v>
                </c:pt>
                <c:pt idx="28">
                  <c:v>0.17536058608353222</c:v>
                </c:pt>
                <c:pt idx="29">
                  <c:v>0.17826146278285762</c:v>
                </c:pt>
                <c:pt idx="30">
                  <c:v>0.18116235024925914</c:v>
                </c:pt>
                <c:pt idx="31">
                  <c:v>0.18473792905649419</c:v>
                </c:pt>
                <c:pt idx="32">
                  <c:v>0.18831349681330908</c:v>
                </c:pt>
                <c:pt idx="33">
                  <c:v>0.19188906457012395</c:v>
                </c:pt>
                <c:pt idx="34">
                  <c:v>0.19546465386109102</c:v>
                </c:pt>
                <c:pt idx="35">
                  <c:v>0.19904026496955449</c:v>
                </c:pt>
                <c:pt idx="36">
                  <c:v>0.20261585426052156</c:v>
                </c:pt>
                <c:pt idx="37">
                  <c:v>0.20619142230068052</c:v>
                </c:pt>
                <c:pt idx="38">
                  <c:v>0.20976703312579986</c:v>
                </c:pt>
                <c:pt idx="39">
                  <c:v>0.21334260088261472</c:v>
                </c:pt>
                <c:pt idx="40">
                  <c:v>0.21691819045692595</c:v>
                </c:pt>
                <c:pt idx="41">
                  <c:v>0.22155050508357335</c:v>
                </c:pt>
                <c:pt idx="42">
                  <c:v>0.22618279817606857</c:v>
                </c:pt>
                <c:pt idx="43">
                  <c:v>0.23081511308606009</c:v>
                </c:pt>
                <c:pt idx="44">
                  <c:v>0.23544740617855531</c:v>
                </c:pt>
                <c:pt idx="45">
                  <c:v>0.24007972080520271</c:v>
                </c:pt>
                <c:pt idx="46">
                  <c:v>0.24471201389769792</c:v>
                </c:pt>
                <c:pt idx="47">
                  <c:v>0.24934435034184171</c:v>
                </c:pt>
                <c:pt idx="48">
                  <c:v>0.25397662190018466</c:v>
                </c:pt>
                <c:pt idx="49">
                  <c:v>0.25860891499267985</c:v>
                </c:pt>
                <c:pt idx="50">
                  <c:v>0.26324125115347952</c:v>
                </c:pt>
                <c:pt idx="51">
                  <c:v>0.26985508548435072</c:v>
                </c:pt>
                <c:pt idx="52">
                  <c:v>0.27646900595183094</c:v>
                </c:pt>
                <c:pt idx="53">
                  <c:v>0.28308292670265522</c:v>
                </c:pt>
                <c:pt idx="54">
                  <c:v>0.28969682506929501</c:v>
                </c:pt>
                <c:pt idx="55">
                  <c:v>0.29631079058848842</c:v>
                </c:pt>
                <c:pt idx="56">
                  <c:v>0.3029247306067121</c:v>
                </c:pt>
                <c:pt idx="57">
                  <c:v>0.30953865079084819</c:v>
                </c:pt>
                <c:pt idx="58">
                  <c:v>0.31615263897757029</c:v>
                </c:pt>
                <c:pt idx="59">
                  <c:v>0.32276660166332266</c:v>
                </c:pt>
                <c:pt idx="60">
                  <c:v>0.32938060968413235</c:v>
                </c:pt>
                <c:pt idx="61">
                  <c:v>0.33907992053438341</c:v>
                </c:pt>
                <c:pt idx="62">
                  <c:v>0.34877934188883669</c:v>
                </c:pt>
                <c:pt idx="63">
                  <c:v>0.35847876324329009</c:v>
                </c:pt>
                <c:pt idx="64">
                  <c:v>0.36817820726527206</c:v>
                </c:pt>
                <c:pt idx="65">
                  <c:v>0.37787769095542928</c:v>
                </c:pt>
                <c:pt idx="66">
                  <c:v>0.38757713497741131</c:v>
                </c:pt>
                <c:pt idx="67">
                  <c:v>0.39727657616595224</c:v>
                </c:pt>
                <c:pt idx="68">
                  <c:v>0.40697610519116673</c:v>
                </c:pt>
                <c:pt idx="69">
                  <c:v>0.41667550671153253</c:v>
                </c:pt>
                <c:pt idx="70">
                  <c:v>0.42637507823836335</c:v>
                </c:pt>
                <c:pt idx="71">
                  <c:v>0.43964697578206385</c:v>
                </c:pt>
                <c:pt idx="72">
                  <c:v>0.45291917650396041</c:v>
                </c:pt>
                <c:pt idx="73">
                  <c:v>0.46619137722585702</c:v>
                </c:pt>
                <c:pt idx="74">
                  <c:v>0.4794636204493698</c:v>
                </c:pt>
                <c:pt idx="75">
                  <c:v>0.49273586367288269</c:v>
                </c:pt>
                <c:pt idx="76">
                  <c:v>0.50600814939801186</c:v>
                </c:pt>
                <c:pt idx="77">
                  <c:v>0.51928043512314093</c:v>
                </c:pt>
                <c:pt idx="78">
                  <c:v>0.5325528086849437</c:v>
                </c:pt>
                <c:pt idx="79">
                  <c:v>0.54582513974513025</c:v>
                </c:pt>
                <c:pt idx="80">
                  <c:v>0.55909742547025931</c:v>
                </c:pt>
                <c:pt idx="81">
                  <c:v>0.57501222935305918</c:v>
                </c:pt>
                <c:pt idx="82">
                  <c:v>0.59092707290403412</c:v>
                </c:pt>
                <c:pt idx="83">
                  <c:v>0.60684213462997272</c:v>
                </c:pt>
                <c:pt idx="84">
                  <c:v>0.62275732669420114</c:v>
                </c:pt>
                <c:pt idx="85">
                  <c:v>0.6386725612600459</c:v>
                </c:pt>
                <c:pt idx="86">
                  <c:v>0.65458792616418049</c:v>
                </c:pt>
                <c:pt idx="87">
                  <c:v>0.67050333356993153</c:v>
                </c:pt>
                <c:pt idx="88">
                  <c:v>0.68641891664902954</c:v>
                </c:pt>
                <c:pt idx="89">
                  <c:v>0.70233440905801314</c:v>
                </c:pt>
                <c:pt idx="90">
                  <c:v>0.71825223905589153</c:v>
                </c:pt>
                <c:pt idx="91">
                  <c:v>0.73462511402511466</c:v>
                </c:pt>
                <c:pt idx="92">
                  <c:v>0.7510003265832329</c:v>
                </c:pt>
                <c:pt idx="93">
                  <c:v>0.7673756241445836</c:v>
                </c:pt>
                <c:pt idx="94">
                  <c:v>0.78375091887249337</c:v>
                </c:pt>
                <c:pt idx="95">
                  <c:v>0.80012621643384407</c:v>
                </c:pt>
                <c:pt idx="96">
                  <c:v>0.81650229319149314</c:v>
                </c:pt>
                <c:pt idx="97">
                  <c:v>0.83287767575607652</c:v>
                </c:pt>
                <c:pt idx="98">
                  <c:v>0.84925288831419465</c:v>
                </c:pt>
                <c:pt idx="99">
                  <c:v>0.86562818304210432</c:v>
                </c:pt>
                <c:pt idx="100">
                  <c:v>0.88200322276031629</c:v>
                </c:pt>
                <c:pt idx="101">
                  <c:v>0.89465046271589188</c:v>
                </c:pt>
                <c:pt idx="102">
                  <c:v>0.90729597143896457</c:v>
                </c:pt>
                <c:pt idx="103">
                  <c:v>0.91994122515233967</c:v>
                </c:pt>
                <c:pt idx="104">
                  <c:v>0.93258682171208584</c:v>
                </c:pt>
                <c:pt idx="105">
                  <c:v>0.94523241827183224</c:v>
                </c:pt>
                <c:pt idx="106">
                  <c:v>0.9578781876714848</c:v>
                </c:pt>
                <c:pt idx="107">
                  <c:v>0.97052369922799853</c:v>
                </c:pt>
                <c:pt idx="108">
                  <c:v>0.98316955363088365</c:v>
                </c:pt>
                <c:pt idx="109">
                  <c:v>0.99581532586397725</c:v>
                </c:pt>
                <c:pt idx="110">
                  <c:v>1.0084608345870498</c:v>
                </c:pt>
                <c:pt idx="111">
                  <c:v>1.0174875856941954</c:v>
                </c:pt>
                <c:pt idx="112">
                  <c:v>1.0265139061182962</c:v>
                </c:pt>
                <c:pt idx="113">
                  <c:v>1.0355399658658171</c:v>
                </c:pt>
                <c:pt idx="114">
                  <c:v>1.0445623931418673</c:v>
                </c:pt>
                <c:pt idx="115">
                  <c:v>1.0535894020921515</c:v>
                </c:pt>
                <c:pt idx="116">
                  <c:v>1.0626162410359707</c:v>
                </c:pt>
                <c:pt idx="117">
                  <c:v>1.0716430771463488</c:v>
                </c:pt>
                <c:pt idx="118">
                  <c:v>1.0806700039268418</c:v>
                </c:pt>
                <c:pt idx="119">
                  <c:v>1.0896971007137997</c:v>
                </c:pt>
                <c:pt idx="120">
                  <c:v>1.0987230726246469</c:v>
                </c:pt>
                <c:pt idx="121">
                  <c:v>1.1069069175106658</c:v>
                </c:pt>
                <c:pt idx="122">
                  <c:v>1.1150902410435251</c:v>
                </c:pt>
                <c:pt idx="123">
                  <c:v>1.1232738252529644</c:v>
                </c:pt>
                <c:pt idx="124">
                  <c:v>1.1314571516192649</c:v>
                </c:pt>
                <c:pt idx="125">
                  <c:v>1.1396404751521241</c:v>
                </c:pt>
                <c:pt idx="126">
                  <c:v>1.1478242350349106</c:v>
                </c:pt>
                <c:pt idx="127">
                  <c:v>1.1560040989362053</c:v>
                </c:pt>
                <c:pt idx="128">
                  <c:v>1.1641891537015674</c:v>
                </c:pt>
                <c:pt idx="129">
                  <c:v>1.1723742963036032</c:v>
                </c:pt>
                <c:pt idx="130">
                  <c:v>1.1805577076731364</c:v>
                </c:pt>
                <c:pt idx="131">
                  <c:v>1.1877919389467733</c:v>
                </c:pt>
                <c:pt idx="132">
                  <c:v>1.1950258273740388</c:v>
                </c:pt>
                <c:pt idx="133">
                  <c:v>1.2022598008045371</c:v>
                </c:pt>
                <c:pt idx="134">
                  <c:v>1.2094938620717086</c:v>
                </c:pt>
                <c:pt idx="135">
                  <c:v>1.2167278355022069</c:v>
                </c:pt>
                <c:pt idx="136">
                  <c:v>1.2239618089327051</c:v>
                </c:pt>
                <c:pt idx="137">
                  <c:v>1.2311915435353402</c:v>
                </c:pt>
                <c:pt idx="138">
                  <c:v>1.2384274210382475</c:v>
                </c:pt>
                <c:pt idx="139">
                  <c:v>1.2456636413875259</c:v>
                </c:pt>
                <c:pt idx="140">
                  <c:v>1.2528975298147917</c:v>
                </c:pt>
                <c:pt idx="141">
                  <c:v>1.2597079746391318</c:v>
                </c:pt>
                <c:pt idx="142">
                  <c:v>1.2665180737836597</c:v>
                </c:pt>
                <c:pt idx="143">
                  <c:v>1.2733281729281876</c:v>
                </c:pt>
                <c:pt idx="144">
                  <c:v>1.2801384449126214</c:v>
                </c:pt>
                <c:pt idx="145">
                  <c:v>1.2869485440571493</c:v>
                </c:pt>
                <c:pt idx="146">
                  <c:v>1.2937588160415834</c:v>
                </c:pt>
                <c:pt idx="147">
                  <c:v>1.3005689123526702</c:v>
                </c:pt>
                <c:pt idx="148">
                  <c:v>1.3073765039018379</c:v>
                </c:pt>
                <c:pt idx="149">
                  <c:v>1.3141891984783995</c:v>
                </c:pt>
                <c:pt idx="150">
                  <c:v>1.3209992976229272</c:v>
                </c:pt>
                <c:pt idx="151">
                  <c:v>1.3273781697018696</c:v>
                </c:pt>
                <c:pt idx="152">
                  <c:v>1.3337566989344407</c:v>
                </c:pt>
                <c:pt idx="153">
                  <c:v>1.3401353131702445</c:v>
                </c:pt>
                <c:pt idx="154">
                  <c:v>1.346513927406048</c:v>
                </c:pt>
                <c:pt idx="155">
                  <c:v>1.352892283798713</c:v>
                </c:pt>
                <c:pt idx="156">
                  <c:v>1.3592710708744227</c:v>
                </c:pt>
                <c:pt idx="157">
                  <c:v>1.3656496001069938</c:v>
                </c:pt>
                <c:pt idx="158">
                  <c:v>1.3720251882277188</c:v>
                </c:pt>
                <c:pt idx="159">
                  <c:v>1.3784068285786011</c:v>
                </c:pt>
                <c:pt idx="160">
                  <c:v>1.3847852699744985</c:v>
                </c:pt>
                <c:pt idx="161">
                  <c:v>1.3905696662797518</c:v>
                </c:pt>
                <c:pt idx="162">
                  <c:v>1.396353629068519</c:v>
                </c:pt>
                <c:pt idx="163">
                  <c:v>1.4021377646971924</c:v>
                </c:pt>
                <c:pt idx="164">
                  <c:v>1.4079218124891921</c:v>
                </c:pt>
                <c:pt idx="165">
                  <c:v>1.4137059481178655</c:v>
                </c:pt>
                <c:pt idx="166">
                  <c:v>1.4194899959098652</c:v>
                </c:pt>
                <c:pt idx="167">
                  <c:v>1.4252740437018652</c:v>
                </c:pt>
                <c:pt idx="168">
                  <c:v>1.4310549803755537</c:v>
                </c:pt>
                <c:pt idx="169">
                  <c:v>1.4368420542826321</c:v>
                </c:pt>
                <c:pt idx="170">
                  <c:v>1.4426261899113055</c:v>
                </c:pt>
                <c:pt idx="171">
                  <c:v>1.4479001531388873</c:v>
                </c:pt>
                <c:pt idx="172">
                  <c:v>1.4531739435265629</c:v>
                </c:pt>
                <c:pt idx="173">
                  <c:v>1.4584475639077734</c:v>
                </c:pt>
                <c:pt idx="174">
                  <c:v>1.463721354295449</c:v>
                </c:pt>
                <c:pt idx="175">
                  <c:v>1.4689951446831246</c:v>
                </c:pt>
                <c:pt idx="176">
                  <c:v>1.4742689350708005</c:v>
                </c:pt>
                <c:pt idx="177">
                  <c:v>1.4795427254584761</c:v>
                </c:pt>
                <c:pt idx="178">
                  <c:v>1.4848132290544931</c:v>
                </c:pt>
                <c:pt idx="179">
                  <c:v>1.4900899605540148</c:v>
                </c:pt>
                <c:pt idx="180">
                  <c:v>1.4953635781017844</c:v>
                </c:pt>
                <c:pt idx="181">
                  <c:v>1.5003158749302086</c:v>
                </c:pt>
                <c:pt idx="182">
                  <c:v>1.5052678232453796</c:v>
                </c:pt>
                <c:pt idx="183">
                  <c:v>1.5102199472338973</c:v>
                </c:pt>
                <c:pt idx="184">
                  <c:v>1.5151720712224153</c:v>
                </c:pt>
                <c:pt idx="185">
                  <c:v>1.5201240223710273</c:v>
                </c:pt>
                <c:pt idx="186">
                  <c:v>1.5250763163660104</c:v>
                </c:pt>
                <c:pt idx="187">
                  <c:v>1.530028094674716</c:v>
                </c:pt>
                <c:pt idx="188">
                  <c:v>1.534975549152326</c:v>
                </c:pt>
                <c:pt idx="189">
                  <c:v>1.5399323398183111</c:v>
                </c:pt>
                <c:pt idx="190">
                  <c:v>1.5448844638068291</c:v>
                </c:pt>
                <c:pt idx="191">
                  <c:v>1.5488904338145297</c:v>
                </c:pt>
                <c:pt idx="192">
                  <c:v>1.5528967523354837</c:v>
                </c:pt>
                <c:pt idx="193">
                  <c:v>1.5569027223431842</c:v>
                </c:pt>
                <c:pt idx="194">
                  <c:v>1.5609085195109784</c:v>
                </c:pt>
                <c:pt idx="195">
                  <c:v>1.5649144923521201</c:v>
                </c:pt>
                <c:pt idx="196">
                  <c:v>1.5689206351997269</c:v>
                </c:pt>
                <c:pt idx="197">
                  <c:v>1.5729266080408686</c:v>
                </c:pt>
                <c:pt idx="198">
                  <c:v>1.5769327508884752</c:v>
                </c:pt>
                <c:pt idx="199">
                  <c:v>1.5809387208961756</c:v>
                </c:pt>
                <c:pt idx="200">
                  <c:v>1.584945212257036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29-4407-BDD9-EF39C0A4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P/P</a:t>
            </a:r>
            <a:r>
              <a:rPr lang="en-ID" baseline="0"/>
              <a:t> 0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Isentropic!$H$3:$H$23</c:f>
              <c:numCache>
                <c:formatCode>General</c:formatCode>
                <c:ptCount val="21"/>
                <c:pt idx="0">
                  <c:v>1</c:v>
                </c:pt>
                <c:pt idx="1">
                  <c:v>0.997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0.96799999999999997</c:v>
                </c:pt>
                <c:pt idx="5">
                  <c:v>0.94699999999999995</c:v>
                </c:pt>
                <c:pt idx="6">
                  <c:v>0.91200000000000003</c:v>
                </c:pt>
                <c:pt idx="7">
                  <c:v>0.86099999999999999</c:v>
                </c:pt>
                <c:pt idx="8">
                  <c:v>0.77900000000000003</c:v>
                </c:pt>
                <c:pt idx="9">
                  <c:v>0.69</c:v>
                </c:pt>
                <c:pt idx="10">
                  <c:v>0.54800000000000004</c:v>
                </c:pt>
                <c:pt idx="11">
                  <c:v>0.47299999999999998</c:v>
                </c:pt>
                <c:pt idx="12">
                  <c:v>0.40600000000000003</c:v>
                </c:pt>
                <c:pt idx="13">
                  <c:v>0.34499999999999997</c:v>
                </c:pt>
                <c:pt idx="14">
                  <c:v>0.28999999999999998</c:v>
                </c:pt>
                <c:pt idx="15">
                  <c:v>0.24199999999999999</c:v>
                </c:pt>
                <c:pt idx="16">
                  <c:v>0.20100000000000001</c:v>
                </c:pt>
                <c:pt idx="17">
                  <c:v>0.16700000000000001</c:v>
                </c:pt>
                <c:pt idx="18">
                  <c:v>0.13800000000000001</c:v>
                </c:pt>
                <c:pt idx="19">
                  <c:v>0.11600000000000001</c:v>
                </c:pt>
                <c:pt idx="20">
                  <c:v>9.6000000000000002E-2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D-4C15-B078-31D0880BC582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Isentropic!$H$34:$H$234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0.995</c:v>
                </c:pt>
                <c:pt idx="13">
                  <c:v>0.995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0.99299999999999999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0.99099999999999999</c:v>
                </c:pt>
                <c:pt idx="20">
                  <c:v>0.99</c:v>
                </c:pt>
                <c:pt idx="21">
                  <c:v>0.99</c:v>
                </c:pt>
                <c:pt idx="22">
                  <c:v>0.98899999999999999</c:v>
                </c:pt>
                <c:pt idx="23">
                  <c:v>0.98799999999999999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0.98599999999999999</c:v>
                </c:pt>
                <c:pt idx="27">
                  <c:v>0.98499999999999999</c:v>
                </c:pt>
                <c:pt idx="28">
                  <c:v>0.98399999999999999</c:v>
                </c:pt>
                <c:pt idx="29">
                  <c:v>0.98299999999999998</c:v>
                </c:pt>
                <c:pt idx="30">
                  <c:v>0.98199999999999998</c:v>
                </c:pt>
                <c:pt idx="31">
                  <c:v>0.98099999999999998</c:v>
                </c:pt>
                <c:pt idx="32">
                  <c:v>0.97899999999999998</c:v>
                </c:pt>
                <c:pt idx="33">
                  <c:v>0.97799999999999998</c:v>
                </c:pt>
                <c:pt idx="34">
                  <c:v>0.97699999999999998</c:v>
                </c:pt>
                <c:pt idx="35">
                  <c:v>0.97599999999999998</c:v>
                </c:pt>
                <c:pt idx="36">
                  <c:v>0.97399999999999998</c:v>
                </c:pt>
                <c:pt idx="37">
                  <c:v>0.97299999999999998</c:v>
                </c:pt>
                <c:pt idx="38">
                  <c:v>0.97099999999999997</c:v>
                </c:pt>
                <c:pt idx="39">
                  <c:v>0.97</c:v>
                </c:pt>
                <c:pt idx="40">
                  <c:v>0.96799999999999997</c:v>
                </c:pt>
                <c:pt idx="41">
                  <c:v>0.96599999999999997</c:v>
                </c:pt>
                <c:pt idx="42">
                  <c:v>0.96399999999999997</c:v>
                </c:pt>
                <c:pt idx="43">
                  <c:v>0.96199999999999997</c:v>
                </c:pt>
                <c:pt idx="44">
                  <c:v>0.96</c:v>
                </c:pt>
                <c:pt idx="45">
                  <c:v>0.95799999999999996</c:v>
                </c:pt>
                <c:pt idx="46">
                  <c:v>0.95599999999999996</c:v>
                </c:pt>
                <c:pt idx="47">
                  <c:v>0.95399999999999996</c:v>
                </c:pt>
                <c:pt idx="48">
                  <c:v>0.95099999999999996</c:v>
                </c:pt>
                <c:pt idx="49">
                  <c:v>0.94899999999999995</c:v>
                </c:pt>
                <c:pt idx="50">
                  <c:v>0.94599999999999995</c:v>
                </c:pt>
                <c:pt idx="51">
                  <c:v>0.94299999999999995</c:v>
                </c:pt>
                <c:pt idx="52">
                  <c:v>0.94</c:v>
                </c:pt>
                <c:pt idx="53">
                  <c:v>0.93700000000000006</c:v>
                </c:pt>
                <c:pt idx="54">
                  <c:v>0.93400000000000005</c:v>
                </c:pt>
                <c:pt idx="55">
                  <c:v>0.93100000000000005</c:v>
                </c:pt>
                <c:pt idx="56">
                  <c:v>0.92700000000000005</c:v>
                </c:pt>
                <c:pt idx="57">
                  <c:v>0.92300000000000004</c:v>
                </c:pt>
                <c:pt idx="58">
                  <c:v>0.92</c:v>
                </c:pt>
                <c:pt idx="59">
                  <c:v>0.91600000000000004</c:v>
                </c:pt>
                <c:pt idx="60">
                  <c:v>0.91100000000000003</c:v>
                </c:pt>
                <c:pt idx="61">
                  <c:v>0.90700000000000003</c:v>
                </c:pt>
                <c:pt idx="62">
                  <c:v>0.90200000000000002</c:v>
                </c:pt>
                <c:pt idx="63">
                  <c:v>0.89700000000000002</c:v>
                </c:pt>
                <c:pt idx="64">
                  <c:v>0.89200000000000002</c:v>
                </c:pt>
                <c:pt idx="65">
                  <c:v>0.88700000000000001</c:v>
                </c:pt>
                <c:pt idx="66">
                  <c:v>0.88100000000000001</c:v>
                </c:pt>
                <c:pt idx="67">
                  <c:v>0.876</c:v>
                </c:pt>
                <c:pt idx="68">
                  <c:v>0.87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</c:v>
                </c:pt>
                <c:pt idx="72">
                  <c:v>0.84299999999999997</c:v>
                </c:pt>
                <c:pt idx="73">
                  <c:v>0.83599999999999997</c:v>
                </c:pt>
                <c:pt idx="74">
                  <c:v>0.82799999999999996</c:v>
                </c:pt>
                <c:pt idx="75">
                  <c:v>0.82</c:v>
                </c:pt>
                <c:pt idx="76">
                  <c:v>0.81200000000000006</c:v>
                </c:pt>
                <c:pt idx="77">
                  <c:v>0.80300000000000005</c:v>
                </c:pt>
                <c:pt idx="78">
                  <c:v>0.79400000000000004</c:v>
                </c:pt>
                <c:pt idx="79">
                  <c:v>0.78500000000000003</c:v>
                </c:pt>
                <c:pt idx="80">
                  <c:v>0.77600000000000002</c:v>
                </c:pt>
                <c:pt idx="81">
                  <c:v>0.76600000000000001</c:v>
                </c:pt>
                <c:pt idx="82">
                  <c:v>0.75600000000000001</c:v>
                </c:pt>
                <c:pt idx="83">
                  <c:v>0.745</c:v>
                </c:pt>
                <c:pt idx="84">
                  <c:v>0.73499999999999999</c:v>
                </c:pt>
                <c:pt idx="85">
                  <c:v>0.72399999999999998</c:v>
                </c:pt>
                <c:pt idx="86">
                  <c:v>0.71299999999999997</c:v>
                </c:pt>
                <c:pt idx="87">
                  <c:v>0.70099999999999996</c:v>
                </c:pt>
                <c:pt idx="88">
                  <c:v>0.68899999999999995</c:v>
                </c:pt>
                <c:pt idx="89">
                  <c:v>0.67700000000000005</c:v>
                </c:pt>
                <c:pt idx="90">
                  <c:v>0.66500000000000004</c:v>
                </c:pt>
                <c:pt idx="91">
                  <c:v>0.65300000000000002</c:v>
                </c:pt>
                <c:pt idx="92">
                  <c:v>0.64</c:v>
                </c:pt>
                <c:pt idx="93">
                  <c:v>0.627</c:v>
                </c:pt>
                <c:pt idx="94">
                  <c:v>0.61399999999999999</c:v>
                </c:pt>
                <c:pt idx="95">
                  <c:v>0.60099999999999998</c:v>
                </c:pt>
                <c:pt idx="96">
                  <c:v>0.58799999999999997</c:v>
                </c:pt>
                <c:pt idx="97">
                  <c:v>0.57399999999999995</c:v>
                </c:pt>
                <c:pt idx="98">
                  <c:v>0.56100000000000005</c:v>
                </c:pt>
                <c:pt idx="99">
                  <c:v>0.54700000000000004</c:v>
                </c:pt>
                <c:pt idx="100">
                  <c:v>0.53600000000000003</c:v>
                </c:pt>
                <c:pt idx="101">
                  <c:v>0.52700000000000002</c:v>
                </c:pt>
                <c:pt idx="102">
                  <c:v>0.52</c:v>
                </c:pt>
                <c:pt idx="103">
                  <c:v>0.51300000000000001</c:v>
                </c:pt>
                <c:pt idx="104">
                  <c:v>0.50600000000000001</c:v>
                </c:pt>
                <c:pt idx="105">
                  <c:v>0.499</c:v>
                </c:pt>
                <c:pt idx="106">
                  <c:v>0.49299999999999999</c:v>
                </c:pt>
                <c:pt idx="107">
                  <c:v>0.48599999999999999</c:v>
                </c:pt>
                <c:pt idx="108">
                  <c:v>0.47899999999999998</c:v>
                </c:pt>
                <c:pt idx="109">
                  <c:v>0.47199999999999998</c:v>
                </c:pt>
                <c:pt idx="110">
                  <c:v>0.46600000000000003</c:v>
                </c:pt>
                <c:pt idx="111">
                  <c:v>0.45900000000000002</c:v>
                </c:pt>
                <c:pt idx="112">
                  <c:v>0.45200000000000001</c:v>
                </c:pt>
                <c:pt idx="113">
                  <c:v>0.44600000000000001</c:v>
                </c:pt>
                <c:pt idx="114">
                  <c:v>0.439</c:v>
                </c:pt>
                <c:pt idx="115">
                  <c:v>0.432</c:v>
                </c:pt>
                <c:pt idx="116">
                  <c:v>0.42599999999999999</c:v>
                </c:pt>
                <c:pt idx="117">
                  <c:v>0.41899999999999998</c:v>
                </c:pt>
                <c:pt idx="118">
                  <c:v>0.41299999999999998</c:v>
                </c:pt>
                <c:pt idx="119">
                  <c:v>0.40600000000000003</c:v>
                </c:pt>
                <c:pt idx="120">
                  <c:v>0.4</c:v>
                </c:pt>
                <c:pt idx="121">
                  <c:v>0.39400000000000002</c:v>
                </c:pt>
                <c:pt idx="122">
                  <c:v>0.38800000000000001</c:v>
                </c:pt>
                <c:pt idx="123">
                  <c:v>0.38100000000000001</c:v>
                </c:pt>
                <c:pt idx="124">
                  <c:v>0.375</c:v>
                </c:pt>
                <c:pt idx="125">
                  <c:v>0.36899999999999999</c:v>
                </c:pt>
                <c:pt idx="126">
                  <c:v>0.36299999999999999</c:v>
                </c:pt>
                <c:pt idx="127">
                  <c:v>0.35699999999999998</c:v>
                </c:pt>
                <c:pt idx="128">
                  <c:v>0.35099999999999998</c:v>
                </c:pt>
                <c:pt idx="129">
                  <c:v>0.34499999999999997</c:v>
                </c:pt>
                <c:pt idx="130">
                  <c:v>0.33900000000000002</c:v>
                </c:pt>
                <c:pt idx="131">
                  <c:v>0.33400000000000002</c:v>
                </c:pt>
                <c:pt idx="132">
                  <c:v>0.32800000000000001</c:v>
                </c:pt>
                <c:pt idx="133">
                  <c:v>0.32200000000000001</c:v>
                </c:pt>
                <c:pt idx="134">
                  <c:v>0.317</c:v>
                </c:pt>
                <c:pt idx="135">
                  <c:v>0.311</c:v>
                </c:pt>
                <c:pt idx="136">
                  <c:v>0.30599999999999999</c:v>
                </c:pt>
                <c:pt idx="137">
                  <c:v>0.30099999999999999</c:v>
                </c:pt>
                <c:pt idx="138">
                  <c:v>0.29499999999999998</c:v>
                </c:pt>
                <c:pt idx="139">
                  <c:v>0.28999999999999998</c:v>
                </c:pt>
                <c:pt idx="140">
                  <c:v>0.28499999999999998</c:v>
                </c:pt>
                <c:pt idx="141">
                  <c:v>0.28000000000000003</c:v>
                </c:pt>
                <c:pt idx="142">
                  <c:v>0.27500000000000002</c:v>
                </c:pt>
                <c:pt idx="143">
                  <c:v>0.27</c:v>
                </c:pt>
                <c:pt idx="144">
                  <c:v>0.26500000000000001</c:v>
                </c:pt>
                <c:pt idx="145">
                  <c:v>0.26</c:v>
                </c:pt>
                <c:pt idx="146">
                  <c:v>0.25600000000000001</c:v>
                </c:pt>
                <c:pt idx="147">
                  <c:v>0.251</c:v>
                </c:pt>
                <c:pt idx="148">
                  <c:v>0.247</c:v>
                </c:pt>
                <c:pt idx="149">
                  <c:v>0.24199999999999999</c:v>
                </c:pt>
                <c:pt idx="150">
                  <c:v>0.23799999999999999</c:v>
                </c:pt>
                <c:pt idx="151">
                  <c:v>0.23300000000000001</c:v>
                </c:pt>
                <c:pt idx="152">
                  <c:v>0.22900000000000001</c:v>
                </c:pt>
                <c:pt idx="153">
                  <c:v>0.22500000000000001</c:v>
                </c:pt>
                <c:pt idx="154">
                  <c:v>0.221</c:v>
                </c:pt>
                <c:pt idx="155">
                  <c:v>0.217</c:v>
                </c:pt>
                <c:pt idx="156">
                  <c:v>0.21299999999999999</c:v>
                </c:pt>
                <c:pt idx="157">
                  <c:v>0.20899999999999999</c:v>
                </c:pt>
                <c:pt idx="158">
                  <c:v>0.20499999999999999</c:v>
                </c:pt>
                <c:pt idx="159">
                  <c:v>0.20100000000000001</c:v>
                </c:pt>
                <c:pt idx="160">
                  <c:v>0.19800000000000001</c:v>
                </c:pt>
                <c:pt idx="161">
                  <c:v>0.19400000000000001</c:v>
                </c:pt>
                <c:pt idx="162">
                  <c:v>0.19</c:v>
                </c:pt>
                <c:pt idx="163">
                  <c:v>0.187</c:v>
                </c:pt>
                <c:pt idx="164">
                  <c:v>0.183</c:v>
                </c:pt>
                <c:pt idx="165">
                  <c:v>0.18</c:v>
                </c:pt>
                <c:pt idx="166">
                  <c:v>0.17699999999999999</c:v>
                </c:pt>
                <c:pt idx="167">
                  <c:v>0.17299999999999999</c:v>
                </c:pt>
                <c:pt idx="168">
                  <c:v>0.17</c:v>
                </c:pt>
                <c:pt idx="169">
                  <c:v>0.16700000000000001</c:v>
                </c:pt>
                <c:pt idx="170">
                  <c:v>0.16400000000000001</c:v>
                </c:pt>
                <c:pt idx="171">
                  <c:v>0.161</c:v>
                </c:pt>
                <c:pt idx="172">
                  <c:v>0.158</c:v>
                </c:pt>
                <c:pt idx="173">
                  <c:v>0.155</c:v>
                </c:pt>
                <c:pt idx="174">
                  <c:v>0.152</c:v>
                </c:pt>
                <c:pt idx="175">
                  <c:v>0.14899999999999999</c:v>
                </c:pt>
                <c:pt idx="176">
                  <c:v>0.14699999999999999</c:v>
                </c:pt>
                <c:pt idx="177">
                  <c:v>0.14399999999999999</c:v>
                </c:pt>
                <c:pt idx="178">
                  <c:v>0.14099999999999999</c:v>
                </c:pt>
                <c:pt idx="179">
                  <c:v>0.13900000000000001</c:v>
                </c:pt>
                <c:pt idx="180">
                  <c:v>0.13600000000000001</c:v>
                </c:pt>
                <c:pt idx="181">
                  <c:v>0.13400000000000001</c:v>
                </c:pt>
                <c:pt idx="182">
                  <c:v>0.13100000000000001</c:v>
                </c:pt>
                <c:pt idx="183">
                  <c:v>0.129</c:v>
                </c:pt>
                <c:pt idx="184">
                  <c:v>0.127</c:v>
                </c:pt>
                <c:pt idx="185">
                  <c:v>0.124</c:v>
                </c:pt>
                <c:pt idx="186">
                  <c:v>0.122</c:v>
                </c:pt>
                <c:pt idx="187">
                  <c:v>0.12</c:v>
                </c:pt>
                <c:pt idx="188">
                  <c:v>0.11799999999999999</c:v>
                </c:pt>
                <c:pt idx="189">
                  <c:v>0.11600000000000001</c:v>
                </c:pt>
                <c:pt idx="190">
                  <c:v>0.113</c:v>
                </c:pt>
                <c:pt idx="191">
                  <c:v>0.111</c:v>
                </c:pt>
                <c:pt idx="192">
                  <c:v>0.109</c:v>
                </c:pt>
                <c:pt idx="193">
                  <c:v>0.107</c:v>
                </c:pt>
                <c:pt idx="194">
                  <c:v>0.106</c:v>
                </c:pt>
                <c:pt idx="195">
                  <c:v>0.104</c:v>
                </c:pt>
                <c:pt idx="196">
                  <c:v>0.10199999999999999</c:v>
                </c:pt>
                <c:pt idx="197">
                  <c:v>0.1</c:v>
                </c:pt>
                <c:pt idx="198">
                  <c:v>9.8000000000000004E-2</c:v>
                </c:pt>
                <c:pt idx="199">
                  <c:v>9.7000000000000003E-2</c:v>
                </c:pt>
                <c:pt idx="200">
                  <c:v>9.5000000000000001E-2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6D-4C15-B078-31D0880BC582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Analytical!$I$4:$I$24</c:f>
              <c:numCache>
                <c:formatCode>General</c:formatCode>
                <c:ptCount val="21"/>
                <c:pt idx="0">
                  <c:v>0.99079732768209849</c:v>
                </c:pt>
                <c:pt idx="1">
                  <c:v>0.98678264946811822</c:v>
                </c:pt>
                <c:pt idx="2">
                  <c:v>0.98117366795592265</c:v>
                </c:pt>
                <c:pt idx="3">
                  <c:v>0.97249670295577662</c:v>
                </c:pt>
                <c:pt idx="4">
                  <c:v>0.95878678100305526</c:v>
                </c:pt>
                <c:pt idx="5">
                  <c:v>0.93720398347576772</c:v>
                </c:pt>
                <c:pt idx="6">
                  <c:v>0.90261162627368041</c:v>
                </c:pt>
                <c:pt idx="7">
                  <c:v>0.84875981903622677</c:v>
                </c:pt>
                <c:pt idx="8">
                  <c:v>0.76790889751761238</c:v>
                </c:pt>
                <c:pt idx="9">
                  <c:v>0.65798668020652695</c:v>
                </c:pt>
                <c:pt idx="10">
                  <c:v>0.52828178771717416</c:v>
                </c:pt>
                <c:pt idx="11">
                  <c:v>0.46064780754556572</c:v>
                </c:pt>
                <c:pt idx="12">
                  <c:v>0.39612095686721505</c:v>
                </c:pt>
                <c:pt idx="13">
                  <c:v>0.33579837860235484</c:v>
                </c:pt>
                <c:pt idx="14">
                  <c:v>0.28172519486666725</c:v>
                </c:pt>
                <c:pt idx="15">
                  <c:v>0.23535867933532098</c:v>
                </c:pt>
                <c:pt idx="16">
                  <c:v>0.19538226836648412</c:v>
                </c:pt>
                <c:pt idx="17">
                  <c:v>0.1623069130345689</c:v>
                </c:pt>
                <c:pt idx="18">
                  <c:v>0.13470683149377791</c:v>
                </c:pt>
                <c:pt idx="19">
                  <c:v>0.11228220420237447</c:v>
                </c:pt>
                <c:pt idx="20">
                  <c:v>9.3925369243095927E-2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D-4C15-B078-31D0880BC582}"/>
            </c:ext>
          </c:extLst>
        </c:ser>
        <c:ser>
          <c:idx val="3"/>
          <c:order val="3"/>
          <c:tx>
            <c:v>Fluent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Isentropic!$BC$3:$BC$22</c:f>
              <c:numCache>
                <c:formatCode>General</c:formatCode>
                <c:ptCount val="20"/>
                <c:pt idx="0">
                  <c:v>0</c:v>
                </c:pt>
                <c:pt idx="1">
                  <c:v>0.105263159</c:v>
                </c:pt>
                <c:pt idx="2">
                  <c:v>0.21052631699999999</c:v>
                </c:pt>
                <c:pt idx="3">
                  <c:v>0.31578946099999999</c:v>
                </c:pt>
                <c:pt idx="4">
                  <c:v>0.42105263500000001</c:v>
                </c:pt>
                <c:pt idx="5">
                  <c:v>0.526315808</c:v>
                </c:pt>
                <c:pt idx="6">
                  <c:v>0.63157898199999996</c:v>
                </c:pt>
                <c:pt idx="7">
                  <c:v>0.73684215500000005</c:v>
                </c:pt>
                <c:pt idx="8">
                  <c:v>0.84210532900000001</c:v>
                </c:pt>
                <c:pt idx="9">
                  <c:v>0.94736850299999997</c:v>
                </c:pt>
                <c:pt idx="10">
                  <c:v>1.0526316200000001</c:v>
                </c:pt>
                <c:pt idx="11">
                  <c:v>1.15789473</c:v>
                </c:pt>
                <c:pt idx="12">
                  <c:v>1.2631578400000001</c:v>
                </c:pt>
                <c:pt idx="13">
                  <c:v>1.3684209599999999</c:v>
                </c:pt>
                <c:pt idx="14">
                  <c:v>1.47368407</c:v>
                </c:pt>
                <c:pt idx="15">
                  <c:v>1.5789471900000001</c:v>
                </c:pt>
                <c:pt idx="16">
                  <c:v>1.6842102999999999</c:v>
                </c:pt>
                <c:pt idx="17">
                  <c:v>1.78947341</c:v>
                </c:pt>
                <c:pt idx="18">
                  <c:v>1.8947365300000001</c:v>
                </c:pt>
                <c:pt idx="19">
                  <c:v>1.99999964</c:v>
                </c:pt>
              </c:numCache>
            </c:numRef>
          </c:xVal>
          <c:yVal>
            <c:numRef>
              <c:f>Isentropic!$BN$3:$BN$22</c:f>
              <c:numCache>
                <c:formatCode>General</c:formatCode>
                <c:ptCount val="20"/>
                <c:pt idx="0">
                  <c:v>0.99201388888888886</c:v>
                </c:pt>
                <c:pt idx="1">
                  <c:v>0.98803449135802468</c:v>
                </c:pt>
                <c:pt idx="2">
                  <c:v>0.98074189876543205</c:v>
                </c:pt>
                <c:pt idx="3">
                  <c:v>0.97204282469135794</c:v>
                </c:pt>
                <c:pt idx="4">
                  <c:v>0.95851458395061728</c:v>
                </c:pt>
                <c:pt idx="5">
                  <c:v>0.93680771604938273</c:v>
                </c:pt>
                <c:pt idx="6">
                  <c:v>0.8995270839506172</c:v>
                </c:pt>
                <c:pt idx="7">
                  <c:v>0.83489320987654325</c:v>
                </c:pt>
                <c:pt idx="8">
                  <c:v>0.73103703703703704</c:v>
                </c:pt>
                <c:pt idx="9">
                  <c:v>0.59219556296296294</c:v>
                </c:pt>
                <c:pt idx="10">
                  <c:v>0.45553958395061733</c:v>
                </c:pt>
                <c:pt idx="11">
                  <c:v>0.35338946790123454</c:v>
                </c:pt>
                <c:pt idx="12">
                  <c:v>0.27410447530864196</c:v>
                </c:pt>
                <c:pt idx="13">
                  <c:v>0.20732746913580247</c:v>
                </c:pt>
                <c:pt idx="14">
                  <c:v>0.15036123703703705</c:v>
                </c:pt>
                <c:pt idx="15">
                  <c:v>0.10123273530864198</c:v>
                </c:pt>
                <c:pt idx="16">
                  <c:v>6.0520539135802472E-2</c:v>
                </c:pt>
                <c:pt idx="17">
                  <c:v>2.6996440987654323E-2</c:v>
                </c:pt>
                <c:pt idx="18">
                  <c:v>-6.4837224567901232E-4</c:v>
                </c:pt>
                <c:pt idx="19">
                  <c:v>-2.0289626790123454E-2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5-49E0-8B3C-7EF58D3061AD}"/>
            </c:ext>
          </c:extLst>
        </c:ser>
        <c:ser>
          <c:idx val="4"/>
          <c:order val="4"/>
          <c:tx>
            <c:v>Fluent 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Isentropic!$BC$38:$BC$238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Isentropic!$BN$38:$BN$238</c:f>
              <c:numCache>
                <c:formatCode>General</c:formatCode>
                <c:ptCount val="201"/>
                <c:pt idx="0">
                  <c:v>0.99201388888888886</c:v>
                </c:pt>
                <c:pt idx="1">
                  <c:v>0.99165192962962956</c:v>
                </c:pt>
                <c:pt idx="2">
                  <c:v>0.99129004691358025</c:v>
                </c:pt>
                <c:pt idx="3">
                  <c:v>0.99092816419753083</c:v>
                </c:pt>
                <c:pt idx="4">
                  <c:v>0.99056620370370374</c:v>
                </c:pt>
                <c:pt idx="5">
                  <c:v>0.99020424444444444</c:v>
                </c:pt>
                <c:pt idx="6">
                  <c:v>0.9898424382716049</c:v>
                </c:pt>
                <c:pt idx="7">
                  <c:v>0.98948047901234559</c:v>
                </c:pt>
                <c:pt idx="8">
                  <c:v>0.98911859629629628</c:v>
                </c:pt>
                <c:pt idx="9">
                  <c:v>0.98875663580246909</c:v>
                </c:pt>
                <c:pt idx="10">
                  <c:v>0.98839475308641978</c:v>
                </c:pt>
                <c:pt idx="11">
                  <c:v>0.98771018518518516</c:v>
                </c:pt>
                <c:pt idx="12">
                  <c:v>0.98702561728395066</c:v>
                </c:pt>
                <c:pt idx="13">
                  <c:v>0.98634104938271605</c:v>
                </c:pt>
                <c:pt idx="14">
                  <c:v>0.98565655925925921</c:v>
                </c:pt>
                <c:pt idx="15">
                  <c:v>0.98497206790123459</c:v>
                </c:pt>
                <c:pt idx="16">
                  <c:v>0.9842874234567901</c:v>
                </c:pt>
                <c:pt idx="17">
                  <c:v>0.98360293209876548</c:v>
                </c:pt>
                <c:pt idx="18">
                  <c:v>0.98291836419753087</c:v>
                </c:pt>
                <c:pt idx="19">
                  <c:v>0.98223387407407403</c:v>
                </c:pt>
                <c:pt idx="20">
                  <c:v>0.98154930617283942</c:v>
                </c:pt>
                <c:pt idx="21">
                  <c:v>0.98078233086419753</c:v>
                </c:pt>
                <c:pt idx="22">
                  <c:v>0.98001520123456787</c:v>
                </c:pt>
                <c:pt idx="23">
                  <c:v>0.97924822592592586</c:v>
                </c:pt>
                <c:pt idx="24">
                  <c:v>0.9784810962962962</c:v>
                </c:pt>
                <c:pt idx="25">
                  <c:v>0.97771419753086419</c:v>
                </c:pt>
                <c:pt idx="26">
                  <c:v>0.97694706790123453</c:v>
                </c:pt>
                <c:pt idx="27">
                  <c:v>0.97618001604938265</c:v>
                </c:pt>
                <c:pt idx="28">
                  <c:v>0.97541304074074064</c:v>
                </c:pt>
                <c:pt idx="29">
                  <c:v>0.9746459111111111</c:v>
                </c:pt>
                <c:pt idx="30">
                  <c:v>0.97387893580246909</c:v>
                </c:pt>
                <c:pt idx="31">
                  <c:v>0.97271604938271605</c:v>
                </c:pt>
                <c:pt idx="32">
                  <c:v>0.97155324074074079</c:v>
                </c:pt>
                <c:pt idx="33">
                  <c:v>0.97039035555555553</c:v>
                </c:pt>
                <c:pt idx="34">
                  <c:v>0.96922746913580249</c:v>
                </c:pt>
                <c:pt idx="35">
                  <c:v>0.96806458395061723</c:v>
                </c:pt>
                <c:pt idx="36">
                  <c:v>0.96690177530864196</c:v>
                </c:pt>
                <c:pt idx="37">
                  <c:v>0.96573881234567893</c:v>
                </c:pt>
                <c:pt idx="38">
                  <c:v>0.96457600370370367</c:v>
                </c:pt>
                <c:pt idx="39">
                  <c:v>0.96341304074074074</c:v>
                </c:pt>
                <c:pt idx="40">
                  <c:v>0.96225030864197536</c:v>
                </c:pt>
                <c:pt idx="41">
                  <c:v>0.96047577160493824</c:v>
                </c:pt>
                <c:pt idx="42">
                  <c:v>0.95870131234567901</c:v>
                </c:pt>
                <c:pt idx="43">
                  <c:v>0.9569267753086419</c:v>
                </c:pt>
                <c:pt idx="44">
                  <c:v>0.95515246913580243</c:v>
                </c:pt>
                <c:pt idx="45">
                  <c:v>0.95337793209876542</c:v>
                </c:pt>
                <c:pt idx="46">
                  <c:v>0.95160339506172842</c:v>
                </c:pt>
                <c:pt idx="47">
                  <c:v>0.94982893580246908</c:v>
                </c:pt>
                <c:pt idx="48">
                  <c:v>0.94805455308641973</c:v>
                </c:pt>
                <c:pt idx="49">
                  <c:v>0.9462800925925926</c:v>
                </c:pt>
                <c:pt idx="50">
                  <c:v>0.94450563333333326</c:v>
                </c:pt>
                <c:pt idx="51">
                  <c:v>0.94158047901234565</c:v>
                </c:pt>
                <c:pt idx="52">
                  <c:v>0.93865517037037027</c:v>
                </c:pt>
                <c:pt idx="53">
                  <c:v>0.93573001604938266</c:v>
                </c:pt>
                <c:pt idx="54">
                  <c:v>0.93280486172839505</c:v>
                </c:pt>
                <c:pt idx="55">
                  <c:v>0.92987978395061732</c:v>
                </c:pt>
                <c:pt idx="56">
                  <c:v>0.92695455308641972</c:v>
                </c:pt>
                <c:pt idx="57">
                  <c:v>0.92402932098765433</c:v>
                </c:pt>
                <c:pt idx="58">
                  <c:v>0.92110424444444439</c:v>
                </c:pt>
                <c:pt idx="59">
                  <c:v>0.918179012345679</c:v>
                </c:pt>
                <c:pt idx="60">
                  <c:v>0.91525385802469139</c:v>
                </c:pt>
                <c:pt idx="61">
                  <c:v>0.91027384320987648</c:v>
                </c:pt>
                <c:pt idx="62">
                  <c:v>0.9052937506172839</c:v>
                </c:pt>
                <c:pt idx="63">
                  <c:v>0.90031365802469132</c:v>
                </c:pt>
                <c:pt idx="64">
                  <c:v>0.89533356543209874</c:v>
                </c:pt>
                <c:pt idx="65">
                  <c:v>0.89035354938271605</c:v>
                </c:pt>
                <c:pt idx="66">
                  <c:v>0.88537345679012347</c:v>
                </c:pt>
                <c:pt idx="67">
                  <c:v>0.88039336419753089</c:v>
                </c:pt>
                <c:pt idx="68">
                  <c:v>0.87541327160493831</c:v>
                </c:pt>
                <c:pt idx="69">
                  <c:v>0.87043310246913574</c:v>
                </c:pt>
                <c:pt idx="70">
                  <c:v>0.86545308641975305</c:v>
                </c:pt>
                <c:pt idx="71">
                  <c:v>0.85715848765432101</c:v>
                </c:pt>
                <c:pt idx="72">
                  <c:v>0.84886381234567898</c:v>
                </c:pt>
                <c:pt idx="73">
                  <c:v>0.84056898148148151</c:v>
                </c:pt>
                <c:pt idx="74">
                  <c:v>0.83227438271604937</c:v>
                </c:pt>
                <c:pt idx="75">
                  <c:v>0.82397955308641968</c:v>
                </c:pt>
                <c:pt idx="76">
                  <c:v>0.81568487654320987</c:v>
                </c:pt>
                <c:pt idx="77">
                  <c:v>0.80739012345679018</c:v>
                </c:pt>
                <c:pt idx="78">
                  <c:v>0.79909537037037037</c:v>
                </c:pt>
                <c:pt idx="79">
                  <c:v>0.79080069506172834</c:v>
                </c:pt>
                <c:pt idx="80">
                  <c:v>0.78250586419753088</c:v>
                </c:pt>
                <c:pt idx="81">
                  <c:v>0.77028240740740739</c:v>
                </c:pt>
                <c:pt idx="82">
                  <c:v>0.75805871975308636</c:v>
                </c:pt>
                <c:pt idx="83">
                  <c:v>0.7458348765432099</c:v>
                </c:pt>
                <c:pt idx="84">
                  <c:v>0.7336111111111111</c:v>
                </c:pt>
                <c:pt idx="85">
                  <c:v>0.72138742345679008</c:v>
                </c:pt>
                <c:pt idx="86">
                  <c:v>0.70916373456790127</c:v>
                </c:pt>
                <c:pt idx="87">
                  <c:v>0.69693996913580247</c:v>
                </c:pt>
                <c:pt idx="88">
                  <c:v>0.68471620370370367</c:v>
                </c:pt>
                <c:pt idx="89">
                  <c:v>0.67249251604938265</c:v>
                </c:pt>
                <c:pt idx="90">
                  <c:v>0.66026859629629631</c:v>
                </c:pt>
                <c:pt idx="91">
                  <c:v>0.64589807160493828</c:v>
                </c:pt>
                <c:pt idx="92">
                  <c:v>0.63152723827160495</c:v>
                </c:pt>
                <c:pt idx="93">
                  <c:v>0.6171564432098765</c:v>
                </c:pt>
                <c:pt idx="94">
                  <c:v>0.60278564814814817</c:v>
                </c:pt>
                <c:pt idx="95">
                  <c:v>0.58841473827160495</c:v>
                </c:pt>
                <c:pt idx="96">
                  <c:v>0.57404324814814822</c:v>
                </c:pt>
                <c:pt idx="97">
                  <c:v>0.5596726851851852</c:v>
                </c:pt>
                <c:pt idx="98">
                  <c:v>0.54530204444444441</c:v>
                </c:pt>
                <c:pt idx="99">
                  <c:v>0.5309314814814815</c:v>
                </c:pt>
                <c:pt idx="100">
                  <c:v>0.51656080246913583</c:v>
                </c:pt>
                <c:pt idx="101">
                  <c:v>0.50496477654320981</c:v>
                </c:pt>
                <c:pt idx="102">
                  <c:v>0.49337145061728394</c:v>
                </c:pt>
                <c:pt idx="103">
                  <c:v>0.48177804814814812</c:v>
                </c:pt>
                <c:pt idx="104">
                  <c:v>0.47018468395061724</c:v>
                </c:pt>
                <c:pt idx="105">
                  <c:v>0.45859128148148148</c:v>
                </c:pt>
                <c:pt idx="106">
                  <c:v>0.44699787777777777</c:v>
                </c:pt>
                <c:pt idx="107">
                  <c:v>0.43540443703703702</c:v>
                </c:pt>
                <c:pt idx="108">
                  <c:v>0.42381107283950614</c:v>
                </c:pt>
                <c:pt idx="109">
                  <c:v>0.41221770864197527</c:v>
                </c:pt>
                <c:pt idx="110">
                  <c:v>0.40062426666666667</c:v>
                </c:pt>
                <c:pt idx="111">
                  <c:v>0.39246531604938273</c:v>
                </c:pt>
                <c:pt idx="112">
                  <c:v>0.38430682839506175</c:v>
                </c:pt>
                <c:pt idx="113">
                  <c:v>0.37614838024691361</c:v>
                </c:pt>
                <c:pt idx="114">
                  <c:v>0.36798919753086418</c:v>
                </c:pt>
                <c:pt idx="115">
                  <c:v>0.35983086419753085</c:v>
                </c:pt>
                <c:pt idx="116">
                  <c:v>0.35167253086419753</c:v>
                </c:pt>
                <c:pt idx="117">
                  <c:v>0.34351415925925921</c:v>
                </c:pt>
                <c:pt idx="118">
                  <c:v>0.335355787654321</c:v>
                </c:pt>
                <c:pt idx="119">
                  <c:v>0.32719745432098768</c:v>
                </c:pt>
                <c:pt idx="120">
                  <c:v>0.31903913950617285</c:v>
                </c:pt>
                <c:pt idx="121">
                  <c:v>0.31192436296296294</c:v>
                </c:pt>
                <c:pt idx="122">
                  <c:v>0.30480983827160496</c:v>
                </c:pt>
                <c:pt idx="123">
                  <c:v>0.29769535061728397</c:v>
                </c:pt>
                <c:pt idx="124">
                  <c:v>0.29058086419753087</c:v>
                </c:pt>
                <c:pt idx="125">
                  <c:v>0.28346631975308645</c:v>
                </c:pt>
                <c:pt idx="126">
                  <c:v>0.27635181358024691</c:v>
                </c:pt>
                <c:pt idx="127">
                  <c:v>0.26923728765432098</c:v>
                </c:pt>
                <c:pt idx="128">
                  <c:v>0.26212280123456794</c:v>
                </c:pt>
                <c:pt idx="129">
                  <c:v>0.25500827530864201</c:v>
                </c:pt>
                <c:pt idx="130">
                  <c:v>0.24789394320987657</c:v>
                </c:pt>
                <c:pt idx="131">
                  <c:v>0.24196481481481483</c:v>
                </c:pt>
                <c:pt idx="132">
                  <c:v>0.23603597654320987</c:v>
                </c:pt>
                <c:pt idx="133">
                  <c:v>0.23010709876543209</c:v>
                </c:pt>
                <c:pt idx="134">
                  <c:v>0.22417826049382716</c:v>
                </c:pt>
                <c:pt idx="135">
                  <c:v>0.21824940246913579</c:v>
                </c:pt>
                <c:pt idx="136">
                  <c:v>0.21232056296296295</c:v>
                </c:pt>
                <c:pt idx="137">
                  <c:v>0.20639185925925924</c:v>
                </c:pt>
                <c:pt idx="138">
                  <c:v>0.20046292469135804</c:v>
                </c:pt>
                <c:pt idx="139">
                  <c:v>0.19453397037037037</c:v>
                </c:pt>
                <c:pt idx="140">
                  <c:v>0.18860524691358024</c:v>
                </c:pt>
                <c:pt idx="141">
                  <c:v>0.18341485308641975</c:v>
                </c:pt>
                <c:pt idx="142">
                  <c:v>0.17822465308641977</c:v>
                </c:pt>
                <c:pt idx="143">
                  <c:v>0.17303445185185184</c:v>
                </c:pt>
                <c:pt idx="144">
                  <c:v>0.16784425185185187</c:v>
                </c:pt>
                <c:pt idx="145">
                  <c:v>0.16265403209876544</c:v>
                </c:pt>
                <c:pt idx="146">
                  <c:v>0.15746385061728393</c:v>
                </c:pt>
                <c:pt idx="147">
                  <c:v>0.15227364938271606</c:v>
                </c:pt>
                <c:pt idx="148">
                  <c:v>0.14708360370370371</c:v>
                </c:pt>
                <c:pt idx="149">
                  <c:v>0.14189322962962964</c:v>
                </c:pt>
                <c:pt idx="150">
                  <c:v>0.13670316419753087</c:v>
                </c:pt>
                <c:pt idx="151">
                  <c:v>0.1322101086419753</c:v>
                </c:pt>
                <c:pt idx="152">
                  <c:v>0.12771722592592591</c:v>
                </c:pt>
                <c:pt idx="153">
                  <c:v>0.12322436345679012</c:v>
                </c:pt>
                <c:pt idx="154">
                  <c:v>0.11873149111111111</c:v>
                </c:pt>
                <c:pt idx="155">
                  <c:v>0.11423859950617284</c:v>
                </c:pt>
                <c:pt idx="156">
                  <c:v>0.10974573691358025</c:v>
                </c:pt>
                <c:pt idx="157">
                  <c:v>0.10525285493827161</c:v>
                </c:pt>
                <c:pt idx="158">
                  <c:v>0.10076018518518519</c:v>
                </c:pt>
                <c:pt idx="159">
                  <c:v>9.6267091111111119E-2</c:v>
                </c:pt>
                <c:pt idx="160">
                  <c:v>9.177430555555556E-2</c:v>
                </c:pt>
                <c:pt idx="161">
                  <c:v>8.8062799012345677E-2</c:v>
                </c:pt>
                <c:pt idx="162">
                  <c:v>8.435146604938272E-2</c:v>
                </c:pt>
                <c:pt idx="163">
                  <c:v>8.0640123456790128E-2</c:v>
                </c:pt>
                <c:pt idx="164">
                  <c:v>7.6928785679012346E-2</c:v>
                </c:pt>
                <c:pt idx="165">
                  <c:v>7.3217447901234564E-2</c:v>
                </c:pt>
                <c:pt idx="166">
                  <c:v>6.9506110123456796E-2</c:v>
                </c:pt>
                <c:pt idx="167">
                  <c:v>6.5794772345679015E-2</c:v>
                </c:pt>
                <c:pt idx="168">
                  <c:v>6.2083699876543212E-2</c:v>
                </c:pt>
                <c:pt idx="169">
                  <c:v>5.8372096790123458E-2</c:v>
                </c:pt>
                <c:pt idx="170">
                  <c:v>5.4660816913580247E-2</c:v>
                </c:pt>
                <c:pt idx="171">
                  <c:v>5.1568827160493824E-2</c:v>
                </c:pt>
                <c:pt idx="172">
                  <c:v>4.8476977283950617E-2</c:v>
                </c:pt>
                <c:pt idx="173">
                  <c:v>4.5385127283950617E-2</c:v>
                </c:pt>
                <c:pt idx="174">
                  <c:v>4.2293277407407411E-2</c:v>
                </c:pt>
                <c:pt idx="175">
                  <c:v>3.9201429876543209E-2</c:v>
                </c:pt>
                <c:pt idx="176">
                  <c:v>3.6109577530864197E-2</c:v>
                </c:pt>
                <c:pt idx="177">
                  <c:v>3.3017730000000002E-2</c:v>
                </c:pt>
                <c:pt idx="178">
                  <c:v>2.992614777777778E-2</c:v>
                </c:pt>
                <c:pt idx="179">
                  <c:v>2.6834030246913582E-2</c:v>
                </c:pt>
                <c:pt idx="180">
                  <c:v>2.3742223703703703E-2</c:v>
                </c:pt>
                <c:pt idx="181">
                  <c:v>2.116759012345679E-2</c:v>
                </c:pt>
                <c:pt idx="182">
                  <c:v>1.859307E-2</c:v>
                </c:pt>
                <c:pt idx="183">
                  <c:v>1.6018546296296295E-2</c:v>
                </c:pt>
                <c:pt idx="184">
                  <c:v>1.3444024938271605E-2</c:v>
                </c:pt>
                <c:pt idx="185">
                  <c:v>1.0869503518518519E-2</c:v>
                </c:pt>
                <c:pt idx="186">
                  <c:v>8.2949815555555546E-3</c:v>
                </c:pt>
                <c:pt idx="187">
                  <c:v>5.7204607901234564E-3</c:v>
                </c:pt>
                <c:pt idx="188">
                  <c:v>3.1461886913580245E-3</c:v>
                </c:pt>
                <c:pt idx="189">
                  <c:v>5.7141674691358019E-4</c:v>
                </c:pt>
                <c:pt idx="190">
                  <c:v>-2.00307587654321E-3</c:v>
                </c:pt>
                <c:pt idx="191">
                  <c:v>-3.8318362345679015E-3</c:v>
                </c:pt>
                <c:pt idx="192">
                  <c:v>-5.660447407407408E-3</c:v>
                </c:pt>
                <c:pt idx="193">
                  <c:v>-7.4890667160493829E-3</c:v>
                </c:pt>
                <c:pt idx="194">
                  <c:v>-9.3176950740740741E-3</c:v>
                </c:pt>
                <c:pt idx="195">
                  <c:v>-1.1146311975308642E-2</c:v>
                </c:pt>
                <c:pt idx="196">
                  <c:v>-1.2974926419753086E-2</c:v>
                </c:pt>
                <c:pt idx="197">
                  <c:v>-1.4803545802469136E-2</c:v>
                </c:pt>
                <c:pt idx="198">
                  <c:v>-1.6632168641975309E-2</c:v>
                </c:pt>
                <c:pt idx="199">
                  <c:v>-1.8460788024691359E-2</c:v>
                </c:pt>
                <c:pt idx="200">
                  <c:v>-2.0289409753086421E-2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5-49E0-8B3C-7EF58D30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Isentropic!$J$3:$J$23</c:f>
              <c:numCache>
                <c:formatCode>General</c:formatCode>
                <c:ptCount val="21"/>
                <c:pt idx="0">
                  <c:v>0.11799999999999999</c:v>
                </c:pt>
                <c:pt idx="1">
                  <c:v>0.13800000000000001</c:v>
                </c:pt>
                <c:pt idx="2">
                  <c:v>0.16700000000000001</c:v>
                </c:pt>
                <c:pt idx="3">
                  <c:v>0.20100000000000001</c:v>
                </c:pt>
                <c:pt idx="4">
                  <c:v>0.248</c:v>
                </c:pt>
                <c:pt idx="5">
                  <c:v>0.308</c:v>
                </c:pt>
                <c:pt idx="6">
                  <c:v>0.39</c:v>
                </c:pt>
                <c:pt idx="7">
                  <c:v>0.49199999999999999</c:v>
                </c:pt>
                <c:pt idx="8">
                  <c:v>0.63300000000000001</c:v>
                </c:pt>
                <c:pt idx="9">
                  <c:v>0.77900000000000003</c:v>
                </c:pt>
                <c:pt idx="10">
                  <c:v>0.99399999999999999</c:v>
                </c:pt>
                <c:pt idx="11">
                  <c:v>1.1160000000000001</c:v>
                </c:pt>
                <c:pt idx="12">
                  <c:v>1.234</c:v>
                </c:pt>
                <c:pt idx="13">
                  <c:v>1.355</c:v>
                </c:pt>
                <c:pt idx="14">
                  <c:v>1.4790000000000001</c:v>
                </c:pt>
                <c:pt idx="15">
                  <c:v>1.6020000000000001</c:v>
                </c:pt>
                <c:pt idx="16">
                  <c:v>1.7270000000000001</c:v>
                </c:pt>
                <c:pt idx="17">
                  <c:v>1.8460000000000001</c:v>
                </c:pt>
                <c:pt idx="18">
                  <c:v>1.9710000000000001</c:v>
                </c:pt>
                <c:pt idx="19">
                  <c:v>2.077</c:v>
                </c:pt>
                <c:pt idx="20">
                  <c:v>2.2050000000000001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4-4219-BE73-5B57ED7322C1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Isentropic!$J$34:$J$234</c:f>
              <c:numCache>
                <c:formatCode>General</c:formatCode>
                <c:ptCount val="201"/>
                <c:pt idx="0">
                  <c:v>0.11700000000000001</c:v>
                </c:pt>
                <c:pt idx="1">
                  <c:v>0.11899999999999999</c:v>
                </c:pt>
                <c:pt idx="2">
                  <c:v>0.121</c:v>
                </c:pt>
                <c:pt idx="3">
                  <c:v>0.123</c:v>
                </c:pt>
                <c:pt idx="4">
                  <c:v>0.125</c:v>
                </c:pt>
                <c:pt idx="5">
                  <c:v>0.127</c:v>
                </c:pt>
                <c:pt idx="6">
                  <c:v>0.129</c:v>
                </c:pt>
                <c:pt idx="7">
                  <c:v>0.13100000000000001</c:v>
                </c:pt>
                <c:pt idx="8">
                  <c:v>0.13300000000000001</c:v>
                </c:pt>
                <c:pt idx="9">
                  <c:v>0.13600000000000001</c:v>
                </c:pt>
                <c:pt idx="10">
                  <c:v>0.13800000000000001</c:v>
                </c:pt>
                <c:pt idx="11">
                  <c:v>0.14099999999999999</c:v>
                </c:pt>
                <c:pt idx="12">
                  <c:v>0.14299999999999999</c:v>
                </c:pt>
                <c:pt idx="13">
                  <c:v>0.14599999999999999</c:v>
                </c:pt>
                <c:pt idx="14">
                  <c:v>0.14799999999999999</c:v>
                </c:pt>
                <c:pt idx="15">
                  <c:v>0.151</c:v>
                </c:pt>
                <c:pt idx="16">
                  <c:v>0.154</c:v>
                </c:pt>
                <c:pt idx="17">
                  <c:v>0.156</c:v>
                </c:pt>
                <c:pt idx="18">
                  <c:v>0.159</c:v>
                </c:pt>
                <c:pt idx="19">
                  <c:v>0.16200000000000001</c:v>
                </c:pt>
                <c:pt idx="20">
                  <c:v>0.16500000000000001</c:v>
                </c:pt>
                <c:pt idx="21">
                  <c:v>0.16800000000000001</c:v>
                </c:pt>
                <c:pt idx="22">
                  <c:v>0.17199999999999999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0.182</c:v>
                </c:pt>
                <c:pt idx="26">
                  <c:v>0.185</c:v>
                </c:pt>
                <c:pt idx="27">
                  <c:v>0.189</c:v>
                </c:pt>
                <c:pt idx="28">
                  <c:v>0.193</c:v>
                </c:pt>
                <c:pt idx="29">
                  <c:v>0.19600000000000001</c:v>
                </c:pt>
                <c:pt idx="30">
                  <c:v>0.2</c:v>
                </c:pt>
                <c:pt idx="31">
                  <c:v>0.20399999999999999</c:v>
                </c:pt>
                <c:pt idx="32">
                  <c:v>0.20799999999999999</c:v>
                </c:pt>
                <c:pt idx="33">
                  <c:v>0.21299999999999999</c:v>
                </c:pt>
                <c:pt idx="34">
                  <c:v>0.217</c:v>
                </c:pt>
                <c:pt idx="35">
                  <c:v>0.222</c:v>
                </c:pt>
                <c:pt idx="36">
                  <c:v>0.22600000000000001</c:v>
                </c:pt>
                <c:pt idx="37">
                  <c:v>0.23100000000000001</c:v>
                </c:pt>
                <c:pt idx="38">
                  <c:v>0.23599999999999999</c:v>
                </c:pt>
                <c:pt idx="39">
                  <c:v>0.24099999999999999</c:v>
                </c:pt>
                <c:pt idx="40">
                  <c:v>0.246</c:v>
                </c:pt>
                <c:pt idx="41">
                  <c:v>0.251</c:v>
                </c:pt>
                <c:pt idx="42">
                  <c:v>0.25700000000000001</c:v>
                </c:pt>
                <c:pt idx="43">
                  <c:v>0.26200000000000001</c:v>
                </c:pt>
                <c:pt idx="44">
                  <c:v>0.26800000000000002</c:v>
                </c:pt>
                <c:pt idx="45">
                  <c:v>0.27400000000000002</c:v>
                </c:pt>
                <c:pt idx="46">
                  <c:v>0.28000000000000003</c:v>
                </c:pt>
                <c:pt idx="47">
                  <c:v>0.28599999999999998</c:v>
                </c:pt>
                <c:pt idx="48">
                  <c:v>0.29299999999999998</c:v>
                </c:pt>
                <c:pt idx="49">
                  <c:v>0.29899999999999999</c:v>
                </c:pt>
                <c:pt idx="50">
                  <c:v>0.30599999999999999</c:v>
                </c:pt>
                <c:pt idx="51">
                  <c:v>0.313</c:v>
                </c:pt>
                <c:pt idx="52">
                  <c:v>0.32</c:v>
                </c:pt>
                <c:pt idx="53">
                  <c:v>0.32700000000000001</c:v>
                </c:pt>
                <c:pt idx="54">
                  <c:v>0.33500000000000002</c:v>
                </c:pt>
                <c:pt idx="55">
                  <c:v>0.34300000000000003</c:v>
                </c:pt>
                <c:pt idx="56">
                  <c:v>0.35099999999999998</c:v>
                </c:pt>
                <c:pt idx="57">
                  <c:v>0.35899999999999999</c:v>
                </c:pt>
                <c:pt idx="58">
                  <c:v>0.36799999999999999</c:v>
                </c:pt>
                <c:pt idx="59">
                  <c:v>0.376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0.40400000000000003</c:v>
                </c:pt>
                <c:pt idx="63">
                  <c:v>0.41399999999999998</c:v>
                </c:pt>
                <c:pt idx="64">
                  <c:v>0.42399999999999999</c:v>
                </c:pt>
                <c:pt idx="65">
                  <c:v>0.434</c:v>
                </c:pt>
                <c:pt idx="66">
                  <c:v>0.44500000000000001</c:v>
                </c:pt>
                <c:pt idx="67">
                  <c:v>0.45500000000000002</c:v>
                </c:pt>
                <c:pt idx="68">
                  <c:v>0.46700000000000003</c:v>
                </c:pt>
                <c:pt idx="69">
                  <c:v>0.47799999999999998</c:v>
                </c:pt>
                <c:pt idx="70">
                  <c:v>0.49</c:v>
                </c:pt>
                <c:pt idx="71">
                  <c:v>0.502</c:v>
                </c:pt>
                <c:pt idx="72">
                  <c:v>0.51400000000000001</c:v>
                </c:pt>
                <c:pt idx="73">
                  <c:v>0.52700000000000002</c:v>
                </c:pt>
                <c:pt idx="74">
                  <c:v>0.54</c:v>
                </c:pt>
                <c:pt idx="75">
                  <c:v>0.55300000000000005</c:v>
                </c:pt>
                <c:pt idx="76">
                  <c:v>0.56699999999999995</c:v>
                </c:pt>
                <c:pt idx="77">
                  <c:v>0.58099999999999996</c:v>
                </c:pt>
                <c:pt idx="78">
                  <c:v>0.59599999999999997</c:v>
                </c:pt>
                <c:pt idx="79">
                  <c:v>0.61</c:v>
                </c:pt>
                <c:pt idx="80">
                  <c:v>0.625</c:v>
                </c:pt>
                <c:pt idx="81">
                  <c:v>0.64100000000000001</c:v>
                </c:pt>
                <c:pt idx="82">
                  <c:v>0.65700000000000003</c:v>
                </c:pt>
                <c:pt idx="83">
                  <c:v>0.67300000000000004</c:v>
                </c:pt>
                <c:pt idx="84">
                  <c:v>0.68899999999999995</c:v>
                </c:pt>
                <c:pt idx="85">
                  <c:v>0.70599999999999996</c:v>
                </c:pt>
                <c:pt idx="86">
                  <c:v>0.72299999999999998</c:v>
                </c:pt>
                <c:pt idx="87">
                  <c:v>0.74099999999999999</c:v>
                </c:pt>
                <c:pt idx="88">
                  <c:v>0.75900000000000001</c:v>
                </c:pt>
                <c:pt idx="89">
                  <c:v>0.77700000000000002</c:v>
                </c:pt>
                <c:pt idx="90">
                  <c:v>0.79600000000000004</c:v>
                </c:pt>
                <c:pt idx="91">
                  <c:v>0.81499999999999995</c:v>
                </c:pt>
                <c:pt idx="92">
                  <c:v>0.83399999999999996</c:v>
                </c:pt>
                <c:pt idx="93">
                  <c:v>0.85399999999999998</c:v>
                </c:pt>
                <c:pt idx="94">
                  <c:v>0.874</c:v>
                </c:pt>
                <c:pt idx="95">
                  <c:v>0.89400000000000002</c:v>
                </c:pt>
                <c:pt idx="96">
                  <c:v>0.91500000000000004</c:v>
                </c:pt>
                <c:pt idx="97">
                  <c:v>0.93500000000000005</c:v>
                </c:pt>
                <c:pt idx="98">
                  <c:v>0.95699999999999996</c:v>
                </c:pt>
                <c:pt idx="99">
                  <c:v>0.97799999999999998</c:v>
                </c:pt>
                <c:pt idx="100">
                  <c:v>0.996</c:v>
                </c:pt>
                <c:pt idx="101">
                  <c:v>1.0109999999999999</c:v>
                </c:pt>
                <c:pt idx="102">
                  <c:v>1.022</c:v>
                </c:pt>
                <c:pt idx="103">
                  <c:v>1.0329999999999999</c:v>
                </c:pt>
                <c:pt idx="104">
                  <c:v>1.044</c:v>
                </c:pt>
                <c:pt idx="105">
                  <c:v>1.0549999999999999</c:v>
                </c:pt>
                <c:pt idx="106">
                  <c:v>1.0669999999999999</c:v>
                </c:pt>
                <c:pt idx="107">
                  <c:v>1.0780000000000001</c:v>
                </c:pt>
                <c:pt idx="108">
                  <c:v>1.0900000000000001</c:v>
                </c:pt>
                <c:pt idx="109">
                  <c:v>1.101</c:v>
                </c:pt>
                <c:pt idx="110">
                  <c:v>1.113</c:v>
                </c:pt>
                <c:pt idx="111">
                  <c:v>1.1240000000000001</c:v>
                </c:pt>
                <c:pt idx="112">
                  <c:v>1.1359999999999999</c:v>
                </c:pt>
                <c:pt idx="113">
                  <c:v>1.147</c:v>
                </c:pt>
                <c:pt idx="114">
                  <c:v>1.159</c:v>
                </c:pt>
                <c:pt idx="115">
                  <c:v>1.171</c:v>
                </c:pt>
                <c:pt idx="116">
                  <c:v>1.1830000000000001</c:v>
                </c:pt>
                <c:pt idx="117">
                  <c:v>1.1950000000000001</c:v>
                </c:pt>
                <c:pt idx="118">
                  <c:v>1.206</c:v>
                </c:pt>
                <c:pt idx="119">
                  <c:v>1.218</c:v>
                </c:pt>
                <c:pt idx="120">
                  <c:v>1.23</c:v>
                </c:pt>
                <c:pt idx="121">
                  <c:v>1.242</c:v>
                </c:pt>
                <c:pt idx="122">
                  <c:v>1.254</c:v>
                </c:pt>
                <c:pt idx="123">
                  <c:v>1.266</c:v>
                </c:pt>
                <c:pt idx="124">
                  <c:v>1.2789999999999999</c:v>
                </c:pt>
                <c:pt idx="125">
                  <c:v>1.2909999999999999</c:v>
                </c:pt>
                <c:pt idx="126">
                  <c:v>1.3029999999999999</c:v>
                </c:pt>
                <c:pt idx="127">
                  <c:v>1.3149999999999999</c:v>
                </c:pt>
                <c:pt idx="128">
                  <c:v>1.327</c:v>
                </c:pt>
                <c:pt idx="129">
                  <c:v>1.34</c:v>
                </c:pt>
                <c:pt idx="130">
                  <c:v>1.3520000000000001</c:v>
                </c:pt>
                <c:pt idx="131">
                  <c:v>1.3640000000000001</c:v>
                </c:pt>
                <c:pt idx="132">
                  <c:v>1.3759999999999999</c:v>
                </c:pt>
                <c:pt idx="133">
                  <c:v>1.389</c:v>
                </c:pt>
                <c:pt idx="134">
                  <c:v>1.401</c:v>
                </c:pt>
                <c:pt idx="135">
                  <c:v>1.413</c:v>
                </c:pt>
                <c:pt idx="136">
                  <c:v>1.4259999999999999</c:v>
                </c:pt>
                <c:pt idx="137">
                  <c:v>1.4379999999999999</c:v>
                </c:pt>
                <c:pt idx="138">
                  <c:v>1.45</c:v>
                </c:pt>
                <c:pt idx="139">
                  <c:v>1.4630000000000001</c:v>
                </c:pt>
                <c:pt idx="140">
                  <c:v>1.4750000000000001</c:v>
                </c:pt>
                <c:pt idx="141">
                  <c:v>1.488</c:v>
                </c:pt>
                <c:pt idx="142">
                  <c:v>1.5</c:v>
                </c:pt>
                <c:pt idx="143">
                  <c:v>1.5129999999999999</c:v>
                </c:pt>
                <c:pt idx="144">
                  <c:v>1.5249999999999999</c:v>
                </c:pt>
                <c:pt idx="145">
                  <c:v>1.5369999999999999</c:v>
                </c:pt>
                <c:pt idx="146">
                  <c:v>1.55</c:v>
                </c:pt>
                <c:pt idx="147">
                  <c:v>1.5620000000000001</c:v>
                </c:pt>
                <c:pt idx="148">
                  <c:v>1.575</c:v>
                </c:pt>
                <c:pt idx="149">
                  <c:v>1.587</c:v>
                </c:pt>
                <c:pt idx="150">
                  <c:v>1.599</c:v>
                </c:pt>
                <c:pt idx="151">
                  <c:v>1.6120000000000001</c:v>
                </c:pt>
                <c:pt idx="152">
                  <c:v>1.6240000000000001</c:v>
                </c:pt>
                <c:pt idx="153">
                  <c:v>1.637</c:v>
                </c:pt>
                <c:pt idx="154">
                  <c:v>1.649</c:v>
                </c:pt>
                <c:pt idx="155">
                  <c:v>1.661</c:v>
                </c:pt>
                <c:pt idx="156">
                  <c:v>1.6739999999999999</c:v>
                </c:pt>
                <c:pt idx="157">
                  <c:v>1.6859999999999999</c:v>
                </c:pt>
                <c:pt idx="158">
                  <c:v>1.698</c:v>
                </c:pt>
                <c:pt idx="159">
                  <c:v>1.7110000000000001</c:v>
                </c:pt>
                <c:pt idx="160">
                  <c:v>1.7230000000000001</c:v>
                </c:pt>
                <c:pt idx="161">
                  <c:v>1.7350000000000001</c:v>
                </c:pt>
                <c:pt idx="162">
                  <c:v>1.748</c:v>
                </c:pt>
                <c:pt idx="163">
                  <c:v>1.76</c:v>
                </c:pt>
                <c:pt idx="164">
                  <c:v>1.772</c:v>
                </c:pt>
                <c:pt idx="165">
                  <c:v>1.784</c:v>
                </c:pt>
                <c:pt idx="166">
                  <c:v>1.7969999999999999</c:v>
                </c:pt>
                <c:pt idx="167">
                  <c:v>1.8089999999999999</c:v>
                </c:pt>
                <c:pt idx="168">
                  <c:v>1.821</c:v>
                </c:pt>
                <c:pt idx="169">
                  <c:v>1.833</c:v>
                </c:pt>
                <c:pt idx="170">
                  <c:v>1.845</c:v>
                </c:pt>
                <c:pt idx="171">
                  <c:v>1.857</c:v>
                </c:pt>
                <c:pt idx="172">
                  <c:v>1.869</c:v>
                </c:pt>
                <c:pt idx="173">
                  <c:v>1.881</c:v>
                </c:pt>
                <c:pt idx="174">
                  <c:v>1.893</c:v>
                </c:pt>
                <c:pt idx="175">
                  <c:v>1.9059999999999999</c:v>
                </c:pt>
                <c:pt idx="176">
                  <c:v>1.917</c:v>
                </c:pt>
                <c:pt idx="177">
                  <c:v>1.929</c:v>
                </c:pt>
                <c:pt idx="178">
                  <c:v>1.9410000000000001</c:v>
                </c:pt>
                <c:pt idx="179">
                  <c:v>1.9530000000000001</c:v>
                </c:pt>
                <c:pt idx="180">
                  <c:v>1.9650000000000001</c:v>
                </c:pt>
                <c:pt idx="181">
                  <c:v>1.9770000000000001</c:v>
                </c:pt>
                <c:pt idx="182">
                  <c:v>1.9890000000000001</c:v>
                </c:pt>
                <c:pt idx="183">
                  <c:v>2.0009999999999999</c:v>
                </c:pt>
                <c:pt idx="184">
                  <c:v>2.012</c:v>
                </c:pt>
                <c:pt idx="185">
                  <c:v>2.024</c:v>
                </c:pt>
                <c:pt idx="186">
                  <c:v>2.036</c:v>
                </c:pt>
                <c:pt idx="187">
                  <c:v>2.048</c:v>
                </c:pt>
                <c:pt idx="188">
                  <c:v>2.0590000000000002</c:v>
                </c:pt>
                <c:pt idx="189">
                  <c:v>2.0710000000000002</c:v>
                </c:pt>
                <c:pt idx="190">
                  <c:v>2.0819999999999999</c:v>
                </c:pt>
                <c:pt idx="191">
                  <c:v>2.0939999999999999</c:v>
                </c:pt>
                <c:pt idx="192">
                  <c:v>2.1059999999999999</c:v>
                </c:pt>
                <c:pt idx="193">
                  <c:v>2.117</c:v>
                </c:pt>
                <c:pt idx="194">
                  <c:v>2.129</c:v>
                </c:pt>
                <c:pt idx="195">
                  <c:v>2.14</c:v>
                </c:pt>
                <c:pt idx="196">
                  <c:v>2.1509999999999998</c:v>
                </c:pt>
                <c:pt idx="197">
                  <c:v>2.1629999999999998</c:v>
                </c:pt>
                <c:pt idx="198">
                  <c:v>2.1739999999999999</c:v>
                </c:pt>
                <c:pt idx="199">
                  <c:v>2.1850000000000001</c:v>
                </c:pt>
                <c:pt idx="200">
                  <c:v>2.1970000000000001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4-4219-BE73-5B57ED7322C1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Analytical!$F$4:$F$24</c:f>
              <c:numCache>
                <c:formatCode>General</c:formatCode>
                <c:ptCount val="21"/>
                <c:pt idx="0">
                  <c:v>0.115</c:v>
                </c:pt>
                <c:pt idx="1">
                  <c:v>0.13800000000000001</c:v>
                </c:pt>
                <c:pt idx="2">
                  <c:v>0.16500000000000001</c:v>
                </c:pt>
                <c:pt idx="3">
                  <c:v>0.2</c:v>
                </c:pt>
                <c:pt idx="4">
                  <c:v>0.24594023860026828</c:v>
                </c:pt>
                <c:pt idx="5">
                  <c:v>0.30579853207336111</c:v>
                </c:pt>
                <c:pt idx="6">
                  <c:v>0.38540787502385188</c:v>
                </c:pt>
                <c:pt idx="7">
                  <c:v>0.4897244614696864</c:v>
                </c:pt>
                <c:pt idx="8">
                  <c:v>0.62598775967324805</c:v>
                </c:pt>
                <c:pt idx="9">
                  <c:v>0.79698328993927692</c:v>
                </c:pt>
                <c:pt idx="10">
                  <c:v>1</c:v>
                </c:pt>
                <c:pt idx="11">
                  <c:v>1.113331560251849</c:v>
                </c:pt>
                <c:pt idx="12">
                  <c:v>1.2306213055693389</c:v>
                </c:pt>
                <c:pt idx="13">
                  <c:v>1.3525157615887624</c:v>
                </c:pt>
                <c:pt idx="14">
                  <c:v>1.4766962834226411</c:v>
                </c:pt>
                <c:pt idx="15">
                  <c:v>1.5997490024869716</c:v>
                </c:pt>
                <c:pt idx="16">
                  <c:v>1.7239859981410091</c:v>
                </c:pt>
                <c:pt idx="17">
                  <c:v>1.8455278824509271</c:v>
                </c:pt>
                <c:pt idx="18">
                  <c:v>1.9661528595270219</c:v>
                </c:pt>
                <c:pt idx="19">
                  <c:v>2.0830749745396346</c:v>
                </c:pt>
                <c:pt idx="20">
                  <c:v>2.1972476217244026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4-4219-BE73-5B57ED7322C1}"/>
            </c:ext>
          </c:extLst>
        </c:ser>
        <c:ser>
          <c:idx val="3"/>
          <c:order val="3"/>
          <c:tx>
            <c:v>Fluent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Isentropic!$BC$3:$BC$22</c:f>
              <c:numCache>
                <c:formatCode>General</c:formatCode>
                <c:ptCount val="20"/>
                <c:pt idx="0">
                  <c:v>0</c:v>
                </c:pt>
                <c:pt idx="1">
                  <c:v>0.105263159</c:v>
                </c:pt>
                <c:pt idx="2">
                  <c:v>0.21052631699999999</c:v>
                </c:pt>
                <c:pt idx="3">
                  <c:v>0.31578946099999999</c:v>
                </c:pt>
                <c:pt idx="4">
                  <c:v>0.42105263500000001</c:v>
                </c:pt>
                <c:pt idx="5">
                  <c:v>0.526315808</c:v>
                </c:pt>
                <c:pt idx="6">
                  <c:v>0.63157898199999996</c:v>
                </c:pt>
                <c:pt idx="7">
                  <c:v>0.73684215500000005</c:v>
                </c:pt>
                <c:pt idx="8">
                  <c:v>0.84210532900000001</c:v>
                </c:pt>
                <c:pt idx="9">
                  <c:v>0.94736850299999997</c:v>
                </c:pt>
                <c:pt idx="10">
                  <c:v>1.0526316200000001</c:v>
                </c:pt>
                <c:pt idx="11">
                  <c:v>1.15789473</c:v>
                </c:pt>
                <c:pt idx="12">
                  <c:v>1.2631578400000001</c:v>
                </c:pt>
                <c:pt idx="13">
                  <c:v>1.3684209599999999</c:v>
                </c:pt>
                <c:pt idx="14">
                  <c:v>1.47368407</c:v>
                </c:pt>
                <c:pt idx="15">
                  <c:v>1.5789471900000001</c:v>
                </c:pt>
                <c:pt idx="16">
                  <c:v>1.6842102999999999</c:v>
                </c:pt>
                <c:pt idx="17">
                  <c:v>1.78947341</c:v>
                </c:pt>
                <c:pt idx="18">
                  <c:v>1.8947365300000001</c:v>
                </c:pt>
                <c:pt idx="19">
                  <c:v>1.99999964</c:v>
                </c:pt>
              </c:numCache>
            </c:numRef>
          </c:xVal>
          <c:yVal>
            <c:numRef>
              <c:f>Isentropic!$BP$3:$BP$22</c:f>
              <c:numCache>
                <c:formatCode>General</c:formatCode>
                <c:ptCount val="20"/>
                <c:pt idx="0">
                  <c:v>0.10093604160678188</c:v>
                </c:pt>
                <c:pt idx="1">
                  <c:v>0.12642573217326925</c:v>
                </c:pt>
                <c:pt idx="2">
                  <c:v>0.15558548045758841</c:v>
                </c:pt>
                <c:pt idx="3">
                  <c:v>0.18747035190975478</c:v>
                </c:pt>
                <c:pt idx="4">
                  <c:v>0.22785983076528257</c:v>
                </c:pt>
                <c:pt idx="5">
                  <c:v>0.28292843545629281</c:v>
                </c:pt>
                <c:pt idx="6">
                  <c:v>0.36491106492584441</c:v>
                </c:pt>
                <c:pt idx="7">
                  <c:v>0.48678040246365745</c:v>
                </c:pt>
                <c:pt idx="8">
                  <c:v>0.65302217999442325</c:v>
                </c:pt>
                <c:pt idx="9">
                  <c:v>0.85276218844152563</c:v>
                </c:pt>
                <c:pt idx="10">
                  <c:v>1.0482516223690217</c:v>
                </c:pt>
                <c:pt idx="11">
                  <c:v>1.2050847218549947</c:v>
                </c:pt>
                <c:pt idx="12">
                  <c:v>1.3414971665141382</c:v>
                </c:pt>
                <c:pt idx="13">
                  <c:v>1.4725321504973405</c:v>
                </c:pt>
                <c:pt idx="14">
                  <c:v>1.6027718437240484</c:v>
                </c:pt>
                <c:pt idx="15">
                  <c:v>1.7350542970179816</c:v>
                </c:pt>
                <c:pt idx="16">
                  <c:v>1.866148638827821</c:v>
                </c:pt>
                <c:pt idx="17">
                  <c:v>1.9954964286549381</c:v>
                </c:pt>
                <c:pt idx="18">
                  <c:v>2.1274522396394406</c:v>
                </c:pt>
                <c:pt idx="19">
                  <c:v>2.2433163679522372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B-4A7D-942D-DADF91AF2868}"/>
            </c:ext>
          </c:extLst>
        </c:ser>
        <c:ser>
          <c:idx val="4"/>
          <c:order val="4"/>
          <c:tx>
            <c:v>Fluent 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Isentropic!$BC$38:$BC$238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Isentropic!$BP$38:$BP$238</c:f>
              <c:numCache>
                <c:formatCode>General</c:formatCode>
                <c:ptCount val="201"/>
                <c:pt idx="0">
                  <c:v>0.10093604160678188</c:v>
                </c:pt>
                <c:pt idx="1">
                  <c:v>0.10333821157084069</c:v>
                </c:pt>
                <c:pt idx="2">
                  <c:v>0.10574086801173736</c:v>
                </c:pt>
                <c:pt idx="3">
                  <c:v>0.10814399064609768</c:v>
                </c:pt>
                <c:pt idx="4">
                  <c:v>0.11054754054225488</c:v>
                </c:pt>
                <c:pt idx="5">
                  <c:v>0.11295153497855454</c:v>
                </c:pt>
                <c:pt idx="6">
                  <c:v>0.11535595702932835</c:v>
                </c:pt>
                <c:pt idx="7">
                  <c:v>0.11776081804589575</c:v>
                </c:pt>
                <c:pt idx="8">
                  <c:v>0.12016608603841694</c:v>
                </c:pt>
                <c:pt idx="9">
                  <c:v>0.1225717437856058</c:v>
                </c:pt>
                <c:pt idx="10">
                  <c:v>0.12497778712991794</c:v>
                </c:pt>
                <c:pt idx="11">
                  <c:v>0.12772896157531122</c:v>
                </c:pt>
                <c:pt idx="12">
                  <c:v>0.13048057219360731</c:v>
                </c:pt>
                <c:pt idx="13">
                  <c:v>0.1332325956873559</c:v>
                </c:pt>
                <c:pt idx="14">
                  <c:v>0.1359850680300182</c:v>
                </c:pt>
                <c:pt idx="15">
                  <c:v>0.13873793411130245</c:v>
                </c:pt>
                <c:pt idx="16">
                  <c:v>0.14149125874602239</c:v>
                </c:pt>
                <c:pt idx="17">
                  <c:v>0.14424500579959129</c:v>
                </c:pt>
                <c:pt idx="18">
                  <c:v>0.14699916809124836</c:v>
                </c:pt>
                <c:pt idx="19">
                  <c:v>0.14975375279875963</c:v>
                </c:pt>
                <c:pt idx="20">
                  <c:v>0.15250878587646069</c:v>
                </c:pt>
                <c:pt idx="21">
                  <c:v>0.15543162776741018</c:v>
                </c:pt>
                <c:pt idx="22">
                  <c:v>0.15835504452497659</c:v>
                </c:pt>
                <c:pt idx="23">
                  <c:v>0.16127906799620698</c:v>
                </c:pt>
                <c:pt idx="24">
                  <c:v>0.16420364188852568</c:v>
                </c:pt>
                <c:pt idx="25">
                  <c:v>0.16712881543812014</c:v>
                </c:pt>
                <c:pt idx="26">
                  <c:v>0.17005455381253606</c:v>
                </c:pt>
                <c:pt idx="27">
                  <c:v>0.17298088041327114</c:v>
                </c:pt>
                <c:pt idx="28">
                  <c:v>0.17590778947431093</c:v>
                </c:pt>
                <c:pt idx="29">
                  <c:v>0.17883527494397322</c:v>
                </c:pt>
                <c:pt idx="30">
                  <c:v>0.18176332987800264</c:v>
                </c:pt>
                <c:pt idx="31">
                  <c:v>0.18537748280481911</c:v>
                </c:pt>
                <c:pt idx="32">
                  <c:v>0.18899266124700506</c:v>
                </c:pt>
                <c:pt idx="33">
                  <c:v>0.19260888551108959</c:v>
                </c:pt>
                <c:pt idx="34">
                  <c:v>0.1962261880837318</c:v>
                </c:pt>
                <c:pt idx="35">
                  <c:v>0.19984456042162704</c:v>
                </c:pt>
                <c:pt idx="36">
                  <c:v>0.20346393921188627</c:v>
                </c:pt>
                <c:pt idx="37">
                  <c:v>0.20708436604035002</c:v>
                </c:pt>
                <c:pt idx="38">
                  <c:v>0.21070589570062701</c:v>
                </c:pt>
                <c:pt idx="39">
                  <c:v>0.21432841211493611</c:v>
                </c:pt>
                <c:pt idx="40">
                  <c:v>0.21795200100264478</c:v>
                </c:pt>
                <c:pt idx="41">
                  <c:v>0.22265699568092565</c:v>
                </c:pt>
                <c:pt idx="42">
                  <c:v>0.22736412003262255</c:v>
                </c:pt>
                <c:pt idx="43">
                  <c:v>0.23207344292012788</c:v>
                </c:pt>
                <c:pt idx="44">
                  <c:v>0.23678487699943157</c:v>
                </c:pt>
                <c:pt idx="45">
                  <c:v>0.24149849068058979</c:v>
                </c:pt>
                <c:pt idx="46">
                  <c:v>0.2462142549226152</c:v>
                </c:pt>
                <c:pt idx="47">
                  <c:v>0.25093221334573984</c:v>
                </c:pt>
                <c:pt idx="48">
                  <c:v>0.25565227107551597</c:v>
                </c:pt>
                <c:pt idx="49">
                  <c:v>0.2603745300753359</c:v>
                </c:pt>
                <c:pt idx="50">
                  <c:v>0.26509900241386397</c:v>
                </c:pt>
                <c:pt idx="51">
                  <c:v>0.27186957164474723</c:v>
                </c:pt>
                <c:pt idx="52">
                  <c:v>0.27864574596819147</c:v>
                </c:pt>
                <c:pt idx="53">
                  <c:v>0.28542749060615086</c:v>
                </c:pt>
                <c:pt idx="54">
                  <c:v>0.29221475131357416</c:v>
                </c:pt>
                <c:pt idx="55">
                  <c:v>0.29900765702304111</c:v>
                </c:pt>
                <c:pt idx="56">
                  <c:v>0.3058060797890888</c:v>
                </c:pt>
                <c:pt idx="57">
                  <c:v>0.31261009615831664</c:v>
                </c:pt>
                <c:pt idx="58">
                  <c:v>0.31941975938283829</c:v>
                </c:pt>
                <c:pt idx="59">
                  <c:v>0.32623498374494914</c:v>
                </c:pt>
                <c:pt idx="60">
                  <c:v>0.33305590060192675</c:v>
                </c:pt>
                <c:pt idx="61">
                  <c:v>0.34312627666084955</c:v>
                </c:pt>
                <c:pt idx="62">
                  <c:v>0.35321240611615035</c:v>
                </c:pt>
                <c:pt idx="63">
                  <c:v>0.36331424866331807</c:v>
                </c:pt>
                <c:pt idx="64">
                  <c:v>0.37343190118771569</c:v>
                </c:pt>
                <c:pt idx="65">
                  <c:v>0.38356537897961857</c:v>
                </c:pt>
                <c:pt idx="66">
                  <c:v>0.39371473347334413</c:v>
                </c:pt>
                <c:pt idx="67">
                  <c:v>0.40388001977062288</c:v>
                </c:pt>
                <c:pt idx="68">
                  <c:v>0.41406136520706344</c:v>
                </c:pt>
                <c:pt idx="69">
                  <c:v>0.42425862579430651</c:v>
                </c:pt>
                <c:pt idx="70">
                  <c:v>0.43447216147049605</c:v>
                </c:pt>
                <c:pt idx="71">
                  <c:v>0.44861573087406253</c:v>
                </c:pt>
                <c:pt idx="72">
                  <c:v>0.46279967651935572</c:v>
                </c:pt>
                <c:pt idx="73">
                  <c:v>0.47702396614406944</c:v>
                </c:pt>
                <c:pt idx="74">
                  <c:v>0.49128887557777945</c:v>
                </c:pt>
                <c:pt idx="75">
                  <c:v>0.50559461951769646</c:v>
                </c:pt>
                <c:pt idx="76">
                  <c:v>0.51994144561566535</c:v>
                </c:pt>
                <c:pt idx="77">
                  <c:v>0.53432967965268352</c:v>
                </c:pt>
                <c:pt idx="78">
                  <c:v>0.548759596171703</c:v>
                </c:pt>
                <c:pt idx="79">
                  <c:v>0.56323141371621432</c:v>
                </c:pt>
                <c:pt idx="80">
                  <c:v>0.57774525163018886</c:v>
                </c:pt>
                <c:pt idx="81">
                  <c:v>0.59549226916698783</c:v>
                </c:pt>
                <c:pt idx="82">
                  <c:v>0.61332022474610837</c:v>
                </c:pt>
                <c:pt idx="83">
                  <c:v>0.63123008888142274</c:v>
                </c:pt>
                <c:pt idx="84">
                  <c:v>0.64922263004051028</c:v>
                </c:pt>
                <c:pt idx="85">
                  <c:v>0.66729849152594556</c:v>
                </c:pt>
                <c:pt idx="86">
                  <c:v>0.68545875707182669</c:v>
                </c:pt>
                <c:pt idx="87">
                  <c:v>0.70370409171656612</c:v>
                </c:pt>
                <c:pt idx="88">
                  <c:v>0.72203554736867204</c:v>
                </c:pt>
                <c:pt idx="89">
                  <c:v>0.74045377393491885</c:v>
                </c:pt>
                <c:pt idx="90">
                  <c:v>0.7589623691924009</c:v>
                </c:pt>
                <c:pt idx="91">
                  <c:v>0.77853200577677095</c:v>
                </c:pt>
                <c:pt idx="92">
                  <c:v>0.79822597634751047</c:v>
                </c:pt>
                <c:pt idx="93">
                  <c:v>0.81804330169968509</c:v>
                </c:pt>
                <c:pt idx="94">
                  <c:v>0.83798561416208495</c:v>
                </c:pt>
                <c:pt idx="95">
                  <c:v>0.85805459214363755</c:v>
                </c:pt>
                <c:pt idx="96">
                  <c:v>0.878252916718821</c:v>
                </c:pt>
                <c:pt idx="97">
                  <c:v>0.89858049230050929</c:v>
                </c:pt>
                <c:pt idx="98">
                  <c:v>0.91904000242872697</c:v>
                </c:pt>
                <c:pt idx="99">
                  <c:v>0.93963336583220469</c:v>
                </c:pt>
                <c:pt idx="100">
                  <c:v>0.96036221825464352</c:v>
                </c:pt>
                <c:pt idx="101">
                  <c:v>0.97684697838448309</c:v>
                </c:pt>
                <c:pt idx="102">
                  <c:v>0.99342923704223263</c:v>
                </c:pt>
                <c:pt idx="103">
                  <c:v>1.0101124623384397</c:v>
                </c:pt>
                <c:pt idx="104">
                  <c:v>1.0268984593142099</c:v>
                </c:pt>
                <c:pt idx="105">
                  <c:v>1.0437883828508194</c:v>
                </c:pt>
                <c:pt idx="106">
                  <c:v>1.0607835186791492</c:v>
                </c:pt>
                <c:pt idx="107">
                  <c:v>1.077885172382929</c:v>
                </c:pt>
                <c:pt idx="108">
                  <c:v>1.0950950828581023</c:v>
                </c:pt>
                <c:pt idx="109">
                  <c:v>1.1124144339582416</c:v>
                </c:pt>
                <c:pt idx="110">
                  <c:v>1.1298443027199074</c:v>
                </c:pt>
                <c:pt idx="111">
                  <c:v>1.1426763619851468</c:v>
                </c:pt>
                <c:pt idx="112">
                  <c:v>1.1555758610111937</c:v>
                </c:pt>
                <c:pt idx="113">
                  <c:v>1.1685437101597298</c:v>
                </c:pt>
                <c:pt idx="114">
                  <c:v>1.1815758182015101</c:v>
                </c:pt>
                <c:pt idx="115">
                  <c:v>1.1946846953690824</c:v>
                </c:pt>
                <c:pt idx="116">
                  <c:v>1.2078644208871059</c:v>
                </c:pt>
                <c:pt idx="117">
                  <c:v>1.2211161875913721</c:v>
                </c:pt>
                <c:pt idx="118">
                  <c:v>1.2344406564715231</c:v>
                </c:pt>
                <c:pt idx="119">
                  <c:v>1.2478388339710085</c:v>
                </c:pt>
                <c:pt idx="120">
                  <c:v>1.2613099197312871</c:v>
                </c:pt>
                <c:pt idx="121">
                  <c:v>1.2738204616003348</c:v>
                </c:pt>
                <c:pt idx="122">
                  <c:v>1.286399550101641</c:v>
                </c:pt>
                <c:pt idx="123">
                  <c:v>1.2990490031437285</c:v>
                </c:pt>
                <c:pt idx="124">
                  <c:v>1.31176912630606</c:v>
                </c:pt>
                <c:pt idx="125">
                  <c:v>1.3245608690326638</c:v>
                </c:pt>
                <c:pt idx="126">
                  <c:v>1.3374256656919516</c:v>
                </c:pt>
                <c:pt idx="127">
                  <c:v>1.3503580046311741</c:v>
                </c:pt>
                <c:pt idx="128">
                  <c:v>1.3633726648670854</c:v>
                </c:pt>
                <c:pt idx="129">
                  <c:v>1.3764627572219306</c:v>
                </c:pt>
                <c:pt idx="130">
                  <c:v>1.3896259622163911</c:v>
                </c:pt>
                <c:pt idx="131">
                  <c:v>1.4015461140191641</c:v>
                </c:pt>
                <c:pt idx="132">
                  <c:v>1.4135323865627918</c:v>
                </c:pt>
                <c:pt idx="133">
                  <c:v>1.4255861418691476</c:v>
                </c:pt>
                <c:pt idx="134">
                  <c:v>1.437708171111447</c:v>
                </c:pt>
                <c:pt idx="135">
                  <c:v>1.4498991061748774</c:v>
                </c:pt>
                <c:pt idx="136">
                  <c:v>1.4621597057137323</c:v>
                </c:pt>
                <c:pt idx="137">
                  <c:v>1.4744836840320366</c:v>
                </c:pt>
                <c:pt idx="138">
                  <c:v>1.4868896989420133</c:v>
                </c:pt>
                <c:pt idx="139">
                  <c:v>1.4993684933004321</c:v>
                </c:pt>
                <c:pt idx="140">
                  <c:v>1.5119163567107461</c:v>
                </c:pt>
                <c:pt idx="141">
                  <c:v>1.524013809039787</c:v>
                </c:pt>
                <c:pt idx="142">
                  <c:v>1.5361826812668546</c:v>
                </c:pt>
                <c:pt idx="143">
                  <c:v>1.5484244326394987</c:v>
                </c:pt>
                <c:pt idx="144">
                  <c:v>1.5607401608193368</c:v>
                </c:pt>
                <c:pt idx="145">
                  <c:v>1.5731301768697388</c:v>
                </c:pt>
                <c:pt idx="146">
                  <c:v>1.585595998989519</c:v>
                </c:pt>
                <c:pt idx="147">
                  <c:v>1.5981380775134364</c:v>
                </c:pt>
                <c:pt idx="148">
                  <c:v>1.6107528661545716</c:v>
                </c:pt>
                <c:pt idx="149">
                  <c:v>1.6234556514610023</c:v>
                </c:pt>
                <c:pt idx="150">
                  <c:v>1.6362326926730124</c:v>
                </c:pt>
                <c:pt idx="151">
                  <c:v>1.6484805176578994</c:v>
                </c:pt>
                <c:pt idx="152">
                  <c:v>1.6608043319595776</c:v>
                </c:pt>
                <c:pt idx="153">
                  <c:v>1.6732056852048509</c:v>
                </c:pt>
                <c:pt idx="154">
                  <c:v>1.6856856518446472</c:v>
                </c:pt>
                <c:pt idx="155">
                  <c:v>1.6982449741480559</c:v>
                </c:pt>
                <c:pt idx="156">
                  <c:v>1.7108852759514224</c:v>
                </c:pt>
                <c:pt idx="157">
                  <c:v>1.7236070025867434</c:v>
                </c:pt>
                <c:pt idx="158">
                  <c:v>1.7364052864168327</c:v>
                </c:pt>
                <c:pt idx="159">
                  <c:v>1.7492996352930543</c:v>
                </c:pt>
                <c:pt idx="160">
                  <c:v>1.7622722533552029</c:v>
                </c:pt>
                <c:pt idx="161">
                  <c:v>1.7743166836918685</c:v>
                </c:pt>
                <c:pt idx="162">
                  <c:v>1.7864369149429589</c:v>
                </c:pt>
                <c:pt idx="163">
                  <c:v>1.7986347526579793</c:v>
                </c:pt>
                <c:pt idx="164">
                  <c:v>1.810911003426839</c:v>
                </c:pt>
                <c:pt idx="165">
                  <c:v>1.823266745733316</c:v>
                </c:pt>
                <c:pt idx="166">
                  <c:v>1.8357029291905989</c:v>
                </c:pt>
                <c:pt idx="167">
                  <c:v>1.8482205685398305</c:v>
                </c:pt>
                <c:pt idx="168">
                  <c:v>1.8608140359268008</c:v>
                </c:pt>
                <c:pt idx="169">
                  <c:v>1.8735047347093712</c:v>
                </c:pt>
                <c:pt idx="170">
                  <c:v>1.8862735234538577</c:v>
                </c:pt>
                <c:pt idx="171">
                  <c:v>1.8981683319030298</c:v>
                </c:pt>
                <c:pt idx="172">
                  <c:v>1.9101392906465111</c:v>
                </c:pt>
                <c:pt idx="173">
                  <c:v>1.9221873664978104</c:v>
                </c:pt>
                <c:pt idx="174">
                  <c:v>1.9343139077170748</c:v>
                </c:pt>
                <c:pt idx="175">
                  <c:v>1.946519870326511</c:v>
                </c:pt>
                <c:pt idx="176">
                  <c:v>1.9588061037778957</c:v>
                </c:pt>
                <c:pt idx="177">
                  <c:v>1.9711737392025133</c:v>
                </c:pt>
                <c:pt idx="178">
                  <c:v>1.983616405767519</c:v>
                </c:pt>
                <c:pt idx="179">
                  <c:v>1.9961572988139005</c:v>
                </c:pt>
                <c:pt idx="180">
                  <c:v>2.0087753721965704</c:v>
                </c:pt>
                <c:pt idx="181">
                  <c:v>2.020942952417669</c:v>
                </c:pt>
                <c:pt idx="182">
                  <c:v>2.0331921427729296</c:v>
                </c:pt>
                <c:pt idx="183">
                  <c:v>2.0455247340158955</c:v>
                </c:pt>
                <c:pt idx="184">
                  <c:v>2.0579415948695381</c:v>
                </c:pt>
                <c:pt idx="185">
                  <c:v>2.0704435173737603</c:v>
                </c:pt>
                <c:pt idx="186">
                  <c:v>2.0830325492864978</c:v>
                </c:pt>
                <c:pt idx="187">
                  <c:v>2.0957085912548306</c:v>
                </c:pt>
                <c:pt idx="188">
                  <c:v>2.1084630953522265</c:v>
                </c:pt>
                <c:pt idx="189">
                  <c:v>2.121329655530463</c:v>
                </c:pt>
                <c:pt idx="190">
                  <c:v>2.1342764660835427</c:v>
                </c:pt>
                <c:pt idx="191">
                  <c:v>2.1448893097788049</c:v>
                </c:pt>
                <c:pt idx="192">
                  <c:v>2.1555652260229419</c:v>
                </c:pt>
                <c:pt idx="193">
                  <c:v>2.1663040729545586</c:v>
                </c:pt>
                <c:pt idx="194">
                  <c:v>2.1771069327097066</c:v>
                </c:pt>
                <c:pt idx="195">
                  <c:v>2.1879747132575496</c:v>
                </c:pt>
                <c:pt idx="196">
                  <c:v>2.1989084784574482</c:v>
                </c:pt>
                <c:pt idx="197">
                  <c:v>2.2099084184243694</c:v>
                </c:pt>
                <c:pt idx="198">
                  <c:v>2.220975685208495</c:v>
                </c:pt>
                <c:pt idx="199">
                  <c:v>2.2321109182095453</c:v>
                </c:pt>
                <c:pt idx="200">
                  <c:v>2.2433155724265865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1B-4A7D-942D-DADF91AF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</a:t>
            </a:r>
            <a:r>
              <a:rPr lang="en-ID" baseline="0"/>
              <a:t> dot</a:t>
            </a:r>
            <a:endParaRPr lang="en-ID"/>
          </a:p>
        </c:rich>
      </c:tx>
      <c:layout>
        <c:manualLayout>
          <c:xMode val="edge"/>
          <c:yMode val="edge"/>
          <c:x val="0.424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Isentropic!$B$3:$B$23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Isentropic!$I$3:$I$23</c:f>
              <c:numCache>
                <c:formatCode>General</c:formatCode>
                <c:ptCount val="21"/>
                <c:pt idx="0">
                  <c:v>0.58899999999999997</c:v>
                </c:pt>
                <c:pt idx="1">
                  <c:v>0.58399999999999996</c:v>
                </c:pt>
                <c:pt idx="2">
                  <c:v>0.58899999999999997</c:v>
                </c:pt>
                <c:pt idx="3">
                  <c:v>0.58499999999999996</c:v>
                </c:pt>
                <c:pt idx="4">
                  <c:v>0.58899999999999997</c:v>
                </c:pt>
                <c:pt idx="5">
                  <c:v>0.58699999999999997</c:v>
                </c:pt>
                <c:pt idx="6">
                  <c:v>0.59099999999999997</c:v>
                </c:pt>
                <c:pt idx="7">
                  <c:v>0.58899999999999997</c:v>
                </c:pt>
                <c:pt idx="8">
                  <c:v>0.59399999999999997</c:v>
                </c:pt>
                <c:pt idx="9">
                  <c:v>0.59099999999999997</c:v>
                </c:pt>
                <c:pt idx="10">
                  <c:v>0.59599999999999997</c:v>
                </c:pt>
                <c:pt idx="11">
                  <c:v>0.59599999999999997</c:v>
                </c:pt>
                <c:pt idx="12">
                  <c:v>0.59599999999999997</c:v>
                </c:pt>
                <c:pt idx="13">
                  <c:v>0.59599999999999997</c:v>
                </c:pt>
                <c:pt idx="14">
                  <c:v>0.59599999999999997</c:v>
                </c:pt>
                <c:pt idx="15">
                  <c:v>0.59599999999999997</c:v>
                </c:pt>
                <c:pt idx="16">
                  <c:v>0.59599999999999997</c:v>
                </c:pt>
                <c:pt idx="17">
                  <c:v>0.59599999999999997</c:v>
                </c:pt>
                <c:pt idx="18">
                  <c:v>0.59599999999999997</c:v>
                </c:pt>
                <c:pt idx="19">
                  <c:v>0.59599999999999997</c:v>
                </c:pt>
                <c:pt idx="20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7-4D62-8D2A-64C17DE56215}"/>
            </c:ext>
          </c:extLst>
        </c:ser>
        <c:ser>
          <c:idx val="1"/>
          <c:order val="1"/>
          <c:tx>
            <c:v>N = 201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Isentropic!$B$34:$B$234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Isentropic!$I$34:$I$234</c:f>
              <c:numCache>
                <c:formatCode>General</c:formatCode>
                <c:ptCount val="201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0.58399999999999996</c:v>
                </c:pt>
                <c:pt idx="8">
                  <c:v>0.58399999999999996</c:v>
                </c:pt>
                <c:pt idx="9">
                  <c:v>0.58399999999999996</c:v>
                </c:pt>
                <c:pt idx="10">
                  <c:v>0.58399999999999996</c:v>
                </c:pt>
                <c:pt idx="11">
                  <c:v>0.58399999999999996</c:v>
                </c:pt>
                <c:pt idx="12">
                  <c:v>0.58399999999999996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0.58399999999999996</c:v>
                </c:pt>
                <c:pt idx="18">
                  <c:v>0.58399999999999996</c:v>
                </c:pt>
                <c:pt idx="19">
                  <c:v>0.58399999999999996</c:v>
                </c:pt>
                <c:pt idx="20">
                  <c:v>0.58399999999999996</c:v>
                </c:pt>
                <c:pt idx="21">
                  <c:v>0.58399999999999996</c:v>
                </c:pt>
                <c:pt idx="22">
                  <c:v>0.58399999999999996</c:v>
                </c:pt>
                <c:pt idx="23">
                  <c:v>0.58399999999999996</c:v>
                </c:pt>
                <c:pt idx="24">
                  <c:v>0.58399999999999996</c:v>
                </c:pt>
                <c:pt idx="25">
                  <c:v>0.58399999999999996</c:v>
                </c:pt>
                <c:pt idx="26">
                  <c:v>0.58399999999999996</c:v>
                </c:pt>
                <c:pt idx="27">
                  <c:v>0.58399999999999996</c:v>
                </c:pt>
                <c:pt idx="28">
                  <c:v>0.58399999999999996</c:v>
                </c:pt>
                <c:pt idx="29">
                  <c:v>0.58399999999999996</c:v>
                </c:pt>
                <c:pt idx="30">
                  <c:v>0.58399999999999996</c:v>
                </c:pt>
                <c:pt idx="31">
                  <c:v>0.58399999999999996</c:v>
                </c:pt>
                <c:pt idx="32">
                  <c:v>0.58399999999999996</c:v>
                </c:pt>
                <c:pt idx="33">
                  <c:v>0.58399999999999996</c:v>
                </c:pt>
                <c:pt idx="34">
                  <c:v>0.58399999999999996</c:v>
                </c:pt>
                <c:pt idx="35">
                  <c:v>0.58399999999999996</c:v>
                </c:pt>
                <c:pt idx="36">
                  <c:v>0.58399999999999996</c:v>
                </c:pt>
                <c:pt idx="37">
                  <c:v>0.58399999999999996</c:v>
                </c:pt>
                <c:pt idx="38">
                  <c:v>0.58399999999999996</c:v>
                </c:pt>
                <c:pt idx="39">
                  <c:v>0.58399999999999996</c:v>
                </c:pt>
                <c:pt idx="40">
                  <c:v>0.58399999999999996</c:v>
                </c:pt>
                <c:pt idx="41">
                  <c:v>0.58399999999999996</c:v>
                </c:pt>
                <c:pt idx="42">
                  <c:v>0.58399999999999996</c:v>
                </c:pt>
                <c:pt idx="43">
                  <c:v>0.58399999999999996</c:v>
                </c:pt>
                <c:pt idx="44">
                  <c:v>0.58399999999999996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0.58399999999999996</c:v>
                </c:pt>
                <c:pt idx="48">
                  <c:v>0.58399999999999996</c:v>
                </c:pt>
                <c:pt idx="49">
                  <c:v>0.58399999999999996</c:v>
                </c:pt>
                <c:pt idx="50">
                  <c:v>0.58399999999999996</c:v>
                </c:pt>
                <c:pt idx="51">
                  <c:v>0.58399999999999996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0.58399999999999996</c:v>
                </c:pt>
                <c:pt idx="55">
                  <c:v>0.58399999999999996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0.58399999999999996</c:v>
                </c:pt>
                <c:pt idx="59">
                  <c:v>0.58399999999999996</c:v>
                </c:pt>
                <c:pt idx="60">
                  <c:v>0.58399999999999996</c:v>
                </c:pt>
                <c:pt idx="61">
                  <c:v>0.58399999999999996</c:v>
                </c:pt>
                <c:pt idx="62">
                  <c:v>0.58399999999999996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0.58399999999999996</c:v>
                </c:pt>
                <c:pt idx="67">
                  <c:v>0.58399999999999996</c:v>
                </c:pt>
                <c:pt idx="68">
                  <c:v>0.58399999999999996</c:v>
                </c:pt>
                <c:pt idx="69">
                  <c:v>0.58399999999999996</c:v>
                </c:pt>
                <c:pt idx="70">
                  <c:v>0.58399999999999996</c:v>
                </c:pt>
                <c:pt idx="71">
                  <c:v>0.58399999999999996</c:v>
                </c:pt>
                <c:pt idx="72">
                  <c:v>0.58399999999999996</c:v>
                </c:pt>
                <c:pt idx="73">
                  <c:v>0.58399999999999996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0.58399999999999996</c:v>
                </c:pt>
                <c:pt idx="77">
                  <c:v>0.58399999999999996</c:v>
                </c:pt>
                <c:pt idx="78">
                  <c:v>0.58399999999999996</c:v>
                </c:pt>
                <c:pt idx="79">
                  <c:v>0.58399999999999996</c:v>
                </c:pt>
                <c:pt idx="80">
                  <c:v>0.58399999999999996</c:v>
                </c:pt>
                <c:pt idx="81">
                  <c:v>0.58399999999999996</c:v>
                </c:pt>
                <c:pt idx="82">
                  <c:v>0.58399999999999996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0.58399999999999996</c:v>
                </c:pt>
                <c:pt idx="86">
                  <c:v>0.58399999999999996</c:v>
                </c:pt>
                <c:pt idx="87">
                  <c:v>0.58399999999999996</c:v>
                </c:pt>
                <c:pt idx="88">
                  <c:v>0.58399999999999996</c:v>
                </c:pt>
                <c:pt idx="89">
                  <c:v>0.58399999999999996</c:v>
                </c:pt>
                <c:pt idx="90">
                  <c:v>0.58399999999999996</c:v>
                </c:pt>
                <c:pt idx="91">
                  <c:v>0.58399999999999996</c:v>
                </c:pt>
                <c:pt idx="92">
                  <c:v>0.58399999999999996</c:v>
                </c:pt>
                <c:pt idx="93">
                  <c:v>0.58399999999999996</c:v>
                </c:pt>
                <c:pt idx="94">
                  <c:v>0.58399999999999996</c:v>
                </c:pt>
                <c:pt idx="95">
                  <c:v>0.58399999999999996</c:v>
                </c:pt>
                <c:pt idx="96">
                  <c:v>0.58399999999999996</c:v>
                </c:pt>
                <c:pt idx="97">
                  <c:v>0.58399999999999996</c:v>
                </c:pt>
                <c:pt idx="98">
                  <c:v>0.58399999999999996</c:v>
                </c:pt>
                <c:pt idx="99">
                  <c:v>0.58399999999999996</c:v>
                </c:pt>
                <c:pt idx="100">
                  <c:v>0.58399999999999996</c:v>
                </c:pt>
                <c:pt idx="101">
                  <c:v>0.58399999999999996</c:v>
                </c:pt>
                <c:pt idx="102">
                  <c:v>0.58399999999999996</c:v>
                </c:pt>
                <c:pt idx="103">
                  <c:v>0.58399999999999996</c:v>
                </c:pt>
                <c:pt idx="104">
                  <c:v>0.58399999999999996</c:v>
                </c:pt>
                <c:pt idx="105">
                  <c:v>0.58399999999999996</c:v>
                </c:pt>
                <c:pt idx="106">
                  <c:v>0.58399999999999996</c:v>
                </c:pt>
                <c:pt idx="107">
                  <c:v>0.58399999999999996</c:v>
                </c:pt>
                <c:pt idx="108">
                  <c:v>0.58399999999999996</c:v>
                </c:pt>
                <c:pt idx="109">
                  <c:v>0.58399999999999996</c:v>
                </c:pt>
                <c:pt idx="110">
                  <c:v>0.58399999999999996</c:v>
                </c:pt>
                <c:pt idx="111">
                  <c:v>0.58399999999999996</c:v>
                </c:pt>
                <c:pt idx="112">
                  <c:v>0.58399999999999996</c:v>
                </c:pt>
                <c:pt idx="113">
                  <c:v>0.58399999999999996</c:v>
                </c:pt>
                <c:pt idx="114">
                  <c:v>0.58399999999999996</c:v>
                </c:pt>
                <c:pt idx="115">
                  <c:v>0.58399999999999996</c:v>
                </c:pt>
                <c:pt idx="116">
                  <c:v>0.58399999999999996</c:v>
                </c:pt>
                <c:pt idx="117">
                  <c:v>0.58399999999999996</c:v>
                </c:pt>
                <c:pt idx="118">
                  <c:v>0.58399999999999996</c:v>
                </c:pt>
                <c:pt idx="119">
                  <c:v>0.58399999999999996</c:v>
                </c:pt>
                <c:pt idx="120">
                  <c:v>0.58399999999999996</c:v>
                </c:pt>
                <c:pt idx="121">
                  <c:v>0.58399999999999996</c:v>
                </c:pt>
                <c:pt idx="122">
                  <c:v>0.58399999999999996</c:v>
                </c:pt>
                <c:pt idx="123">
                  <c:v>0.58399999999999996</c:v>
                </c:pt>
                <c:pt idx="124">
                  <c:v>0.58399999999999996</c:v>
                </c:pt>
                <c:pt idx="125">
                  <c:v>0.58399999999999996</c:v>
                </c:pt>
                <c:pt idx="126">
                  <c:v>0.58399999999999996</c:v>
                </c:pt>
                <c:pt idx="127">
                  <c:v>0.58399999999999996</c:v>
                </c:pt>
                <c:pt idx="128">
                  <c:v>0.58399999999999996</c:v>
                </c:pt>
                <c:pt idx="129">
                  <c:v>0.58399999999999996</c:v>
                </c:pt>
                <c:pt idx="130">
                  <c:v>0.58399999999999996</c:v>
                </c:pt>
                <c:pt idx="131">
                  <c:v>0.58399999999999996</c:v>
                </c:pt>
                <c:pt idx="132">
                  <c:v>0.58399999999999996</c:v>
                </c:pt>
                <c:pt idx="133">
                  <c:v>0.58399999999999996</c:v>
                </c:pt>
                <c:pt idx="134">
                  <c:v>0.58399999999999996</c:v>
                </c:pt>
                <c:pt idx="135">
                  <c:v>0.58399999999999996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0.58399999999999996</c:v>
                </c:pt>
                <c:pt idx="139">
                  <c:v>0.58399999999999996</c:v>
                </c:pt>
                <c:pt idx="140">
                  <c:v>0.58399999999999996</c:v>
                </c:pt>
                <c:pt idx="141">
                  <c:v>0.58399999999999996</c:v>
                </c:pt>
                <c:pt idx="142">
                  <c:v>0.58399999999999996</c:v>
                </c:pt>
                <c:pt idx="143">
                  <c:v>0.58399999999999996</c:v>
                </c:pt>
                <c:pt idx="144">
                  <c:v>0.58399999999999996</c:v>
                </c:pt>
                <c:pt idx="145">
                  <c:v>0.58399999999999996</c:v>
                </c:pt>
                <c:pt idx="146">
                  <c:v>0.58399999999999996</c:v>
                </c:pt>
                <c:pt idx="147">
                  <c:v>0.58399999999999996</c:v>
                </c:pt>
                <c:pt idx="148">
                  <c:v>0.58399999999999996</c:v>
                </c:pt>
                <c:pt idx="149">
                  <c:v>0.58399999999999996</c:v>
                </c:pt>
                <c:pt idx="150">
                  <c:v>0.58399999999999996</c:v>
                </c:pt>
                <c:pt idx="151">
                  <c:v>0.58399999999999996</c:v>
                </c:pt>
                <c:pt idx="152">
                  <c:v>0.58399999999999996</c:v>
                </c:pt>
                <c:pt idx="153">
                  <c:v>0.58399999999999996</c:v>
                </c:pt>
                <c:pt idx="154">
                  <c:v>0.58399999999999996</c:v>
                </c:pt>
                <c:pt idx="155">
                  <c:v>0.58399999999999996</c:v>
                </c:pt>
                <c:pt idx="156">
                  <c:v>0.58399999999999996</c:v>
                </c:pt>
                <c:pt idx="157">
                  <c:v>0.58399999999999996</c:v>
                </c:pt>
                <c:pt idx="158">
                  <c:v>0.58399999999999996</c:v>
                </c:pt>
                <c:pt idx="159">
                  <c:v>0.58399999999999996</c:v>
                </c:pt>
                <c:pt idx="160">
                  <c:v>0.58399999999999996</c:v>
                </c:pt>
                <c:pt idx="161">
                  <c:v>0.58399999999999996</c:v>
                </c:pt>
                <c:pt idx="162">
                  <c:v>0.58399999999999996</c:v>
                </c:pt>
                <c:pt idx="163">
                  <c:v>0.58399999999999996</c:v>
                </c:pt>
                <c:pt idx="164">
                  <c:v>0.58399999999999996</c:v>
                </c:pt>
                <c:pt idx="165">
                  <c:v>0.58399999999999996</c:v>
                </c:pt>
                <c:pt idx="166">
                  <c:v>0.58399999999999996</c:v>
                </c:pt>
                <c:pt idx="167">
                  <c:v>0.58399999999999996</c:v>
                </c:pt>
                <c:pt idx="168">
                  <c:v>0.58399999999999996</c:v>
                </c:pt>
                <c:pt idx="169">
                  <c:v>0.58399999999999996</c:v>
                </c:pt>
                <c:pt idx="170">
                  <c:v>0.58399999999999996</c:v>
                </c:pt>
                <c:pt idx="171">
                  <c:v>0.58399999999999996</c:v>
                </c:pt>
                <c:pt idx="172">
                  <c:v>0.58399999999999996</c:v>
                </c:pt>
                <c:pt idx="173">
                  <c:v>0.58399999999999996</c:v>
                </c:pt>
                <c:pt idx="174">
                  <c:v>0.58399999999999996</c:v>
                </c:pt>
                <c:pt idx="175">
                  <c:v>0.58399999999999996</c:v>
                </c:pt>
                <c:pt idx="176">
                  <c:v>0.58399999999999996</c:v>
                </c:pt>
                <c:pt idx="177">
                  <c:v>0.58399999999999996</c:v>
                </c:pt>
                <c:pt idx="178">
                  <c:v>0.58399999999999996</c:v>
                </c:pt>
                <c:pt idx="179">
                  <c:v>0.58399999999999996</c:v>
                </c:pt>
                <c:pt idx="180">
                  <c:v>0.58399999999999996</c:v>
                </c:pt>
                <c:pt idx="181">
                  <c:v>0.58399999999999996</c:v>
                </c:pt>
                <c:pt idx="182">
                  <c:v>0.58399999999999996</c:v>
                </c:pt>
                <c:pt idx="183">
                  <c:v>0.58399999999999996</c:v>
                </c:pt>
                <c:pt idx="184">
                  <c:v>0.58399999999999996</c:v>
                </c:pt>
                <c:pt idx="185">
                  <c:v>0.58399999999999996</c:v>
                </c:pt>
                <c:pt idx="186">
                  <c:v>0.58399999999999996</c:v>
                </c:pt>
                <c:pt idx="187">
                  <c:v>0.58399999999999996</c:v>
                </c:pt>
                <c:pt idx="188">
                  <c:v>0.58399999999999996</c:v>
                </c:pt>
                <c:pt idx="189">
                  <c:v>0.58399999999999996</c:v>
                </c:pt>
                <c:pt idx="190">
                  <c:v>0.58399999999999996</c:v>
                </c:pt>
                <c:pt idx="191">
                  <c:v>0.58399999999999996</c:v>
                </c:pt>
                <c:pt idx="192">
                  <c:v>0.58399999999999996</c:v>
                </c:pt>
                <c:pt idx="193">
                  <c:v>0.58399999999999996</c:v>
                </c:pt>
                <c:pt idx="194">
                  <c:v>0.58399999999999996</c:v>
                </c:pt>
                <c:pt idx="195">
                  <c:v>0.58399999999999996</c:v>
                </c:pt>
                <c:pt idx="196">
                  <c:v>0.58399999999999996</c:v>
                </c:pt>
                <c:pt idx="197">
                  <c:v>0.58399999999999996</c:v>
                </c:pt>
                <c:pt idx="198">
                  <c:v>0.58399999999999996</c:v>
                </c:pt>
                <c:pt idx="199">
                  <c:v>0.58399999999999996</c:v>
                </c:pt>
                <c:pt idx="200">
                  <c:v>0.58399999999999996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7-4D62-8D2A-64C17DE56215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Analytical!$Q$4:$Q$24</c:f>
              <c:numCache>
                <c:formatCode>General</c:formatCode>
                <c:ptCount val="21"/>
                <c:pt idx="0">
                  <c:v>0.57870370370370361</c:v>
                </c:pt>
                <c:pt idx="1">
                  <c:v>0.57870370370370372</c:v>
                </c:pt>
                <c:pt idx="2">
                  <c:v>0.57870370370370394</c:v>
                </c:pt>
                <c:pt idx="3">
                  <c:v>0.57870370370370372</c:v>
                </c:pt>
                <c:pt idx="4">
                  <c:v>0.57870370370370383</c:v>
                </c:pt>
                <c:pt idx="5">
                  <c:v>0.57870370370370372</c:v>
                </c:pt>
                <c:pt idx="6">
                  <c:v>0.57870370370370394</c:v>
                </c:pt>
                <c:pt idx="7">
                  <c:v>0.57870370370370383</c:v>
                </c:pt>
                <c:pt idx="8">
                  <c:v>0.57870370370370383</c:v>
                </c:pt>
                <c:pt idx="9">
                  <c:v>0.57870370370370383</c:v>
                </c:pt>
                <c:pt idx="10">
                  <c:v>0.57870370370370383</c:v>
                </c:pt>
                <c:pt idx="11">
                  <c:v>0.57870370370370383</c:v>
                </c:pt>
                <c:pt idx="12">
                  <c:v>0.57870370370370394</c:v>
                </c:pt>
                <c:pt idx="13">
                  <c:v>0.57870370370370394</c:v>
                </c:pt>
                <c:pt idx="14">
                  <c:v>0.57870370370370383</c:v>
                </c:pt>
                <c:pt idx="15">
                  <c:v>0.57870370370370405</c:v>
                </c:pt>
                <c:pt idx="16">
                  <c:v>0.57870370370370372</c:v>
                </c:pt>
                <c:pt idx="17">
                  <c:v>0.57870370370370383</c:v>
                </c:pt>
                <c:pt idx="18">
                  <c:v>0.57870370370370372</c:v>
                </c:pt>
                <c:pt idx="19">
                  <c:v>0.57870370370370383</c:v>
                </c:pt>
                <c:pt idx="20">
                  <c:v>0.57870370370370372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7-4D62-8D2A-64C17DE5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047"/>
        <c:axId val="1227368015"/>
      </c:scatterChart>
      <c:valAx>
        <c:axId val="1227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8015"/>
        <c:crosses val="autoZero"/>
        <c:crossBetween val="midCat"/>
      </c:valAx>
      <c:valAx>
        <c:axId val="12273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chart" Target="../charts/chart3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8BA85-C7A6-4882-9198-5CA1D554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</xdr:col>
      <xdr:colOff>102562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E382D1-258B-46AD-A164-0C68EA464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0"/>
          <a:ext cx="1931362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3</xdr:col>
      <xdr:colOff>504825</xdr:colOff>
      <xdr:row>35</xdr:row>
      <xdr:rowOff>179388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2FBA0B-E14C-4500-92FA-A96843B8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24575"/>
          <a:ext cx="2333625" cy="722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34636</xdr:rowOff>
    </xdr:from>
    <xdr:to>
      <xdr:col>25</xdr:col>
      <xdr:colOff>457201</xdr:colOff>
      <xdr:row>18</xdr:row>
      <xdr:rowOff>148936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2E393-39EE-4E28-83E5-2FACF8AD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987136"/>
          <a:ext cx="7730837" cy="2590800"/>
        </a:xfrm>
        <a:prstGeom prst="rect">
          <a:avLst/>
        </a:prstGeom>
      </xdr:spPr>
    </xdr:pic>
    <xdr:clientData/>
  </xdr:twoCellAnchor>
  <xdr:twoCellAnchor editAs="oneCell">
    <xdr:from>
      <xdr:col>26</xdr:col>
      <xdr:colOff>40227</xdr:colOff>
      <xdr:row>0</xdr:row>
      <xdr:rowOff>0</xdr:rowOff>
    </xdr:from>
    <xdr:to>
      <xdr:col>38</xdr:col>
      <xdr:colOff>493964</xdr:colOff>
      <xdr:row>27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D5B059-B8CF-4397-87A8-22A6EC0A1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8500" y="0"/>
          <a:ext cx="7727373" cy="5181600"/>
        </a:xfrm>
        <a:prstGeom prst="rect">
          <a:avLst/>
        </a:prstGeom>
      </xdr:spPr>
    </xdr:pic>
    <xdr:clientData/>
  </xdr:twoCellAnchor>
  <xdr:twoCellAnchor editAs="oneCell">
    <xdr:from>
      <xdr:col>39</xdr:col>
      <xdr:colOff>51955</xdr:colOff>
      <xdr:row>0</xdr:row>
      <xdr:rowOff>0</xdr:rowOff>
    </xdr:from>
    <xdr:to>
      <xdr:col>51</xdr:col>
      <xdr:colOff>509155</xdr:colOff>
      <xdr:row>32</xdr:row>
      <xdr:rowOff>24045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405A13-267A-4856-A5A5-25565DAED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0" y="0"/>
          <a:ext cx="7730837" cy="6120045"/>
        </a:xfrm>
        <a:prstGeom prst="rect">
          <a:avLst/>
        </a:prstGeom>
      </xdr:spPr>
    </xdr:pic>
    <xdr:clientData/>
  </xdr:twoCellAnchor>
  <xdr:twoCellAnchor editAs="oneCell">
    <xdr:from>
      <xdr:col>11</xdr:col>
      <xdr:colOff>404812</xdr:colOff>
      <xdr:row>34</xdr:row>
      <xdr:rowOff>119062</xdr:rowOff>
    </xdr:from>
    <xdr:to>
      <xdr:col>24</xdr:col>
      <xdr:colOff>242887</xdr:colOff>
      <xdr:row>48</xdr:row>
      <xdr:rowOff>42862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A26A55-913B-40C9-80F2-1CA2865B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937" y="6596062"/>
          <a:ext cx="7886700" cy="25908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102375</xdr:colOff>
      <xdr:row>35</xdr:row>
      <xdr:rowOff>173812</xdr:rowOff>
    </xdr:from>
    <xdr:to>
      <xdr:col>51</xdr:col>
      <xdr:colOff>559575</xdr:colOff>
      <xdr:row>68</xdr:row>
      <xdr:rowOff>7357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648D91-2BD6-432F-A5A2-69EF1F069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1000" y="6841312"/>
          <a:ext cx="7886700" cy="6120045"/>
        </a:xfrm>
        <a:prstGeom prst="rect">
          <a:avLst/>
        </a:prstGeom>
      </xdr:spPr>
    </xdr:pic>
    <xdr:clientData/>
  </xdr:twoCellAnchor>
  <xdr:twoCellAnchor editAs="oneCell">
    <xdr:from>
      <xdr:col>24</xdr:col>
      <xdr:colOff>395250</xdr:colOff>
      <xdr:row>36</xdr:row>
      <xdr:rowOff>14250</xdr:rowOff>
    </xdr:from>
    <xdr:to>
      <xdr:col>37</xdr:col>
      <xdr:colOff>242850</xdr:colOff>
      <xdr:row>63</xdr:row>
      <xdr:rowOff>52350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2FBB4C-9050-4351-974A-1692930F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7000" y="6872250"/>
          <a:ext cx="7896225" cy="5181600"/>
        </a:xfrm>
        <a:prstGeom prst="rect">
          <a:avLst/>
        </a:prstGeom>
      </xdr:spPr>
    </xdr:pic>
    <xdr:clientData/>
  </xdr:twoCellAnchor>
  <xdr:twoCellAnchor>
    <xdr:from>
      <xdr:col>10</xdr:col>
      <xdr:colOff>561974</xdr:colOff>
      <xdr:row>18</xdr:row>
      <xdr:rowOff>33336</xdr:rowOff>
    </xdr:from>
    <xdr:to>
      <xdr:col>21</xdr:col>
      <xdr:colOff>361949</xdr:colOff>
      <xdr:row>33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323B99-90E6-446B-BBE3-A67248516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33618</xdr:colOff>
      <xdr:row>0</xdr:row>
      <xdr:rowOff>0</xdr:rowOff>
    </xdr:from>
    <xdr:to>
      <xdr:col>23</xdr:col>
      <xdr:colOff>544607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210FCC-7259-4704-9195-21EEC7408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9" y="0"/>
          <a:ext cx="7772400" cy="2590800"/>
        </a:xfrm>
        <a:prstGeom prst="rect">
          <a:avLst/>
        </a:prstGeom>
      </xdr:spPr>
    </xdr:pic>
    <xdr:clientData/>
  </xdr:twoCellAnchor>
  <xdr:twoCellAnchor editAs="oneCell">
    <xdr:from>
      <xdr:col>23</xdr:col>
      <xdr:colOff>326493</xdr:colOff>
      <xdr:row>0</xdr:row>
      <xdr:rowOff>0</xdr:rowOff>
    </xdr:from>
    <xdr:to>
      <xdr:col>36</xdr:col>
      <xdr:colOff>232364</xdr:colOff>
      <xdr:row>32</xdr:row>
      <xdr:rowOff>24045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8B7C79-9741-4474-B6C3-B6A2C7AD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9118" y="0"/>
          <a:ext cx="7954496" cy="6120045"/>
        </a:xfrm>
        <a:prstGeom prst="rect">
          <a:avLst/>
        </a:prstGeom>
      </xdr:spPr>
    </xdr:pic>
    <xdr:clientData/>
  </xdr:twoCellAnchor>
  <xdr:twoCellAnchor editAs="oneCell">
    <xdr:from>
      <xdr:col>36</xdr:col>
      <xdr:colOff>138916</xdr:colOff>
      <xdr:row>0</xdr:row>
      <xdr:rowOff>0</xdr:rowOff>
    </xdr:from>
    <xdr:to>
      <xdr:col>49</xdr:col>
      <xdr:colOff>44786</xdr:colOff>
      <xdr:row>27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A1A034-30D8-401C-AA15-9FD1FD058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0166" y="0"/>
          <a:ext cx="7954495" cy="5181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23</xdr:col>
      <xdr:colOff>510989</xdr:colOff>
      <xdr:row>53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00198-2AA6-446D-8855-4A258BC64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471" y="7620000"/>
          <a:ext cx="7772400" cy="2590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459563</xdr:colOff>
      <xdr:row>39</xdr:row>
      <xdr:rowOff>102375</xdr:rowOff>
    </xdr:from>
    <xdr:to>
      <xdr:col>35</xdr:col>
      <xdr:colOff>365434</xdr:colOff>
      <xdr:row>71</xdr:row>
      <xdr:rowOff>126420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FAA33B-5A89-46DE-ACE7-37B750E5B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3063" y="7531875"/>
          <a:ext cx="7954496" cy="6120045"/>
        </a:xfrm>
        <a:prstGeom prst="rect">
          <a:avLst/>
        </a:prstGeom>
      </xdr:spPr>
    </xdr:pic>
    <xdr:clientData/>
  </xdr:twoCellAnchor>
  <xdr:twoCellAnchor editAs="oneCell">
    <xdr:from>
      <xdr:col>35</xdr:col>
      <xdr:colOff>85688</xdr:colOff>
      <xdr:row>41</xdr:row>
      <xdr:rowOff>61875</xdr:rowOff>
    </xdr:from>
    <xdr:to>
      <xdr:col>47</xdr:col>
      <xdr:colOff>610684</xdr:colOff>
      <xdr:row>68</xdr:row>
      <xdr:rowOff>99975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9061C0-2F03-4A58-99C9-2E3123703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7813" y="7872375"/>
          <a:ext cx="7954496" cy="5181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19</xdr:row>
      <xdr:rowOff>0</xdr:rowOff>
    </xdr:from>
    <xdr:to>
      <xdr:col>22</xdr:col>
      <xdr:colOff>360269</xdr:colOff>
      <xdr:row>33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F860D3-7812-467E-B48E-8376DF551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447675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04A80-7508-4081-AC59-A382BA15D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122464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2C3A5-BB75-4C23-947E-1840EAB4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593912</xdr:colOff>
      <xdr:row>21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D3FCFB-714D-4F19-ABB9-A8292B47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</xdr:colOff>
      <xdr:row>0</xdr:row>
      <xdr:rowOff>0</xdr:rowOff>
    </xdr:from>
    <xdr:to>
      <xdr:col>43</xdr:col>
      <xdr:colOff>44824</xdr:colOff>
      <xdr:row>22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9EA85-E19B-4D1C-A434-DB49FD9D1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54</xdr:col>
      <xdr:colOff>437029</xdr:colOff>
      <xdr:row>23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C9B09-A527-4297-84E6-80BB4F5B8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65</xdr:col>
      <xdr:colOff>549088</xdr:colOff>
      <xdr:row>23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7948A-FFD5-4A3A-9379-2CD2F9BD5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481853</xdr:colOff>
      <xdr:row>43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B0843A-19E3-4D31-9C65-AED447EC2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23</xdr:row>
      <xdr:rowOff>190499</xdr:rowOff>
    </xdr:from>
    <xdr:to>
      <xdr:col>20</xdr:col>
      <xdr:colOff>560294</xdr:colOff>
      <xdr:row>45</xdr:row>
      <xdr:rowOff>67234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B1AD7-5E8D-4785-BCB8-F62B9963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32</xdr:col>
      <xdr:colOff>134470</xdr:colOff>
      <xdr:row>44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95D24B-58A5-4DCC-9A5A-BEC365CA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24</xdr:row>
      <xdr:rowOff>0</xdr:rowOff>
    </xdr:from>
    <xdr:to>
      <xdr:col>43</xdr:col>
      <xdr:colOff>156882</xdr:colOff>
      <xdr:row>44</xdr:row>
      <xdr:rowOff>123265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5FF49-303E-4641-A12A-2D690F44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1</xdr:colOff>
      <xdr:row>25</xdr:row>
      <xdr:rowOff>0</xdr:rowOff>
    </xdr:from>
    <xdr:to>
      <xdr:col>54</xdr:col>
      <xdr:colOff>302560</xdr:colOff>
      <xdr:row>44</xdr:row>
      <xdr:rowOff>33618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1AC13D-3090-40FA-A475-AF47AB9F5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25</xdr:row>
      <xdr:rowOff>0</xdr:rowOff>
    </xdr:from>
    <xdr:to>
      <xdr:col>65</xdr:col>
      <xdr:colOff>405093</xdr:colOff>
      <xdr:row>39</xdr:row>
      <xdr:rowOff>185739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028815-117A-4A22-BD97-0A384883F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D07F-1730-40B2-9477-58519D392F8A}">
  <dimension ref="A1:E54"/>
  <sheetViews>
    <sheetView workbookViewId="0">
      <selection activeCell="B15" sqref="B15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t="s">
        <v>8</v>
      </c>
    </row>
    <row r="3" spans="1:5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0</v>
      </c>
      <c r="B4">
        <f>0.0025+0.01*(A4-1)^2</f>
        <v>1.2500000000000001E-2</v>
      </c>
      <c r="C4">
        <f t="shared" ref="C4:C54" si="0">0.0025+0.0025*(A4-1)^2</f>
        <v>5.0000000000000001E-3</v>
      </c>
      <c r="D4">
        <f>SQRT(B4/PI())</f>
        <v>6.3078313050504001E-2</v>
      </c>
      <c r="E4">
        <f>SQRT(C4/PI())</f>
        <v>3.9894228040143268E-2</v>
      </c>
    </row>
    <row r="5" spans="1:5" x14ac:dyDescent="0.25">
      <c r="A5">
        <f>0.1</f>
        <v>0.1</v>
      </c>
      <c r="B5">
        <f t="shared" ref="B5:B14" si="1">0.0025+0.01*(A5-1)^2</f>
        <v>1.0600000000000002E-2</v>
      </c>
      <c r="C5">
        <f t="shared" si="0"/>
        <v>4.5250000000000004E-3</v>
      </c>
      <c r="D5">
        <f>SQRT(B5/PI())</f>
        <v>5.8086872816051835E-2</v>
      </c>
      <c r="E5">
        <f>SQRT(C5/PI())</f>
        <v>3.7951972741632985E-2</v>
      </c>
    </row>
    <row r="6" spans="1:5" x14ac:dyDescent="0.25">
      <c r="A6">
        <v>0.2</v>
      </c>
      <c r="B6">
        <f t="shared" si="1"/>
        <v>8.9000000000000017E-3</v>
      </c>
      <c r="C6">
        <f t="shared" si="0"/>
        <v>4.1000000000000003E-3</v>
      </c>
      <c r="D6">
        <f t="shared" ref="D6:D34" si="2">SQRT(B6/PI())</f>
        <v>5.3225538860924064E-2</v>
      </c>
      <c r="E6">
        <f t="shared" ref="E6:E54" si="3">SQRT(C6/PI())</f>
        <v>3.6125759969217838E-2</v>
      </c>
    </row>
    <row r="7" spans="1:5" x14ac:dyDescent="0.25">
      <c r="A7">
        <v>0.3</v>
      </c>
      <c r="B7">
        <f t="shared" si="1"/>
        <v>7.4000000000000003E-3</v>
      </c>
      <c r="C7">
        <f t="shared" si="0"/>
        <v>3.725E-3</v>
      </c>
      <c r="D7">
        <f t="shared" si="2"/>
        <v>4.8533423099551214E-2</v>
      </c>
      <c r="E7">
        <f t="shared" si="3"/>
        <v>3.4434057646966623E-2</v>
      </c>
    </row>
    <row r="8" spans="1:5" x14ac:dyDescent="0.25">
      <c r="A8">
        <v>0.4</v>
      </c>
      <c r="B8">
        <f t="shared" si="1"/>
        <v>6.0999999999999995E-3</v>
      </c>
      <c r="C8">
        <f t="shared" si="0"/>
        <v>3.4000000000000002E-3</v>
      </c>
      <c r="D8">
        <f t="shared" si="2"/>
        <v>4.4064615120537734E-2</v>
      </c>
      <c r="E8">
        <f t="shared" si="3"/>
        <v>3.2897623212397704E-2</v>
      </c>
    </row>
    <row r="9" spans="1:5" x14ac:dyDescent="0.25">
      <c r="A9">
        <v>0.5</v>
      </c>
      <c r="B9">
        <f t="shared" si="1"/>
        <v>5.0000000000000001E-3</v>
      </c>
      <c r="C9">
        <f t="shared" si="0"/>
        <v>3.1250000000000002E-3</v>
      </c>
      <c r="D9">
        <f t="shared" si="2"/>
        <v>3.9894228040143268E-2</v>
      </c>
      <c r="E9">
        <f t="shared" si="3"/>
        <v>3.1539156525252E-2</v>
      </c>
    </row>
    <row r="10" spans="1:5" x14ac:dyDescent="0.25">
      <c r="A10">
        <v>0.6</v>
      </c>
      <c r="B10">
        <f t="shared" si="1"/>
        <v>4.1000000000000003E-3</v>
      </c>
      <c r="C10">
        <f t="shared" si="0"/>
        <v>2.9000000000000002E-3</v>
      </c>
      <c r="D10">
        <f t="shared" si="2"/>
        <v>3.6125759969217838E-2</v>
      </c>
      <c r="E10">
        <f t="shared" si="3"/>
        <v>3.0382538898732495E-2</v>
      </c>
    </row>
    <row r="11" spans="1:5" x14ac:dyDescent="0.25">
      <c r="A11">
        <v>0.7</v>
      </c>
      <c r="B11">
        <f t="shared" si="1"/>
        <v>3.4000000000000002E-3</v>
      </c>
      <c r="C11">
        <f t="shared" si="0"/>
        <v>2.725E-3</v>
      </c>
      <c r="D11">
        <f t="shared" si="2"/>
        <v>3.2897623212397704E-2</v>
      </c>
      <c r="E11">
        <f t="shared" si="3"/>
        <v>2.9451560906865865E-2</v>
      </c>
    </row>
    <row r="12" spans="1:5" x14ac:dyDescent="0.25">
      <c r="A12">
        <v>0.8</v>
      </c>
      <c r="B12">
        <f t="shared" si="1"/>
        <v>2.8999999999999998E-3</v>
      </c>
      <c r="C12">
        <f t="shared" si="0"/>
        <v>2.5999999999999999E-3</v>
      </c>
      <c r="D12">
        <f t="shared" si="2"/>
        <v>3.0382538898732492E-2</v>
      </c>
      <c r="E12">
        <f t="shared" si="3"/>
        <v>2.8768136958757962E-2</v>
      </c>
    </row>
    <row r="13" spans="1:5" x14ac:dyDescent="0.25">
      <c r="A13">
        <v>0.9</v>
      </c>
      <c r="B13">
        <f t="shared" si="1"/>
        <v>2.5999999999999999E-3</v>
      </c>
      <c r="C13">
        <f t="shared" si="0"/>
        <v>2.5249999999999999E-3</v>
      </c>
      <c r="D13">
        <f t="shared" si="2"/>
        <v>2.8768136958757962E-2</v>
      </c>
      <c r="E13">
        <f t="shared" si="3"/>
        <v>2.8350175706934717E-2</v>
      </c>
    </row>
    <row r="14" spans="1:5" x14ac:dyDescent="0.25">
      <c r="A14">
        <v>1</v>
      </c>
      <c r="B14">
        <f t="shared" si="1"/>
        <v>2.5000000000000001E-3</v>
      </c>
      <c r="C14">
        <f t="shared" si="0"/>
        <v>2.5000000000000001E-3</v>
      </c>
      <c r="D14">
        <f t="shared" si="2"/>
        <v>2.8209479177387815E-2</v>
      </c>
      <c r="E14">
        <f t="shared" si="3"/>
        <v>2.8209479177387815E-2</v>
      </c>
    </row>
    <row r="15" spans="1:5" x14ac:dyDescent="0.25">
      <c r="A15">
        <v>1.1000000000000001</v>
      </c>
      <c r="B15">
        <f>0.0025+0.0025*(A15-1)^2</f>
        <v>2.5249999999999999E-3</v>
      </c>
      <c r="C15">
        <f t="shared" si="0"/>
        <v>2.5249999999999999E-3</v>
      </c>
      <c r="D15">
        <f t="shared" si="2"/>
        <v>2.8350175706934717E-2</v>
      </c>
      <c r="E15">
        <f t="shared" si="3"/>
        <v>2.8350175706934717E-2</v>
      </c>
    </row>
    <row r="16" spans="1:5" x14ac:dyDescent="0.25">
      <c r="A16">
        <v>1.2</v>
      </c>
      <c r="B16">
        <f t="shared" ref="B16:B34" si="4">0.0025+0.0025*(A16-1)^2</f>
        <v>2.5999999999999999E-3</v>
      </c>
      <c r="C16">
        <f t="shared" si="0"/>
        <v>2.5999999999999999E-3</v>
      </c>
      <c r="D16">
        <f t="shared" si="2"/>
        <v>2.8768136958757962E-2</v>
      </c>
      <c r="E16">
        <f t="shared" si="3"/>
        <v>2.8768136958757962E-2</v>
      </c>
    </row>
    <row r="17" spans="1:5" x14ac:dyDescent="0.25">
      <c r="A17">
        <v>1.3</v>
      </c>
      <c r="B17">
        <f t="shared" si="4"/>
        <v>2.725E-3</v>
      </c>
      <c r="C17">
        <f t="shared" si="0"/>
        <v>2.725E-3</v>
      </c>
      <c r="D17">
        <f t="shared" si="2"/>
        <v>2.9451560906865865E-2</v>
      </c>
      <c r="E17">
        <f t="shared" si="3"/>
        <v>2.9451560906865865E-2</v>
      </c>
    </row>
    <row r="18" spans="1:5" x14ac:dyDescent="0.25">
      <c r="A18">
        <v>1.4</v>
      </c>
      <c r="B18">
        <f t="shared" si="4"/>
        <v>2.8999999999999998E-3</v>
      </c>
      <c r="C18">
        <f t="shared" si="0"/>
        <v>2.8999999999999998E-3</v>
      </c>
      <c r="D18">
        <f t="shared" si="2"/>
        <v>3.0382538898732492E-2</v>
      </c>
      <c r="E18">
        <f t="shared" si="3"/>
        <v>3.0382538898732492E-2</v>
      </c>
    </row>
    <row r="19" spans="1:5" x14ac:dyDescent="0.25">
      <c r="A19">
        <v>1.5</v>
      </c>
      <c r="B19">
        <f t="shared" si="4"/>
        <v>3.1250000000000002E-3</v>
      </c>
      <c r="C19">
        <f t="shared" si="0"/>
        <v>3.1250000000000002E-3</v>
      </c>
      <c r="D19">
        <f t="shared" si="2"/>
        <v>3.1539156525252E-2</v>
      </c>
      <c r="E19">
        <f t="shared" si="3"/>
        <v>3.1539156525252E-2</v>
      </c>
    </row>
    <row r="20" spans="1:5" x14ac:dyDescent="0.25">
      <c r="A20">
        <v>1.6</v>
      </c>
      <c r="B20">
        <f t="shared" si="4"/>
        <v>3.4000000000000002E-3</v>
      </c>
      <c r="C20">
        <f t="shared" si="0"/>
        <v>3.4000000000000002E-3</v>
      </c>
      <c r="D20">
        <f t="shared" si="2"/>
        <v>3.2897623212397704E-2</v>
      </c>
      <c r="E20">
        <f t="shared" si="3"/>
        <v>3.2897623212397704E-2</v>
      </c>
    </row>
    <row r="21" spans="1:5" x14ac:dyDescent="0.25">
      <c r="A21">
        <v>1.7</v>
      </c>
      <c r="B21">
        <f t="shared" si="4"/>
        <v>3.725E-3</v>
      </c>
      <c r="C21">
        <f t="shared" si="0"/>
        <v>3.725E-3</v>
      </c>
      <c r="D21">
        <f t="shared" si="2"/>
        <v>3.4434057646966623E-2</v>
      </c>
      <c r="E21">
        <f t="shared" si="3"/>
        <v>3.4434057646966623E-2</v>
      </c>
    </row>
    <row r="22" spans="1:5" x14ac:dyDescent="0.25">
      <c r="A22">
        <v>1.8</v>
      </c>
      <c r="B22">
        <f t="shared" si="4"/>
        <v>4.1000000000000003E-3</v>
      </c>
      <c r="C22">
        <f t="shared" si="0"/>
        <v>4.1000000000000003E-3</v>
      </c>
      <c r="D22">
        <f t="shared" si="2"/>
        <v>3.6125759969217838E-2</v>
      </c>
      <c r="E22">
        <f t="shared" si="3"/>
        <v>3.6125759969217838E-2</v>
      </c>
    </row>
    <row r="23" spans="1:5" x14ac:dyDescent="0.25">
      <c r="A23">
        <v>1.9</v>
      </c>
      <c r="B23">
        <f t="shared" si="4"/>
        <v>4.5249999999999995E-3</v>
      </c>
      <c r="C23">
        <f t="shared" si="0"/>
        <v>4.5249999999999995E-3</v>
      </c>
      <c r="D23">
        <f t="shared" si="2"/>
        <v>3.7951972741632978E-2</v>
      </c>
      <c r="E23">
        <f t="shared" si="3"/>
        <v>3.7951972741632978E-2</v>
      </c>
    </row>
    <row r="24" spans="1:5" x14ac:dyDescent="0.25">
      <c r="A24">
        <v>2</v>
      </c>
      <c r="B24">
        <f t="shared" si="4"/>
        <v>5.0000000000000001E-3</v>
      </c>
      <c r="C24">
        <f t="shared" si="0"/>
        <v>5.0000000000000001E-3</v>
      </c>
      <c r="D24">
        <f t="shared" si="2"/>
        <v>3.9894228040143268E-2</v>
      </c>
      <c r="E24">
        <f t="shared" si="3"/>
        <v>3.9894228040143268E-2</v>
      </c>
    </row>
    <row r="25" spans="1:5" x14ac:dyDescent="0.25">
      <c r="A25">
        <v>2.1</v>
      </c>
      <c r="B25">
        <f t="shared" si="4"/>
        <v>5.5250000000000004E-3</v>
      </c>
      <c r="C25">
        <f t="shared" si="0"/>
        <v>5.5250000000000004E-3</v>
      </c>
      <c r="D25">
        <f t="shared" si="2"/>
        <v>4.1936405677709718E-2</v>
      </c>
      <c r="E25">
        <f t="shared" si="3"/>
        <v>4.1936405677709718E-2</v>
      </c>
    </row>
    <row r="26" spans="1:5" x14ac:dyDescent="0.25">
      <c r="A26">
        <v>2.2000000000000002</v>
      </c>
      <c r="B26">
        <f t="shared" si="4"/>
        <v>6.1000000000000013E-3</v>
      </c>
      <c r="C26">
        <f t="shared" si="0"/>
        <v>6.1000000000000013E-3</v>
      </c>
      <c r="D26">
        <f t="shared" si="2"/>
        <v>4.4064615120537741E-2</v>
      </c>
      <c r="E26">
        <f t="shared" si="3"/>
        <v>4.4064615120537741E-2</v>
      </c>
    </row>
    <row r="27" spans="1:5" x14ac:dyDescent="0.25">
      <c r="A27">
        <v>2.2999999999999998</v>
      </c>
      <c r="B27">
        <f t="shared" si="4"/>
        <v>6.7249999999999983E-3</v>
      </c>
      <c r="C27">
        <f t="shared" si="0"/>
        <v>6.7249999999999983E-3</v>
      </c>
      <c r="D27">
        <f t="shared" si="2"/>
        <v>4.6266985903406242E-2</v>
      </c>
      <c r="E27">
        <f t="shared" si="3"/>
        <v>4.6266985903406242E-2</v>
      </c>
    </row>
    <row r="28" spans="1:5" x14ac:dyDescent="0.25">
      <c r="A28">
        <v>2.4</v>
      </c>
      <c r="B28">
        <f t="shared" si="4"/>
        <v>7.4000000000000003E-3</v>
      </c>
      <c r="C28">
        <f t="shared" si="0"/>
        <v>7.4000000000000003E-3</v>
      </c>
      <c r="D28">
        <f t="shared" si="2"/>
        <v>4.8533423099551214E-2</v>
      </c>
      <c r="E28">
        <f t="shared" si="3"/>
        <v>4.8533423099551214E-2</v>
      </c>
    </row>
    <row r="29" spans="1:5" x14ac:dyDescent="0.25">
      <c r="A29">
        <v>2.5</v>
      </c>
      <c r="B29">
        <f t="shared" si="4"/>
        <v>8.1250000000000003E-3</v>
      </c>
      <c r="C29">
        <f t="shared" si="0"/>
        <v>8.1250000000000003E-3</v>
      </c>
      <c r="D29">
        <f t="shared" si="2"/>
        <v>5.0855361814102738E-2</v>
      </c>
      <c r="E29">
        <f t="shared" si="3"/>
        <v>5.0855361814102738E-2</v>
      </c>
    </row>
    <row r="30" spans="1:5" x14ac:dyDescent="0.25">
      <c r="A30">
        <v>2.6</v>
      </c>
      <c r="B30">
        <f t="shared" si="4"/>
        <v>8.9000000000000017E-3</v>
      </c>
      <c r="C30">
        <f t="shared" si="0"/>
        <v>8.9000000000000017E-3</v>
      </c>
      <c r="D30">
        <f t="shared" si="2"/>
        <v>5.3225538860924064E-2</v>
      </c>
      <c r="E30">
        <f t="shared" si="3"/>
        <v>5.3225538860924064E-2</v>
      </c>
    </row>
    <row r="31" spans="1:5" x14ac:dyDescent="0.25">
      <c r="A31">
        <v>2.7</v>
      </c>
      <c r="B31">
        <f t="shared" si="4"/>
        <v>9.725000000000001E-3</v>
      </c>
      <c r="C31">
        <f t="shared" si="0"/>
        <v>9.725000000000001E-3</v>
      </c>
      <c r="D31">
        <f t="shared" si="2"/>
        <v>5.5637789703917646E-2</v>
      </c>
      <c r="E31">
        <f t="shared" si="3"/>
        <v>5.5637789703917646E-2</v>
      </c>
    </row>
    <row r="32" spans="1:5" x14ac:dyDescent="0.25">
      <c r="A32">
        <v>2.8</v>
      </c>
      <c r="B32">
        <f t="shared" si="4"/>
        <v>1.0599999999999998E-2</v>
      </c>
      <c r="C32">
        <f t="shared" si="0"/>
        <v>1.0599999999999998E-2</v>
      </c>
      <c r="D32">
        <f t="shared" si="2"/>
        <v>5.8086872816051828E-2</v>
      </c>
      <c r="E32">
        <f t="shared" si="3"/>
        <v>5.8086872816051828E-2</v>
      </c>
    </row>
    <row r="33" spans="1:5" x14ac:dyDescent="0.25">
      <c r="A33">
        <v>2.9</v>
      </c>
      <c r="B33">
        <f t="shared" si="4"/>
        <v>1.1525000000000001E-2</v>
      </c>
      <c r="C33">
        <f t="shared" si="0"/>
        <v>1.1525000000000001E-2</v>
      </c>
      <c r="D33">
        <f t="shared" si="2"/>
        <v>6.0568320418088101E-2</v>
      </c>
      <c r="E33">
        <f t="shared" si="3"/>
        <v>6.0568320418088101E-2</v>
      </c>
    </row>
    <row r="34" spans="1:5" x14ac:dyDescent="0.25">
      <c r="A34">
        <v>3</v>
      </c>
      <c r="B34">
        <f t="shared" si="4"/>
        <v>1.2500000000000001E-2</v>
      </c>
      <c r="C34">
        <f t="shared" si="0"/>
        <v>1.2500000000000001E-2</v>
      </c>
      <c r="D34">
        <f t="shared" si="2"/>
        <v>6.3078313050504001E-2</v>
      </c>
      <c r="E34">
        <f t="shared" si="3"/>
        <v>6.3078313050504001E-2</v>
      </c>
    </row>
    <row r="35" spans="1:5" x14ac:dyDescent="0.25">
      <c r="A35">
        <v>3.1</v>
      </c>
      <c r="C35">
        <f t="shared" si="0"/>
        <v>1.3525000000000001E-2</v>
      </c>
      <c r="E35">
        <f t="shared" si="3"/>
        <v>6.5613574896021098E-2</v>
      </c>
    </row>
    <row r="36" spans="1:5" x14ac:dyDescent="0.25">
      <c r="A36">
        <v>3.2</v>
      </c>
      <c r="C36">
        <f t="shared" si="0"/>
        <v>1.4600000000000002E-2</v>
      </c>
      <c r="E36">
        <f t="shared" si="3"/>
        <v>6.8171286758307151E-2</v>
      </c>
    </row>
    <row r="37" spans="1:5" x14ac:dyDescent="0.25">
      <c r="A37">
        <v>3.3</v>
      </c>
      <c r="C37">
        <f t="shared" si="0"/>
        <v>1.5724999999999999E-2</v>
      </c>
      <c r="E37">
        <f t="shared" si="3"/>
        <v>7.0749013846414202E-2</v>
      </c>
    </row>
    <row r="38" spans="1:5" x14ac:dyDescent="0.25">
      <c r="A38">
        <v>3.4</v>
      </c>
      <c r="C38">
        <f t="shared" si="0"/>
        <v>1.6899999999999998E-2</v>
      </c>
      <c r="E38">
        <f t="shared" si="3"/>
        <v>7.3344645861208313E-2</v>
      </c>
    </row>
    <row r="39" spans="1:5" x14ac:dyDescent="0.25">
      <c r="A39">
        <v>3.5</v>
      </c>
      <c r="C39">
        <f t="shared" si="0"/>
        <v>1.8124999999999999E-2</v>
      </c>
      <c r="E39">
        <f t="shared" si="3"/>
        <v>7.595634724683123E-2</v>
      </c>
    </row>
    <row r="40" spans="1:5" x14ac:dyDescent="0.25">
      <c r="A40">
        <v>3.6</v>
      </c>
      <c r="C40">
        <f t="shared" si="0"/>
        <v>1.9400000000000001E-2</v>
      </c>
      <c r="E40">
        <f t="shared" si="3"/>
        <v>7.8582515815959583E-2</v>
      </c>
    </row>
    <row r="41" spans="1:5" x14ac:dyDescent="0.25">
      <c r="A41">
        <v>3.7</v>
      </c>
      <c r="C41">
        <f t="shared" si="0"/>
        <v>2.0725E-2</v>
      </c>
      <c r="E41">
        <f t="shared" si="3"/>
        <v>8.1221748264606208E-2</v>
      </c>
    </row>
    <row r="42" spans="1:5" x14ac:dyDescent="0.25">
      <c r="A42">
        <v>3.8</v>
      </c>
      <c r="C42">
        <f t="shared" si="0"/>
        <v>2.2099999999999998E-2</v>
      </c>
      <c r="E42">
        <f t="shared" si="3"/>
        <v>8.3872811355419422E-2</v>
      </c>
    </row>
    <row r="43" spans="1:5" x14ac:dyDescent="0.25">
      <c r="A43">
        <v>3.9</v>
      </c>
      <c r="C43">
        <f t="shared" si="0"/>
        <v>2.3525000000000001E-2</v>
      </c>
      <c r="E43">
        <f t="shared" si="3"/>
        <v>8.65346177692701E-2</v>
      </c>
    </row>
    <row r="44" spans="1:5" x14ac:dyDescent="0.25">
      <c r="A44">
        <v>4</v>
      </c>
      <c r="C44">
        <f t="shared" si="0"/>
        <v>2.4999999999999998E-2</v>
      </c>
      <c r="E44">
        <f t="shared" si="3"/>
        <v>8.920620580763855E-2</v>
      </c>
    </row>
    <row r="45" spans="1:5" x14ac:dyDescent="0.25">
      <c r="A45">
        <v>4.0999999999999996</v>
      </c>
      <c r="C45">
        <f t="shared" si="0"/>
        <v>2.6524999999999993E-2</v>
      </c>
      <c r="E45">
        <f t="shared" si="3"/>
        <v>9.1886722278167299E-2</v>
      </c>
    </row>
    <row r="46" spans="1:5" x14ac:dyDescent="0.25">
      <c r="A46">
        <v>4.2</v>
      </c>
      <c r="C46">
        <f t="shared" si="0"/>
        <v>2.8100000000000003E-2</v>
      </c>
      <c r="E46">
        <f t="shared" si="3"/>
        <v>9.4575408017964782E-2</v>
      </c>
    </row>
    <row r="47" spans="1:5" x14ac:dyDescent="0.25">
      <c r="A47">
        <v>4.3</v>
      </c>
      <c r="C47">
        <f t="shared" si="0"/>
        <v>2.9724999999999998E-2</v>
      </c>
      <c r="E47">
        <f t="shared" si="3"/>
        <v>9.727158560861017E-2</v>
      </c>
    </row>
    <row r="48" spans="1:5" x14ac:dyDescent="0.25">
      <c r="A48">
        <v>4.4000000000000004</v>
      </c>
      <c r="C48">
        <f t="shared" si="0"/>
        <v>3.1400000000000004E-2</v>
      </c>
      <c r="E48">
        <f t="shared" si="3"/>
        <v>9.9974648917468212E-2</v>
      </c>
    </row>
    <row r="49" spans="1:5" x14ac:dyDescent="0.25">
      <c r="A49">
        <v>4.5</v>
      </c>
      <c r="C49">
        <f t="shared" si="0"/>
        <v>3.3125000000000002E-2</v>
      </c>
      <c r="E49">
        <f t="shared" si="3"/>
        <v>0.10268405416537695</v>
      </c>
    </row>
    <row r="50" spans="1:5" x14ac:dyDescent="0.25">
      <c r="A50">
        <v>4.5999999999999996</v>
      </c>
      <c r="C50">
        <f t="shared" si="0"/>
        <v>3.4899999999999994E-2</v>
      </c>
      <c r="E50">
        <f t="shared" si="3"/>
        <v>0.1053993122739152</v>
      </c>
    </row>
    <row r="51" spans="1:5" x14ac:dyDescent="0.25">
      <c r="A51">
        <v>4.7</v>
      </c>
      <c r="C51">
        <f t="shared" si="0"/>
        <v>3.6725000000000008E-2</v>
      </c>
      <c r="E51">
        <f t="shared" si="3"/>
        <v>0.10811998228865798</v>
      </c>
    </row>
    <row r="52" spans="1:5" x14ac:dyDescent="0.25">
      <c r="A52">
        <v>4.8</v>
      </c>
      <c r="C52">
        <f t="shared" si="0"/>
        <v>3.8600000000000002E-2</v>
      </c>
      <c r="E52">
        <f t="shared" si="3"/>
        <v>0.11084566571000565</v>
      </c>
    </row>
    <row r="53" spans="1:5" x14ac:dyDescent="0.25">
      <c r="A53">
        <v>4.9000000000000004</v>
      </c>
      <c r="C53">
        <f t="shared" si="0"/>
        <v>4.0525000000000012E-2</v>
      </c>
      <c r="E53">
        <f t="shared" si="3"/>
        <v>0.11357600159187732</v>
      </c>
    </row>
    <row r="54" spans="1:5" x14ac:dyDescent="0.25">
      <c r="A54">
        <v>5</v>
      </c>
      <c r="C54">
        <f t="shared" si="0"/>
        <v>4.2500000000000003E-2</v>
      </c>
      <c r="E54">
        <f t="shared" si="3"/>
        <v>0.11631066229203196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913B-7BCB-4F37-9634-D85EBFC960B0}">
  <dimension ref="A1:Q32"/>
  <sheetViews>
    <sheetView workbookViewId="0">
      <selection activeCell="M24" sqref="M24"/>
    </sheetView>
  </sheetViews>
  <sheetFormatPr defaultRowHeight="15" x14ac:dyDescent="0.25"/>
  <sheetData>
    <row r="1" spans="1:17" x14ac:dyDescent="0.25">
      <c r="B1" t="s">
        <v>18</v>
      </c>
    </row>
    <row r="3" spans="1:17" x14ac:dyDescent="0.25">
      <c r="A3" t="s">
        <v>9</v>
      </c>
      <c r="B3" t="s">
        <v>0</v>
      </c>
      <c r="C3" t="s">
        <v>1</v>
      </c>
      <c r="D3" t="s">
        <v>2</v>
      </c>
      <c r="E3" t="s">
        <v>10</v>
      </c>
      <c r="F3" t="s">
        <v>16</v>
      </c>
      <c r="G3" t="s">
        <v>10</v>
      </c>
      <c r="H3" t="s">
        <v>19</v>
      </c>
      <c r="I3" t="s">
        <v>20</v>
      </c>
      <c r="J3" t="s">
        <v>21</v>
      </c>
      <c r="K3" t="s">
        <v>1</v>
      </c>
      <c r="L3" t="s">
        <v>24</v>
      </c>
      <c r="M3" t="s">
        <v>25</v>
      </c>
      <c r="N3" t="s">
        <v>26</v>
      </c>
      <c r="O3" t="s">
        <v>22</v>
      </c>
      <c r="P3" t="s">
        <v>28</v>
      </c>
      <c r="Q3" t="s">
        <v>30</v>
      </c>
    </row>
    <row r="4" spans="1:17" x14ac:dyDescent="0.25">
      <c r="A4">
        <v>1</v>
      </c>
      <c r="B4">
        <v>0</v>
      </c>
      <c r="C4">
        <f>0.0025+0.01*(B4-1)^2</f>
        <v>1.2500000000000001E-2</v>
      </c>
      <c r="D4" s="2">
        <f>SQRT(C4/PI())</f>
        <v>6.3078313050504001E-2</v>
      </c>
      <c r="E4">
        <f>C4/$C$14</f>
        <v>5</v>
      </c>
      <c r="F4">
        <v>0.115</v>
      </c>
      <c r="G4">
        <f>(1/F4)*((5/6)*(1+0.2*F4^2))^3</f>
        <v>5.0722423841560289</v>
      </c>
      <c r="H4">
        <f t="shared" ref="H4:H19" si="0">1/(1+0.2*F4^2)</f>
        <v>0.99736197756932909</v>
      </c>
      <c r="I4">
        <f t="shared" ref="I4:I19" si="1">1/((1+0.2*F4^2)^3.5)</f>
        <v>0.99079732768209849</v>
      </c>
      <c r="J4">
        <f t="shared" ref="J4:J19" si="2">1/((1+0.2*F4^2)^2.5)</f>
        <v>0.99341798661381764</v>
      </c>
      <c r="K4">
        <f>G4*$C$14</f>
        <v>1.2680605960390072E-2</v>
      </c>
      <c r="L4">
        <f>H4*$F$29</f>
        <v>309.182213046492</v>
      </c>
      <c r="M4">
        <f>I4*$F$28</f>
        <v>802545.8354224998</v>
      </c>
      <c r="N4">
        <f t="shared" ref="N4:N19" si="3">J4*$F$27</f>
        <v>9.0442685080048584</v>
      </c>
      <c r="O4">
        <f t="shared" ref="O4:O19" si="4">F4*SQRT(1.4*287*L4)</f>
        <v>40.533122129901543</v>
      </c>
      <c r="P4">
        <f>O4/$F$26</f>
        <v>0.11484821354010856</v>
      </c>
      <c r="Q4">
        <f>(N4*K4*O4)/($F$27*$K$14*$F$26)</f>
        <v>0.57870370370370361</v>
      </c>
    </row>
    <row r="5" spans="1:17" x14ac:dyDescent="0.25">
      <c r="A5">
        <v>2</v>
      </c>
      <c r="B5">
        <v>0.1</v>
      </c>
      <c r="C5">
        <f t="shared" ref="C5:C14" si="5">0.0025+0.01*(B5-1)^2</f>
        <v>1.0600000000000002E-2</v>
      </c>
      <c r="D5" s="2">
        <f t="shared" ref="D5:D24" si="6">SQRT(C5/PI())</f>
        <v>5.8086872816051835E-2</v>
      </c>
      <c r="E5">
        <f t="shared" ref="E5:E19" si="7">C5/$C$14</f>
        <v>4.24</v>
      </c>
      <c r="F5">
        <v>0.13800000000000001</v>
      </c>
      <c r="G5">
        <f t="shared" ref="G5:G24" si="8">(1/F5)*((5/6)*(1+0.2*F5^2))^3</f>
        <v>4.2416045026772151</v>
      </c>
      <c r="H5">
        <f t="shared" si="0"/>
        <v>0.99620565191299371</v>
      </c>
      <c r="I5">
        <f t="shared" si="1"/>
        <v>0.98678264946811822</v>
      </c>
      <c r="J5">
        <f t="shared" si="2"/>
        <v>0.99054110722341238</v>
      </c>
      <c r="K5">
        <f t="shared" ref="K5:K19" si="9">G5*$C$14</f>
        <v>1.0604011256693038E-2</v>
      </c>
      <c r="L5">
        <f t="shared" ref="L5:L19" si="10">H5*$F$29</f>
        <v>308.82375209302808</v>
      </c>
      <c r="M5">
        <f t="shared" ref="M5:M19" si="11">I5*$F$28</f>
        <v>799293.94606917573</v>
      </c>
      <c r="N5">
        <f t="shared" si="3"/>
        <v>9.0180768444527821</v>
      </c>
      <c r="O5">
        <f t="shared" si="4"/>
        <v>48.611542303311033</v>
      </c>
      <c r="P5">
        <f t="shared" ref="P5:P24" si="12">O5/$F$26</f>
        <v>0.13773794116012864</v>
      </c>
      <c r="Q5">
        <f t="shared" ref="Q5:Q24" si="13">(N5*K5*O5)/($F$27*$K$14*$F$26)</f>
        <v>0.57870370370370372</v>
      </c>
    </row>
    <row r="6" spans="1:17" x14ac:dyDescent="0.25">
      <c r="A6">
        <v>3</v>
      </c>
      <c r="B6">
        <v>0.2</v>
      </c>
      <c r="C6">
        <f t="shared" si="5"/>
        <v>8.9000000000000017E-3</v>
      </c>
      <c r="D6" s="2">
        <f t="shared" si="6"/>
        <v>5.3225538860924064E-2</v>
      </c>
      <c r="E6">
        <f t="shared" si="7"/>
        <v>3.5600000000000005</v>
      </c>
      <c r="F6">
        <v>0.16500000000000001</v>
      </c>
      <c r="G6">
        <f t="shared" si="8"/>
        <v>3.5648993599484293</v>
      </c>
      <c r="H6">
        <f t="shared" si="0"/>
        <v>0.99458448746574912</v>
      </c>
      <c r="I6">
        <f t="shared" si="1"/>
        <v>0.98117366795592265</v>
      </c>
      <c r="J6">
        <f t="shared" si="2"/>
        <v>0.9865161585779425</v>
      </c>
      <c r="K6">
        <f t="shared" si="9"/>
        <v>8.9122483998710731E-3</v>
      </c>
      <c r="L6">
        <f t="shared" si="10"/>
        <v>308.3211911143822</v>
      </c>
      <c r="M6">
        <f t="shared" si="11"/>
        <v>794750.6710442974</v>
      </c>
      <c r="N6">
        <f t="shared" si="3"/>
        <v>8.9814329374860442</v>
      </c>
      <c r="O6">
        <f t="shared" si="4"/>
        <v>58.07518446984205</v>
      </c>
      <c r="P6">
        <f t="shared" si="12"/>
        <v>0.16455261368709712</v>
      </c>
      <c r="Q6">
        <f t="shared" si="13"/>
        <v>0.57870370370370394</v>
      </c>
    </row>
    <row r="7" spans="1:17" x14ac:dyDescent="0.25">
      <c r="A7">
        <v>4</v>
      </c>
      <c r="B7">
        <v>0.3</v>
      </c>
      <c r="C7">
        <f t="shared" si="5"/>
        <v>7.4000000000000003E-3</v>
      </c>
      <c r="D7" s="2">
        <f t="shared" si="6"/>
        <v>4.8533423099551214E-2</v>
      </c>
      <c r="E7">
        <f t="shared" si="7"/>
        <v>2.96</v>
      </c>
      <c r="F7">
        <v>0.2</v>
      </c>
      <c r="G7">
        <f t="shared" si="8"/>
        <v>2.9635200000000008</v>
      </c>
      <c r="H7">
        <f t="shared" si="0"/>
        <v>0.99206349206349209</v>
      </c>
      <c r="I7">
        <f t="shared" si="1"/>
        <v>0.97249670295577662</v>
      </c>
      <c r="J7">
        <f t="shared" si="2"/>
        <v>0.98027667657942275</v>
      </c>
      <c r="K7">
        <f t="shared" si="9"/>
        <v>7.4088000000000018E-3</v>
      </c>
      <c r="L7">
        <f t="shared" si="10"/>
        <v>307.53968253968253</v>
      </c>
      <c r="M7">
        <f t="shared" si="11"/>
        <v>787722.32939417905</v>
      </c>
      <c r="N7">
        <f t="shared" si="3"/>
        <v>8.9246274927428608</v>
      </c>
      <c r="O7">
        <f t="shared" si="4"/>
        <v>70.304891563658472</v>
      </c>
      <c r="P7">
        <f t="shared" si="12"/>
        <v>0.19920476822239891</v>
      </c>
      <c r="Q7">
        <f t="shared" si="13"/>
        <v>0.57870370370370372</v>
      </c>
    </row>
    <row r="8" spans="1:17" x14ac:dyDescent="0.25">
      <c r="A8">
        <v>5</v>
      </c>
      <c r="B8">
        <v>0.4</v>
      </c>
      <c r="C8">
        <f t="shared" si="5"/>
        <v>6.0999999999999995E-3</v>
      </c>
      <c r="D8" s="2">
        <f t="shared" si="6"/>
        <v>4.4064615120537734E-2</v>
      </c>
      <c r="E8">
        <f t="shared" si="7"/>
        <v>2.44</v>
      </c>
      <c r="F8">
        <v>0.24594023860026828</v>
      </c>
      <c r="G8">
        <f t="shared" si="8"/>
        <v>2.4394588502404511</v>
      </c>
      <c r="H8">
        <f t="shared" si="0"/>
        <v>0.98804727573999518</v>
      </c>
      <c r="I8">
        <f t="shared" si="1"/>
        <v>0.95878678100305526</v>
      </c>
      <c r="J8">
        <f t="shared" si="2"/>
        <v>0.97038553168923503</v>
      </c>
      <c r="K8">
        <f t="shared" si="9"/>
        <v>6.098647125601128E-3</v>
      </c>
      <c r="L8">
        <f t="shared" si="10"/>
        <v>306.2946554793985</v>
      </c>
      <c r="M8">
        <f t="shared" si="11"/>
        <v>776617.29261247476</v>
      </c>
      <c r="N8">
        <f t="shared" si="3"/>
        <v>8.8345766063648465</v>
      </c>
      <c r="O8">
        <f t="shared" si="4"/>
        <v>86.278833684098927</v>
      </c>
      <c r="P8">
        <f t="shared" si="12"/>
        <v>0.24446599211347192</v>
      </c>
      <c r="Q8">
        <f t="shared" si="13"/>
        <v>0.57870370370370383</v>
      </c>
    </row>
    <row r="9" spans="1:17" x14ac:dyDescent="0.25">
      <c r="A9">
        <v>6</v>
      </c>
      <c r="B9">
        <v>0.5</v>
      </c>
      <c r="C9">
        <f t="shared" si="5"/>
        <v>5.0000000000000001E-3</v>
      </c>
      <c r="D9" s="2">
        <f t="shared" si="6"/>
        <v>3.9894228040143268E-2</v>
      </c>
      <c r="E9">
        <f t="shared" si="7"/>
        <v>2</v>
      </c>
      <c r="F9">
        <v>0.30579853207336111</v>
      </c>
      <c r="G9">
        <f t="shared" si="8"/>
        <v>2.0006128011824171</v>
      </c>
      <c r="H9">
        <f t="shared" si="0"/>
        <v>0.98164081510130907</v>
      </c>
      <c r="I9">
        <f t="shared" si="1"/>
        <v>0.93720398347576772</v>
      </c>
      <c r="J9">
        <f t="shared" si="2"/>
        <v>0.95473208637829987</v>
      </c>
      <c r="K9">
        <f t="shared" si="9"/>
        <v>5.0015320029560429E-3</v>
      </c>
      <c r="L9">
        <f t="shared" si="10"/>
        <v>304.30865268140582</v>
      </c>
      <c r="M9">
        <f t="shared" si="11"/>
        <v>759135.22661537188</v>
      </c>
      <c r="N9">
        <f t="shared" si="3"/>
        <v>8.6920646281490708</v>
      </c>
      <c r="O9">
        <f t="shared" si="4"/>
        <v>106.92949435518577</v>
      </c>
      <c r="P9">
        <f t="shared" si="12"/>
        <v>0.30297842248822687</v>
      </c>
      <c r="Q9">
        <f t="shared" si="13"/>
        <v>0.57870370370370372</v>
      </c>
    </row>
    <row r="10" spans="1:17" x14ac:dyDescent="0.25">
      <c r="A10">
        <v>7</v>
      </c>
      <c r="B10">
        <v>0.6</v>
      </c>
      <c r="C10">
        <f t="shared" si="5"/>
        <v>4.1000000000000003E-3</v>
      </c>
      <c r="D10" s="2">
        <f t="shared" si="6"/>
        <v>3.6125759969217838E-2</v>
      </c>
      <c r="E10">
        <f t="shared" si="7"/>
        <v>1.6400000000000001</v>
      </c>
      <c r="F10">
        <v>0.38540787502385188</v>
      </c>
      <c r="G10">
        <f t="shared" si="8"/>
        <v>1.6393728686952109</v>
      </c>
      <c r="H10">
        <f t="shared" si="0"/>
        <v>0.97114924768153332</v>
      </c>
      <c r="I10">
        <f t="shared" si="1"/>
        <v>0.90261162627368041</v>
      </c>
      <c r="J10">
        <f t="shared" si="2"/>
        <v>0.92942627348836881</v>
      </c>
      <c r="K10">
        <f t="shared" si="9"/>
        <v>4.0984321717380274E-3</v>
      </c>
      <c r="L10">
        <f t="shared" si="10"/>
        <v>301.05626678127533</v>
      </c>
      <c r="M10">
        <f t="shared" si="11"/>
        <v>731115.41728168109</v>
      </c>
      <c r="N10">
        <f t="shared" si="3"/>
        <v>8.461675638142955</v>
      </c>
      <c r="O10">
        <f t="shared" si="4"/>
        <v>134.04461957280429</v>
      </c>
      <c r="P10">
        <f t="shared" si="12"/>
        <v>0.37980753230068137</v>
      </c>
      <c r="Q10">
        <f t="shared" si="13"/>
        <v>0.57870370370370394</v>
      </c>
    </row>
    <row r="11" spans="1:17" x14ac:dyDescent="0.25">
      <c r="A11">
        <v>8</v>
      </c>
      <c r="B11">
        <v>0.7</v>
      </c>
      <c r="C11">
        <f t="shared" si="5"/>
        <v>3.4000000000000002E-3</v>
      </c>
      <c r="D11" s="2">
        <f t="shared" si="6"/>
        <v>3.2897623212397704E-2</v>
      </c>
      <c r="E11">
        <f t="shared" si="7"/>
        <v>1.36</v>
      </c>
      <c r="F11">
        <v>0.4897244614696864</v>
      </c>
      <c r="G11">
        <f t="shared" si="8"/>
        <v>1.3600223788344368</v>
      </c>
      <c r="H11">
        <f t="shared" si="0"/>
        <v>0.95422942233672048</v>
      </c>
      <c r="I11">
        <f t="shared" si="1"/>
        <v>0.84875981903622677</v>
      </c>
      <c r="J11">
        <f t="shared" si="2"/>
        <v>0.88947144069167416</v>
      </c>
      <c r="K11">
        <f t="shared" si="9"/>
        <v>3.4000559470860922E-3</v>
      </c>
      <c r="L11">
        <f t="shared" si="10"/>
        <v>295.81112092438337</v>
      </c>
      <c r="M11">
        <f t="shared" si="11"/>
        <v>687495.45341934368</v>
      </c>
      <c r="N11">
        <f t="shared" si="3"/>
        <v>8.0979191520766101</v>
      </c>
      <c r="O11">
        <f t="shared" si="4"/>
        <v>168.83559477466201</v>
      </c>
      <c r="P11">
        <f t="shared" si="12"/>
        <v>0.47838571081962494</v>
      </c>
      <c r="Q11">
        <f t="shared" si="13"/>
        <v>0.57870370370370383</v>
      </c>
    </row>
    <row r="12" spans="1:17" x14ac:dyDescent="0.25">
      <c r="A12">
        <v>9</v>
      </c>
      <c r="B12">
        <v>0.8</v>
      </c>
      <c r="C12">
        <f t="shared" si="5"/>
        <v>2.8999999999999998E-3</v>
      </c>
      <c r="D12" s="2">
        <f t="shared" si="6"/>
        <v>3.0382538898732492E-2</v>
      </c>
      <c r="E12">
        <f t="shared" si="7"/>
        <v>1.1599999999999999</v>
      </c>
      <c r="F12">
        <v>0.62598775967324805</v>
      </c>
      <c r="G12">
        <f t="shared" si="8"/>
        <v>1.1593014853973467</v>
      </c>
      <c r="H12">
        <f t="shared" si="0"/>
        <v>0.92732366452666481</v>
      </c>
      <c r="I12">
        <f t="shared" si="1"/>
        <v>0.76790889751761238</v>
      </c>
      <c r="J12">
        <f t="shared" si="2"/>
        <v>0.82809155734160755</v>
      </c>
      <c r="K12">
        <f t="shared" si="9"/>
        <v>2.8982537134933668E-3</v>
      </c>
      <c r="L12">
        <f t="shared" si="10"/>
        <v>287.47033600326608</v>
      </c>
      <c r="M12">
        <f t="shared" si="11"/>
        <v>622006.20698926598</v>
      </c>
      <c r="N12">
        <f t="shared" si="3"/>
        <v>7.5391048830695979</v>
      </c>
      <c r="O12">
        <f t="shared" si="4"/>
        <v>212.7489012179343</v>
      </c>
      <c r="P12">
        <f t="shared" si="12"/>
        <v>0.60281147746760388</v>
      </c>
      <c r="Q12">
        <f t="shared" si="13"/>
        <v>0.57870370370370383</v>
      </c>
    </row>
    <row r="13" spans="1:17" x14ac:dyDescent="0.25">
      <c r="A13">
        <v>10</v>
      </c>
      <c r="B13">
        <v>0.9</v>
      </c>
      <c r="C13">
        <f t="shared" si="5"/>
        <v>2.5999999999999999E-3</v>
      </c>
      <c r="D13" s="2">
        <f t="shared" si="6"/>
        <v>2.8768136958757962E-2</v>
      </c>
      <c r="E13">
        <f t="shared" si="7"/>
        <v>1.04</v>
      </c>
      <c r="F13">
        <v>0.79698328993927692</v>
      </c>
      <c r="G13">
        <f t="shared" si="8"/>
        <v>1.0394915384517363</v>
      </c>
      <c r="H13">
        <f t="shared" si="0"/>
        <v>0.88728273135393354</v>
      </c>
      <c r="I13">
        <f t="shared" si="1"/>
        <v>0.65798668020652695</v>
      </c>
      <c r="J13">
        <f t="shared" si="2"/>
        <v>0.74157498726756865</v>
      </c>
      <c r="K13">
        <f t="shared" si="9"/>
        <v>2.5987288461293409E-3</v>
      </c>
      <c r="L13">
        <f t="shared" si="10"/>
        <v>275.0576467197194</v>
      </c>
      <c r="M13">
        <f t="shared" si="11"/>
        <v>532969.21096728684</v>
      </c>
      <c r="N13">
        <f t="shared" si="3"/>
        <v>6.7514413812153604</v>
      </c>
      <c r="O13">
        <f t="shared" si="4"/>
        <v>264.95129314665309</v>
      </c>
      <c r="P13">
        <f t="shared" si="12"/>
        <v>0.75072387948588126</v>
      </c>
      <c r="Q13">
        <f t="shared" si="13"/>
        <v>0.57870370370370383</v>
      </c>
    </row>
    <row r="14" spans="1:17" x14ac:dyDescent="0.25">
      <c r="A14">
        <v>11</v>
      </c>
      <c r="B14">
        <v>1</v>
      </c>
      <c r="C14">
        <f t="shared" si="5"/>
        <v>2.5000000000000001E-3</v>
      </c>
      <c r="D14" s="2">
        <f t="shared" si="6"/>
        <v>2.8209479177387815E-2</v>
      </c>
      <c r="E14">
        <f t="shared" si="7"/>
        <v>1</v>
      </c>
      <c r="F14">
        <v>1</v>
      </c>
      <c r="G14">
        <f t="shared" si="8"/>
        <v>1</v>
      </c>
      <c r="H14">
        <f t="shared" si="0"/>
        <v>0.83333333333333337</v>
      </c>
      <c r="I14">
        <f t="shared" si="1"/>
        <v>0.52828178771717416</v>
      </c>
      <c r="J14">
        <f t="shared" si="2"/>
        <v>0.63393814526060899</v>
      </c>
      <c r="K14">
        <f t="shared" si="9"/>
        <v>2.5000000000000001E-3</v>
      </c>
      <c r="L14">
        <f t="shared" si="10"/>
        <v>258.33333333333337</v>
      </c>
      <c r="M14">
        <f t="shared" si="11"/>
        <v>427908.24805091106</v>
      </c>
      <c r="N14">
        <f t="shared" si="3"/>
        <v>5.7714948596278886</v>
      </c>
      <c r="O14">
        <f t="shared" si="4"/>
        <v>322.17748731612727</v>
      </c>
      <c r="P14">
        <f t="shared" si="12"/>
        <v>0.9128709291752769</v>
      </c>
      <c r="Q14">
        <f t="shared" si="13"/>
        <v>0.57870370370370383</v>
      </c>
    </row>
    <row r="15" spans="1:17" x14ac:dyDescent="0.25">
      <c r="A15">
        <v>12</v>
      </c>
      <c r="B15">
        <v>1.1000000000000001</v>
      </c>
      <c r="C15">
        <f>0.0025+0.0025*(B15-1)^2</f>
        <v>2.5249999999999999E-3</v>
      </c>
      <c r="D15" s="2">
        <f t="shared" si="6"/>
        <v>2.8350175706934717E-2</v>
      </c>
      <c r="E15">
        <f t="shared" si="7"/>
        <v>1.01</v>
      </c>
      <c r="F15">
        <v>1.113331560251849</v>
      </c>
      <c r="G15">
        <f t="shared" si="8"/>
        <v>1.0101191190289507</v>
      </c>
      <c r="H15">
        <f t="shared" si="0"/>
        <v>0.80134534176151817</v>
      </c>
      <c r="I15">
        <f t="shared" si="1"/>
        <v>0.46064780754556572</v>
      </c>
      <c r="J15">
        <f t="shared" si="2"/>
        <v>0.57484305896502652</v>
      </c>
      <c r="K15">
        <f t="shared" si="9"/>
        <v>2.5252977975723768E-3</v>
      </c>
      <c r="L15">
        <f t="shared" si="10"/>
        <v>248.41705594607063</v>
      </c>
      <c r="M15">
        <f t="shared" si="11"/>
        <v>373124.72411190823</v>
      </c>
      <c r="N15">
        <f t="shared" si="3"/>
        <v>5.233481822655631</v>
      </c>
      <c r="O15">
        <f t="shared" si="4"/>
        <v>351.73873060034782</v>
      </c>
      <c r="P15">
        <f t="shared" si="12"/>
        <v>0.99663097041603566</v>
      </c>
      <c r="Q15">
        <f t="shared" si="13"/>
        <v>0.57870370370370383</v>
      </c>
    </row>
    <row r="16" spans="1:17" x14ac:dyDescent="0.25">
      <c r="A16">
        <v>13</v>
      </c>
      <c r="B16">
        <v>1.2</v>
      </c>
      <c r="C16">
        <f t="shared" ref="C16:C24" si="14">0.0025+0.0025*(B16-1)^2</f>
        <v>2.5999999999999999E-3</v>
      </c>
      <c r="D16" s="2">
        <f t="shared" si="6"/>
        <v>2.8768136958757962E-2</v>
      </c>
      <c r="E16">
        <f t="shared" si="7"/>
        <v>1.04</v>
      </c>
      <c r="F16">
        <v>1.2306213055693389</v>
      </c>
      <c r="G16">
        <f t="shared" si="8"/>
        <v>1.0400419192837929</v>
      </c>
      <c r="H16">
        <f t="shared" si="0"/>
        <v>0.76752700125436202</v>
      </c>
      <c r="I16">
        <f t="shared" si="1"/>
        <v>0.39612095686721505</v>
      </c>
      <c r="J16">
        <f t="shared" si="2"/>
        <v>0.5161003537593315</v>
      </c>
      <c r="K16">
        <f t="shared" si="9"/>
        <v>2.6001047982094822E-3</v>
      </c>
      <c r="L16">
        <f t="shared" si="10"/>
        <v>237.93337038885224</v>
      </c>
      <c r="M16">
        <f t="shared" si="11"/>
        <v>320857.97506244417</v>
      </c>
      <c r="N16">
        <f t="shared" si="3"/>
        <v>4.6986769309324323</v>
      </c>
      <c r="O16">
        <f t="shared" si="4"/>
        <v>380.50211417125638</v>
      </c>
      <c r="P16">
        <f t="shared" si="12"/>
        <v>1.0781303231651493</v>
      </c>
      <c r="Q16">
        <f t="shared" si="13"/>
        <v>0.57870370370370394</v>
      </c>
    </row>
    <row r="17" spans="1:17" x14ac:dyDescent="0.25">
      <c r="A17">
        <v>14</v>
      </c>
      <c r="B17">
        <v>1.3</v>
      </c>
      <c r="C17">
        <f t="shared" si="14"/>
        <v>2.725E-3</v>
      </c>
      <c r="D17" s="2">
        <f t="shared" si="6"/>
        <v>2.9451560906865865E-2</v>
      </c>
      <c r="E17">
        <f t="shared" si="7"/>
        <v>1.0900000000000001</v>
      </c>
      <c r="F17">
        <v>1.3525157615887624</v>
      </c>
      <c r="G17">
        <f t="shared" si="8"/>
        <v>1.0902655116629618</v>
      </c>
      <c r="H17">
        <f t="shared" si="0"/>
        <v>0.73213957742115388</v>
      </c>
      <c r="I17">
        <f t="shared" si="1"/>
        <v>0.33579837860235484</v>
      </c>
      <c r="J17">
        <f t="shared" si="2"/>
        <v>0.45865349853801324</v>
      </c>
      <c r="K17">
        <f t="shared" si="9"/>
        <v>2.7256637791574045E-3</v>
      </c>
      <c r="L17">
        <f t="shared" si="10"/>
        <v>226.96326900055769</v>
      </c>
      <c r="M17">
        <f t="shared" si="11"/>
        <v>271996.6866679074</v>
      </c>
      <c r="N17">
        <f t="shared" si="3"/>
        <v>4.1756697068201722</v>
      </c>
      <c r="O17">
        <f t="shared" si="4"/>
        <v>408.43701176298833</v>
      </c>
      <c r="P17">
        <f t="shared" si="12"/>
        <v>1.1572822097026421</v>
      </c>
      <c r="Q17">
        <f t="shared" si="13"/>
        <v>0.57870370370370394</v>
      </c>
    </row>
    <row r="18" spans="1:17" x14ac:dyDescent="0.25">
      <c r="A18">
        <v>15</v>
      </c>
      <c r="B18">
        <v>1.4</v>
      </c>
      <c r="C18">
        <f t="shared" si="14"/>
        <v>2.8999999999999998E-3</v>
      </c>
      <c r="D18" s="2">
        <f t="shared" si="6"/>
        <v>3.0382538898732492E-2</v>
      </c>
      <c r="E18">
        <f t="shared" si="7"/>
        <v>1.1599999999999999</v>
      </c>
      <c r="F18">
        <v>1.4766962834226411</v>
      </c>
      <c r="G18">
        <f t="shared" si="8"/>
        <v>1.1607616783391579</v>
      </c>
      <c r="H18">
        <f t="shared" si="0"/>
        <v>0.6963175470138846</v>
      </c>
      <c r="I18">
        <f t="shared" si="1"/>
        <v>0.28172519486666725</v>
      </c>
      <c r="J18">
        <f t="shared" si="2"/>
        <v>0.40459298501786811</v>
      </c>
      <c r="K18">
        <f t="shared" si="9"/>
        <v>2.9019041958478946E-3</v>
      </c>
      <c r="L18">
        <f t="shared" si="10"/>
        <v>215.85843957430421</v>
      </c>
      <c r="M18">
        <f t="shared" si="11"/>
        <v>228197.40784200048</v>
      </c>
      <c r="N18">
        <f t="shared" si="3"/>
        <v>3.6834923891702052</v>
      </c>
      <c r="O18">
        <f t="shared" si="4"/>
        <v>434.89124490523238</v>
      </c>
      <c r="P18">
        <f t="shared" si="12"/>
        <v>1.2322387207560785</v>
      </c>
      <c r="Q18">
        <f t="shared" si="13"/>
        <v>0.57870370370370383</v>
      </c>
    </row>
    <row r="19" spans="1:17" x14ac:dyDescent="0.25">
      <c r="A19">
        <v>16</v>
      </c>
      <c r="B19">
        <v>1.5</v>
      </c>
      <c r="C19">
        <f t="shared" si="14"/>
        <v>3.1250000000000002E-3</v>
      </c>
      <c r="D19" s="2">
        <f t="shared" si="6"/>
        <v>3.1539156525252E-2</v>
      </c>
      <c r="E19">
        <f t="shared" si="7"/>
        <v>1.25</v>
      </c>
      <c r="F19">
        <v>1.5997490024869716</v>
      </c>
      <c r="G19">
        <f t="shared" si="8"/>
        <v>1.2500326868665159</v>
      </c>
      <c r="H19">
        <f t="shared" si="0"/>
        <v>0.66144592942269742</v>
      </c>
      <c r="I19">
        <f t="shared" si="1"/>
        <v>0.23535867933532098</v>
      </c>
      <c r="J19">
        <f t="shared" si="2"/>
        <v>0.35582451847687596</v>
      </c>
      <c r="K19">
        <f t="shared" si="9"/>
        <v>3.1250817171662899E-3</v>
      </c>
      <c r="L19">
        <f t="shared" si="10"/>
        <v>205.04823812103621</v>
      </c>
      <c r="M19">
        <f t="shared" si="11"/>
        <v>190640.53026160999</v>
      </c>
      <c r="N19">
        <f t="shared" si="3"/>
        <v>3.239494885537479</v>
      </c>
      <c r="O19">
        <f t="shared" si="4"/>
        <v>459.18197875661275</v>
      </c>
      <c r="P19">
        <f t="shared" si="12"/>
        <v>1.3010650840317382</v>
      </c>
      <c r="Q19">
        <f t="shared" si="13"/>
        <v>0.57870370370370405</v>
      </c>
    </row>
    <row r="20" spans="1:17" x14ac:dyDescent="0.25">
      <c r="A20">
        <v>17</v>
      </c>
      <c r="B20">
        <v>1.6</v>
      </c>
      <c r="C20">
        <f t="shared" si="14"/>
        <v>3.4000000000000002E-3</v>
      </c>
      <c r="D20" s="2">
        <f t="shared" si="6"/>
        <v>3.2897623212397704E-2</v>
      </c>
      <c r="E20">
        <f t="shared" ref="E20:E24" si="15">C20/$C$14</f>
        <v>1.36</v>
      </c>
      <c r="F20">
        <v>1.7239859981410091</v>
      </c>
      <c r="G20">
        <f t="shared" si="8"/>
        <v>1.3606150122173952</v>
      </c>
      <c r="H20">
        <f t="shared" ref="H20:H24" si="16">1/(1+0.2*F20^2)</f>
        <v>0.6271851348211579</v>
      </c>
      <c r="I20">
        <f t="shared" ref="I20:I24" si="17">1/((1+0.2*F20^2)^3.5)</f>
        <v>0.19538226836648412</v>
      </c>
      <c r="J20">
        <f t="shared" ref="J20:J24" si="18">1/((1+0.2*F20^2)^2.5)</f>
        <v>0.31152247959798574</v>
      </c>
      <c r="K20">
        <f t="shared" ref="K20:K24" si="19">G20*$C$14</f>
        <v>3.4015375305434881E-3</v>
      </c>
      <c r="L20">
        <f t="shared" ref="L20:L24" si="20">H20*$F$29</f>
        <v>194.42739179455896</v>
      </c>
      <c r="M20">
        <f t="shared" ref="M20:M24" si="21">I20*$F$28</f>
        <v>158259.63737685213</v>
      </c>
      <c r="N20">
        <f t="shared" ref="N20:N24" si="22">J20*$F$27</f>
        <v>2.836160598790249</v>
      </c>
      <c r="O20">
        <f t="shared" ref="O20:O24" si="23">F20*SQRT(1.4*287*L20)</f>
        <v>481.85617136727745</v>
      </c>
      <c r="P20">
        <f t="shared" si="12"/>
        <v>1.3653110729405993</v>
      </c>
      <c r="Q20">
        <f t="shared" si="13"/>
        <v>0.57870370370370372</v>
      </c>
    </row>
    <row r="21" spans="1:17" x14ac:dyDescent="0.25">
      <c r="A21">
        <v>18</v>
      </c>
      <c r="B21">
        <v>1.7</v>
      </c>
      <c r="C21">
        <f t="shared" si="14"/>
        <v>3.725E-3</v>
      </c>
      <c r="D21" s="2">
        <f t="shared" si="6"/>
        <v>3.4434057646966623E-2</v>
      </c>
      <c r="E21">
        <f t="shared" si="15"/>
        <v>1.49</v>
      </c>
      <c r="F21">
        <v>1.8455278824509271</v>
      </c>
      <c r="G21">
        <f t="shared" si="8"/>
        <v>1.4900115523886535</v>
      </c>
      <c r="H21">
        <f t="shared" si="16"/>
        <v>0.5948151275185779</v>
      </c>
      <c r="I21">
        <f t="shared" si="17"/>
        <v>0.1623069130345689</v>
      </c>
      <c r="J21">
        <f t="shared" si="18"/>
        <v>0.27286951108939228</v>
      </c>
      <c r="K21">
        <f t="shared" si="19"/>
        <v>3.7250288809716338E-3</v>
      </c>
      <c r="L21">
        <f t="shared" si="20"/>
        <v>184.39268953075916</v>
      </c>
      <c r="M21">
        <f t="shared" si="21"/>
        <v>131468.5995580008</v>
      </c>
      <c r="N21">
        <f t="shared" si="22"/>
        <v>2.4842565357132487</v>
      </c>
      <c r="O21">
        <f t="shared" si="23"/>
        <v>502.33961294397716</v>
      </c>
      <c r="P21">
        <f t="shared" si="12"/>
        <v>1.4233496978631464</v>
      </c>
      <c r="Q21">
        <f t="shared" si="13"/>
        <v>0.57870370370370383</v>
      </c>
    </row>
    <row r="22" spans="1:17" x14ac:dyDescent="0.25">
      <c r="A22">
        <v>19</v>
      </c>
      <c r="B22">
        <v>1.8</v>
      </c>
      <c r="C22">
        <f t="shared" si="14"/>
        <v>4.1000000000000003E-3</v>
      </c>
      <c r="D22" s="2">
        <f t="shared" si="6"/>
        <v>3.6125759969217838E-2</v>
      </c>
      <c r="E22">
        <f t="shared" si="15"/>
        <v>1.6400000000000001</v>
      </c>
      <c r="F22">
        <v>1.9661528595270219</v>
      </c>
      <c r="G22">
        <f t="shared" si="8"/>
        <v>1.6408785971744262</v>
      </c>
      <c r="H22">
        <f t="shared" si="16"/>
        <v>0.56396762985939553</v>
      </c>
      <c r="I22">
        <f t="shared" si="17"/>
        <v>0.13470683149377791</v>
      </c>
      <c r="J22">
        <f t="shared" si="18"/>
        <v>0.23885560865853617</v>
      </c>
      <c r="K22">
        <f t="shared" si="19"/>
        <v>4.1021964929360659E-3</v>
      </c>
      <c r="L22">
        <f t="shared" si="20"/>
        <v>174.82996525641261</v>
      </c>
      <c r="M22">
        <f t="shared" si="21"/>
        <v>109112.53350996011</v>
      </c>
      <c r="N22">
        <f t="shared" si="22"/>
        <v>2.174587422877535</v>
      </c>
      <c r="O22">
        <f t="shared" si="23"/>
        <v>521.11092849782665</v>
      </c>
      <c r="P22">
        <f t="shared" si="12"/>
        <v>1.4765371145701085</v>
      </c>
      <c r="Q22">
        <f t="shared" si="13"/>
        <v>0.57870370370370372</v>
      </c>
    </row>
    <row r="23" spans="1:17" x14ac:dyDescent="0.25">
      <c r="A23">
        <v>20</v>
      </c>
      <c r="B23">
        <v>1.9</v>
      </c>
      <c r="C23">
        <f t="shared" si="14"/>
        <v>4.5249999999999995E-3</v>
      </c>
      <c r="D23" s="2">
        <f t="shared" si="6"/>
        <v>3.7951972741632978E-2</v>
      </c>
      <c r="E23">
        <f t="shared" si="15"/>
        <v>1.8099999999999998</v>
      </c>
      <c r="F23">
        <v>2.0830749745396346</v>
      </c>
      <c r="G23">
        <f t="shared" si="8"/>
        <v>1.8103834199334203</v>
      </c>
      <c r="H23">
        <f t="shared" si="16"/>
        <v>0.53537768518494933</v>
      </c>
      <c r="I23">
        <f t="shared" si="17"/>
        <v>0.11228220420237447</v>
      </c>
      <c r="J23">
        <f t="shared" si="18"/>
        <v>0.209725222603527</v>
      </c>
      <c r="K23">
        <f t="shared" si="19"/>
        <v>4.5259585498335511E-3</v>
      </c>
      <c r="L23">
        <f t="shared" si="20"/>
        <v>165.96708240733429</v>
      </c>
      <c r="M23">
        <f t="shared" si="21"/>
        <v>90948.585403923324</v>
      </c>
      <c r="N23">
        <f t="shared" si="22"/>
        <v>1.9093787828353024</v>
      </c>
      <c r="O23">
        <f t="shared" si="23"/>
        <v>537.92390860015269</v>
      </c>
      <c r="P23">
        <f>O23/$F$26</f>
        <v>1.5241757031508059</v>
      </c>
      <c r="Q23">
        <f t="shared" si="13"/>
        <v>0.57870370370370383</v>
      </c>
    </row>
    <row r="24" spans="1:17" x14ac:dyDescent="0.25">
      <c r="A24">
        <v>21</v>
      </c>
      <c r="B24">
        <v>2</v>
      </c>
      <c r="C24">
        <f t="shared" si="14"/>
        <v>5.0000000000000001E-3</v>
      </c>
      <c r="D24" s="2">
        <f t="shared" si="6"/>
        <v>3.9894228040143268E-2</v>
      </c>
      <c r="E24">
        <f t="shared" si="15"/>
        <v>2</v>
      </c>
      <c r="F24">
        <v>2.1972476217244026</v>
      </c>
      <c r="G24">
        <f t="shared" si="8"/>
        <v>2.0000877472206784</v>
      </c>
      <c r="H24">
        <f t="shared" si="16"/>
        <v>0.50875583488917431</v>
      </c>
      <c r="I24">
        <f t="shared" si="17"/>
        <v>9.3925369243095927E-2</v>
      </c>
      <c r="J24">
        <f t="shared" si="18"/>
        <v>0.18461777301002616</v>
      </c>
      <c r="K24">
        <f t="shared" si="19"/>
        <v>5.0002193680516961E-3</v>
      </c>
      <c r="L24">
        <f t="shared" si="20"/>
        <v>157.71430881564405</v>
      </c>
      <c r="M24">
        <f t="shared" si="21"/>
        <v>76079.549086907704</v>
      </c>
      <c r="N24">
        <f t="shared" si="22"/>
        <v>1.6807957304498278</v>
      </c>
      <c r="O24">
        <f t="shared" si="23"/>
        <v>553.12019813904021</v>
      </c>
      <c r="P24">
        <f t="shared" si="12"/>
        <v>1.5672334942675672</v>
      </c>
      <c r="Q24">
        <f t="shared" si="13"/>
        <v>0.57870370370370372</v>
      </c>
    </row>
    <row r="26" spans="1:17" x14ac:dyDescent="0.25">
      <c r="E26" t="s">
        <v>27</v>
      </c>
      <c r="F26">
        <f>SQRT(1.4*287*F29)</f>
        <v>352.92775464675486</v>
      </c>
    </row>
    <row r="27" spans="1:17" x14ac:dyDescent="0.25">
      <c r="E27" t="s">
        <v>23</v>
      </c>
      <c r="F27">
        <f>F28/(F31*F29)</f>
        <v>9.104192424412723</v>
      </c>
    </row>
    <row r="28" spans="1:17" x14ac:dyDescent="0.25">
      <c r="E28" t="s">
        <v>11</v>
      </c>
      <c r="F28">
        <v>810000</v>
      </c>
      <c r="G28" t="s">
        <v>17</v>
      </c>
      <c r="H28">
        <f>F30/F31</f>
        <v>4.8780487804878049E-3</v>
      </c>
    </row>
    <row r="29" spans="1:17" x14ac:dyDescent="0.25">
      <c r="E29" t="s">
        <v>12</v>
      </c>
      <c r="F29">
        <v>310</v>
      </c>
      <c r="H29">
        <f>(2/2.4)^6</f>
        <v>0.33489797668038424</v>
      </c>
    </row>
    <row r="30" spans="1:17" x14ac:dyDescent="0.25">
      <c r="E30" t="s">
        <v>13</v>
      </c>
      <c r="F30">
        <v>1.4</v>
      </c>
      <c r="H30">
        <f>SQRT(H28*H29)</f>
        <v>4.041841989407282E-2</v>
      </c>
    </row>
    <row r="31" spans="1:17" x14ac:dyDescent="0.25">
      <c r="E31" t="s">
        <v>14</v>
      </c>
      <c r="F31">
        <v>287</v>
      </c>
    </row>
    <row r="32" spans="1:17" x14ac:dyDescent="0.25">
      <c r="E32" t="s">
        <v>15</v>
      </c>
      <c r="F32">
        <f>F28*C14/SQRT(F29)*H30</f>
        <v>4.6486142798321453</v>
      </c>
    </row>
  </sheetData>
  <scenarios current="0">
    <scenario name="Seek M" locked="1" count="21" user="user" comment="Created by user on 29/04/2021">
      <inputCells r="F4" val="0.115"/>
      <inputCells r="F5" val="0.138"/>
      <inputCells r="F6" val="0.165"/>
      <inputCells r="F7" val="0.2"/>
      <inputCells r="F8" val="0.49"/>
      <inputCells r="F9" val="0.55"/>
      <inputCells r="F10" val="0.62"/>
      <inputCells r="F11" val="0.8"/>
      <inputCells r="F12" val="0.79"/>
      <inputCells r="F13" val="0.89"/>
      <inputCells r="F14" val="1"/>
      <inputCells r="F15" val="1.11"/>
      <inputCells r="F16" val="1.23"/>
      <inputCells r="F17" val="1.35"/>
      <inputCells r="F18" val="1.48"/>
      <inputCells r="F19" val="1.6"/>
      <inputCells r="F20" val="1.73"/>
      <inputCells r="F21" val="1.85"/>
      <inputCells r="F22" val="1.97"/>
      <inputCells r="F23" val="2.1"/>
      <inputCells r="F24" val="2.2"/>
    </scenario>
  </scenario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D35C-8D6F-4E4E-9D41-11417D0AB7D8}">
  <dimension ref="A1:K22"/>
  <sheetViews>
    <sheetView workbookViewId="0">
      <selection activeCell="I2" sqref="I2"/>
    </sheetView>
  </sheetViews>
  <sheetFormatPr defaultRowHeight="15" x14ac:dyDescent="0.25"/>
  <sheetData>
    <row r="1" spans="1:11" x14ac:dyDescent="0.25">
      <c r="A1" t="s">
        <v>9</v>
      </c>
      <c r="B1" t="s">
        <v>0</v>
      </c>
      <c r="C1" t="s">
        <v>10</v>
      </c>
      <c r="D1" t="s">
        <v>16</v>
      </c>
      <c r="E1" t="s">
        <v>21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1</v>
      </c>
      <c r="B2">
        <v>0</v>
      </c>
      <c r="C2">
        <v>5.0722423841560289</v>
      </c>
      <c r="D2">
        <v>0.115</v>
      </c>
      <c r="E2">
        <v>0.99341798661381764</v>
      </c>
      <c r="F2">
        <v>0.11484821354010856</v>
      </c>
      <c r="G2">
        <v>0.99736197756932909</v>
      </c>
      <c r="H2">
        <v>0.57870370370370361</v>
      </c>
      <c r="I2">
        <f>C2*E2</f>
        <v>5.0388568168855521</v>
      </c>
      <c r="J2">
        <f>I2*F2</f>
        <v>0.57870370370370361</v>
      </c>
      <c r="K2">
        <f>I2*((G2/0.4)+(0.7*F2^2))</f>
        <v>12.610434659521763</v>
      </c>
    </row>
    <row r="3" spans="1:11" x14ac:dyDescent="0.25">
      <c r="A3">
        <v>2</v>
      </c>
      <c r="B3">
        <v>0.1</v>
      </c>
      <c r="C3">
        <v>4.2416045026772151</v>
      </c>
      <c r="D3">
        <v>0.13800000000000001</v>
      </c>
      <c r="E3">
        <v>0.99054110722341238</v>
      </c>
      <c r="F3">
        <v>0.13773794116012864</v>
      </c>
      <c r="G3">
        <v>0.99620565191299371</v>
      </c>
      <c r="H3">
        <v>0.57870370370370372</v>
      </c>
      <c r="I3">
        <f t="shared" ref="I3:I22" si="0">C3*E3</f>
        <v>4.2014836204856998</v>
      </c>
      <c r="J3">
        <f t="shared" ref="J3:J22" si="1">I3*F3</f>
        <v>0.5787037037037035</v>
      </c>
      <c r="K3">
        <f t="shared" ref="K3:K22" si="2">I3*((G3/0.4)+(0.7*F3^2))</f>
        <v>10.519650942552225</v>
      </c>
    </row>
    <row r="4" spans="1:11" x14ac:dyDescent="0.25">
      <c r="A4">
        <v>3</v>
      </c>
      <c r="B4">
        <v>0.2</v>
      </c>
      <c r="C4">
        <v>3.5648993599484293</v>
      </c>
      <c r="D4">
        <v>0.16500000000000001</v>
      </c>
      <c r="E4">
        <v>0.9865161585779425</v>
      </c>
      <c r="F4">
        <v>0.16455261368709712</v>
      </c>
      <c r="G4">
        <v>0.99458448746574912</v>
      </c>
      <c r="H4">
        <v>0.57870370370370394</v>
      </c>
      <c r="I4">
        <f t="shared" si="0"/>
        <v>3.5168308222932905</v>
      </c>
      <c r="J4">
        <f t="shared" si="1"/>
        <v>0.57870370370370394</v>
      </c>
      <c r="K4">
        <f t="shared" si="2"/>
        <v>8.811122497132196</v>
      </c>
    </row>
    <row r="5" spans="1:11" x14ac:dyDescent="0.25">
      <c r="A5">
        <v>4</v>
      </c>
      <c r="B5">
        <v>0.3</v>
      </c>
      <c r="C5">
        <v>2.9635200000000008</v>
      </c>
      <c r="D5">
        <v>0.2</v>
      </c>
      <c r="E5">
        <v>0.98027667657942275</v>
      </c>
      <c r="F5">
        <v>0.19920476822239891</v>
      </c>
      <c r="G5">
        <v>0.99206349206349209</v>
      </c>
      <c r="H5">
        <v>0.57870370370370372</v>
      </c>
      <c r="I5">
        <f t="shared" si="0"/>
        <v>2.9050695365766517</v>
      </c>
      <c r="J5">
        <f t="shared" si="1"/>
        <v>0.57870370370370372</v>
      </c>
      <c r="K5">
        <f t="shared" si="2"/>
        <v>7.2857299488747769</v>
      </c>
    </row>
    <row r="6" spans="1:11" x14ac:dyDescent="0.25">
      <c r="A6">
        <v>5</v>
      </c>
      <c r="B6">
        <v>0.4</v>
      </c>
      <c r="C6">
        <v>2.4394588502404511</v>
      </c>
      <c r="D6">
        <v>0.24594023860026828</v>
      </c>
      <c r="E6">
        <v>0.97038553168923503</v>
      </c>
      <c r="F6">
        <v>0.24446599211347192</v>
      </c>
      <c r="G6">
        <v>0.98804727573999518</v>
      </c>
      <c r="H6">
        <v>0.57870370370370383</v>
      </c>
      <c r="I6">
        <f t="shared" si="0"/>
        <v>2.3672155734245899</v>
      </c>
      <c r="J6">
        <f t="shared" si="1"/>
        <v>0.57870370370370372</v>
      </c>
      <c r="K6">
        <f t="shared" si="2"/>
        <v>5.9463336085746077</v>
      </c>
    </row>
    <row r="7" spans="1:11" x14ac:dyDescent="0.25">
      <c r="A7">
        <v>6</v>
      </c>
      <c r="B7">
        <v>0.5</v>
      </c>
      <c r="C7">
        <v>2.0006128011824171</v>
      </c>
      <c r="D7">
        <v>0.30579853207336111</v>
      </c>
      <c r="E7">
        <v>0.95473208637829987</v>
      </c>
      <c r="F7">
        <v>0.30297842248822687</v>
      </c>
      <c r="G7">
        <v>0.98164081510130907</v>
      </c>
      <c r="H7">
        <v>0.57870370370370372</v>
      </c>
      <c r="I7">
        <f t="shared" si="0"/>
        <v>1.9100492337080239</v>
      </c>
      <c r="J7">
        <f t="shared" si="1"/>
        <v>0.57870370370370361</v>
      </c>
      <c r="K7">
        <f t="shared" si="2"/>
        <v>4.8101900313173083</v>
      </c>
    </row>
    <row r="8" spans="1:11" x14ac:dyDescent="0.25">
      <c r="A8">
        <v>7</v>
      </c>
      <c r="B8">
        <v>0.6</v>
      </c>
      <c r="C8">
        <v>1.6393728686952109</v>
      </c>
      <c r="D8">
        <v>0.38540787502385188</v>
      </c>
      <c r="E8">
        <v>0.92942627348836881</v>
      </c>
      <c r="F8">
        <v>0.37980753230068137</v>
      </c>
      <c r="G8">
        <v>0.97114924768153332</v>
      </c>
      <c r="H8">
        <v>0.57870370370370394</v>
      </c>
      <c r="I8">
        <f t="shared" si="0"/>
        <v>1.5236762162093269</v>
      </c>
      <c r="J8">
        <f t="shared" si="1"/>
        <v>0.57870370370370394</v>
      </c>
      <c r="K8">
        <f t="shared" si="2"/>
        <v>3.8531497456507102</v>
      </c>
    </row>
    <row r="9" spans="1:11" x14ac:dyDescent="0.25">
      <c r="A9">
        <v>8</v>
      </c>
      <c r="B9">
        <v>0.7</v>
      </c>
      <c r="C9">
        <v>1.3600223788344368</v>
      </c>
      <c r="D9">
        <v>0.4897244614696864</v>
      </c>
      <c r="E9">
        <v>0.88947144069167416</v>
      </c>
      <c r="F9">
        <v>0.47838571081962494</v>
      </c>
      <c r="G9">
        <v>0.95422942233672048</v>
      </c>
      <c r="H9">
        <v>0.57870370370370383</v>
      </c>
      <c r="I9">
        <f t="shared" si="0"/>
        <v>1.2097010646747843</v>
      </c>
      <c r="J9">
        <f t="shared" si="1"/>
        <v>0.57870370370370383</v>
      </c>
      <c r="K9">
        <f t="shared" si="2"/>
        <v>3.0796213782170101</v>
      </c>
    </row>
    <row r="10" spans="1:11" x14ac:dyDescent="0.25">
      <c r="A10">
        <v>9</v>
      </c>
      <c r="B10">
        <v>0.8</v>
      </c>
      <c r="C10">
        <v>1.1593014853973467</v>
      </c>
      <c r="D10">
        <v>0.62598775967324805</v>
      </c>
      <c r="E10">
        <v>0.82809155734160755</v>
      </c>
      <c r="F10">
        <v>0.60281147746760388</v>
      </c>
      <c r="G10">
        <v>0.92732366452666481</v>
      </c>
      <c r="H10">
        <v>0.57870370370370383</v>
      </c>
      <c r="I10">
        <f t="shared" si="0"/>
        <v>0.96000777247112767</v>
      </c>
      <c r="J10">
        <f t="shared" si="1"/>
        <v>0.57870370370370383</v>
      </c>
      <c r="K10">
        <f t="shared" si="2"/>
        <v>2.4697892781069397</v>
      </c>
    </row>
    <row r="11" spans="1:11" x14ac:dyDescent="0.25">
      <c r="A11">
        <v>10</v>
      </c>
      <c r="B11">
        <v>0.9</v>
      </c>
      <c r="C11">
        <v>1.0394915384517363</v>
      </c>
      <c r="D11">
        <v>0.79698328993927692</v>
      </c>
      <c r="E11">
        <v>0.74157498726756865</v>
      </c>
      <c r="F11">
        <v>0.75072387948588126</v>
      </c>
      <c r="G11">
        <v>0.88728273135393354</v>
      </c>
      <c r="H11">
        <v>0.57870370370370383</v>
      </c>
      <c r="I11">
        <f t="shared" si="0"/>
        <v>0.77086092439209164</v>
      </c>
      <c r="J11">
        <f t="shared" si="1"/>
        <v>0.57870370370370361</v>
      </c>
      <c r="K11">
        <f t="shared" si="2"/>
        <v>2.014041648883687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0.63393814526060899</v>
      </c>
      <c r="F12">
        <v>0.9128709291752769</v>
      </c>
      <c r="G12">
        <v>0.83333333333333337</v>
      </c>
      <c r="H12">
        <v>0.57870370370370383</v>
      </c>
      <c r="I12">
        <f t="shared" si="0"/>
        <v>0.63393814526060899</v>
      </c>
      <c r="J12">
        <f t="shared" si="1"/>
        <v>0.57870370370370383</v>
      </c>
      <c r="K12">
        <f t="shared" si="2"/>
        <v>1.6905017206949575</v>
      </c>
    </row>
    <row r="13" spans="1:11" x14ac:dyDescent="0.25">
      <c r="A13">
        <v>12</v>
      </c>
      <c r="B13">
        <v>1.1000000000000001</v>
      </c>
      <c r="C13">
        <v>1.0101191190289507</v>
      </c>
      <c r="D13">
        <v>1.113331560251849</v>
      </c>
      <c r="E13">
        <v>0.57484305896502652</v>
      </c>
      <c r="F13">
        <v>0.99663097041603566</v>
      </c>
      <c r="G13">
        <v>0.80134534176151817</v>
      </c>
      <c r="H13">
        <v>0.57870370370370383</v>
      </c>
      <c r="I13">
        <f t="shared" si="0"/>
        <v>0.58065996430165978</v>
      </c>
      <c r="J13">
        <f t="shared" si="1"/>
        <v>0.57870370370370383</v>
      </c>
      <c r="K13">
        <f t="shared" si="2"/>
        <v>1.5670007175152647</v>
      </c>
    </row>
    <row r="14" spans="1:11" x14ac:dyDescent="0.25">
      <c r="A14">
        <v>13</v>
      </c>
      <c r="B14">
        <v>1.2</v>
      </c>
      <c r="C14">
        <v>1.0400419192837929</v>
      </c>
      <c r="D14">
        <v>1.2306213055693389</v>
      </c>
      <c r="E14">
        <v>0.5161003537593315</v>
      </c>
      <c r="F14">
        <v>1.0781303231651493</v>
      </c>
      <c r="G14">
        <v>0.76752700125436202</v>
      </c>
      <c r="H14">
        <v>0.57870370370370394</v>
      </c>
      <c r="I14">
        <f t="shared" si="0"/>
        <v>0.53676600246689954</v>
      </c>
      <c r="J14">
        <f t="shared" si="1"/>
        <v>0.57870370370370372</v>
      </c>
      <c r="K14">
        <f t="shared" si="2"/>
        <v>1.4666986083854372</v>
      </c>
    </row>
    <row r="15" spans="1:11" x14ac:dyDescent="0.25">
      <c r="A15">
        <v>14</v>
      </c>
      <c r="B15">
        <v>1.3</v>
      </c>
      <c r="C15">
        <v>1.0902655116629618</v>
      </c>
      <c r="D15">
        <v>1.3525157615887624</v>
      </c>
      <c r="E15">
        <v>0.45865349853801324</v>
      </c>
      <c r="F15">
        <v>1.1572822097026421</v>
      </c>
      <c r="G15">
        <v>0.73213957742115388</v>
      </c>
      <c r="H15">
        <v>0.57870370370370394</v>
      </c>
      <c r="I15">
        <f t="shared" si="0"/>
        <v>0.50005409125955447</v>
      </c>
      <c r="J15">
        <f t="shared" si="1"/>
        <v>0.57870370370370383</v>
      </c>
      <c r="K15">
        <f t="shared" si="2"/>
        <v>1.3840799283459511</v>
      </c>
    </row>
    <row r="16" spans="1:11" x14ac:dyDescent="0.25">
      <c r="A16">
        <v>15</v>
      </c>
      <c r="B16">
        <v>1.4</v>
      </c>
      <c r="C16">
        <v>1.1607616783391579</v>
      </c>
      <c r="D16">
        <v>1.4766962834226411</v>
      </c>
      <c r="E16">
        <v>0.40459298501786811</v>
      </c>
      <c r="F16">
        <v>1.2322387207560785</v>
      </c>
      <c r="G16">
        <v>0.6963175470138846</v>
      </c>
      <c r="H16">
        <v>0.57870370370370383</v>
      </c>
      <c r="I16">
        <f t="shared" si="0"/>
        <v>0.46963603233359036</v>
      </c>
      <c r="J16">
        <f t="shared" si="1"/>
        <v>0.57870370370370372</v>
      </c>
      <c r="K16">
        <f t="shared" si="2"/>
        <v>1.3167103031437073</v>
      </c>
    </row>
    <row r="17" spans="1:11" x14ac:dyDescent="0.25">
      <c r="A17">
        <v>16</v>
      </c>
      <c r="B17">
        <v>1.5</v>
      </c>
      <c r="C17">
        <v>1.2500326868665159</v>
      </c>
      <c r="D17">
        <v>1.5997490024869716</v>
      </c>
      <c r="E17">
        <v>0.35582451847687596</v>
      </c>
      <c r="F17">
        <v>1.3010650840317382</v>
      </c>
      <c r="G17">
        <v>0.66144592942269742</v>
      </c>
      <c r="H17">
        <v>0.57870370370370405</v>
      </c>
      <c r="I17">
        <f t="shared" si="0"/>
        <v>0.44479227888463352</v>
      </c>
      <c r="J17">
        <f t="shared" si="1"/>
        <v>0.57870370370370405</v>
      </c>
      <c r="K17">
        <f t="shared" si="2"/>
        <v>1.2625669337893317</v>
      </c>
    </row>
    <row r="18" spans="1:11" x14ac:dyDescent="0.25">
      <c r="A18">
        <v>17</v>
      </c>
      <c r="B18">
        <v>1.6</v>
      </c>
      <c r="C18">
        <v>1.3606150122173952</v>
      </c>
      <c r="D18">
        <v>1.7239859981410091</v>
      </c>
      <c r="E18">
        <v>0.31152247959798574</v>
      </c>
      <c r="F18">
        <v>1.3653110729405993</v>
      </c>
      <c r="G18">
        <v>0.6271851348211579</v>
      </c>
      <c r="H18">
        <v>0.57870370370370372</v>
      </c>
      <c r="I18">
        <f t="shared" si="0"/>
        <v>0.4238621623842066</v>
      </c>
      <c r="J18">
        <f t="shared" si="1"/>
        <v>0.57870370370370361</v>
      </c>
      <c r="K18">
        <f t="shared" si="2"/>
        <v>1.2176775208841968</v>
      </c>
    </row>
    <row r="19" spans="1:11" x14ac:dyDescent="0.25">
      <c r="A19">
        <v>18</v>
      </c>
      <c r="B19">
        <v>1.7</v>
      </c>
      <c r="C19">
        <v>1.4900115523886535</v>
      </c>
      <c r="D19">
        <v>1.8455278824509271</v>
      </c>
      <c r="E19">
        <v>0.27286951108939228</v>
      </c>
      <c r="F19">
        <v>1.4233496978631464</v>
      </c>
      <c r="G19">
        <v>0.5948151275185779</v>
      </c>
      <c r="H19">
        <v>0.57870370370370383</v>
      </c>
      <c r="I19">
        <f t="shared" si="0"/>
        <v>0.40657872381783827</v>
      </c>
      <c r="J19">
        <f t="shared" si="1"/>
        <v>0.57870370370370372</v>
      </c>
      <c r="K19">
        <f t="shared" si="2"/>
        <v>1.1811863579083857</v>
      </c>
    </row>
    <row r="20" spans="1:11" x14ac:dyDescent="0.25">
      <c r="A20">
        <v>19</v>
      </c>
      <c r="B20">
        <v>1.8</v>
      </c>
      <c r="C20">
        <v>1.6408785971744262</v>
      </c>
      <c r="D20">
        <v>1.9661528595270219</v>
      </c>
      <c r="E20">
        <v>0.23885560865853617</v>
      </c>
      <c r="F20">
        <v>1.4765371145701085</v>
      </c>
      <c r="G20">
        <v>0.56396762985939553</v>
      </c>
      <c r="H20">
        <v>0.57870370370370372</v>
      </c>
      <c r="I20">
        <f t="shared" si="0"/>
        <v>0.39193305606286255</v>
      </c>
      <c r="J20">
        <f t="shared" si="1"/>
        <v>0.57870370370370361</v>
      </c>
      <c r="K20">
        <f t="shared" si="2"/>
        <v>1.1507281395286966</v>
      </c>
    </row>
    <row r="21" spans="1:11" x14ac:dyDescent="0.25">
      <c r="A21">
        <v>20</v>
      </c>
      <c r="B21">
        <v>1.9</v>
      </c>
      <c r="C21">
        <v>1.8103834199334203</v>
      </c>
      <c r="D21">
        <v>2.0830749745396346</v>
      </c>
      <c r="E21">
        <v>0.209725222603527</v>
      </c>
      <c r="F21">
        <v>1.5241757031508059</v>
      </c>
      <c r="G21">
        <v>0.53537768518494933</v>
      </c>
      <c r="H21">
        <v>0.57870370370370383</v>
      </c>
      <c r="I21">
        <f t="shared" si="0"/>
        <v>0.3796830657432711</v>
      </c>
      <c r="J21">
        <f t="shared" si="1"/>
        <v>0.57870370370370383</v>
      </c>
      <c r="K21">
        <f t="shared" si="2"/>
        <v>1.1256168892598915</v>
      </c>
    </row>
    <row r="22" spans="1:11" x14ac:dyDescent="0.25">
      <c r="A22">
        <v>21</v>
      </c>
      <c r="B22">
        <v>2</v>
      </c>
      <c r="C22">
        <v>2.0000877472206784</v>
      </c>
      <c r="D22">
        <v>2.1972476217244026</v>
      </c>
      <c r="E22">
        <v>0.18461777301002616</v>
      </c>
      <c r="F22">
        <v>1.5672334942675672</v>
      </c>
      <c r="G22">
        <v>0.50875583488917431</v>
      </c>
      <c r="H22">
        <v>0.57870370370370372</v>
      </c>
      <c r="I22">
        <f t="shared" si="0"/>
        <v>0.36925174571652181</v>
      </c>
      <c r="J22">
        <f t="shared" si="1"/>
        <v>0.57870370370370361</v>
      </c>
      <c r="K22">
        <f t="shared" si="2"/>
        <v>1.1045221298315322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2504-8AEC-4A2A-9B9C-4770AFD4352C}">
  <dimension ref="A2:BP238"/>
  <sheetViews>
    <sheetView zoomScale="55" zoomScaleNormal="55" workbookViewId="0">
      <selection activeCell="L11" sqref="L11"/>
    </sheetView>
  </sheetViews>
  <sheetFormatPr defaultRowHeight="15" x14ac:dyDescent="0.25"/>
  <cols>
    <col min="1" max="3" width="5" customWidth="1"/>
    <col min="57" max="57" width="9.140625" style="10"/>
  </cols>
  <sheetData>
    <row r="2" spans="1:68" x14ac:dyDescent="0.25">
      <c r="A2" t="s">
        <v>9</v>
      </c>
      <c r="B2" t="s">
        <v>34</v>
      </c>
      <c r="C2" t="s">
        <v>2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35</v>
      </c>
      <c r="J2" s="4" t="s">
        <v>36</v>
      </c>
      <c r="BB2" s="8" t="s">
        <v>9</v>
      </c>
      <c r="BC2" s="8" t="s">
        <v>34</v>
      </c>
      <c r="BD2" s="8" t="s">
        <v>1</v>
      </c>
      <c r="BE2" s="10" t="s">
        <v>2</v>
      </c>
      <c r="BF2" s="8" t="s">
        <v>37</v>
      </c>
      <c r="BG2" t="s">
        <v>26</v>
      </c>
      <c r="BH2" t="s">
        <v>24</v>
      </c>
      <c r="BI2" t="s">
        <v>22</v>
      </c>
      <c r="BJ2" t="s">
        <v>25</v>
      </c>
      <c r="BK2" s="8" t="s">
        <v>38</v>
      </c>
      <c r="BL2" s="8" t="s">
        <v>39</v>
      </c>
      <c r="BM2" s="8" t="s">
        <v>40</v>
      </c>
      <c r="BN2" s="8" t="s">
        <v>41</v>
      </c>
      <c r="BO2" s="8" t="s">
        <v>35</v>
      </c>
      <c r="BP2" s="8" t="s">
        <v>36</v>
      </c>
    </row>
    <row r="3" spans="1:68" x14ac:dyDescent="0.25">
      <c r="A3" s="3">
        <v>1</v>
      </c>
      <c r="B3" s="3">
        <v>0</v>
      </c>
      <c r="C3" s="3">
        <v>1.262</v>
      </c>
      <c r="D3" s="4">
        <v>5</v>
      </c>
      <c r="E3" s="4">
        <v>1</v>
      </c>
      <c r="F3" s="4">
        <v>1</v>
      </c>
      <c r="G3" s="4">
        <v>0.11799999999999999</v>
      </c>
      <c r="H3" s="4">
        <v>1</v>
      </c>
      <c r="I3" s="4">
        <v>0.58899999999999997</v>
      </c>
      <c r="J3" s="4">
        <v>0.11799999999999999</v>
      </c>
      <c r="BB3" s="8">
        <v>1</v>
      </c>
      <c r="BC3" s="9">
        <v>0</v>
      </c>
      <c r="BD3" s="8">
        <f>0.0025+0.01*(BC3-1)^2</f>
        <v>1.2500000000000001E-2</v>
      </c>
      <c r="BE3" s="10">
        <f>SQRT(BD3/PI())</f>
        <v>6.3078313050504001E-2</v>
      </c>
      <c r="BF3" s="8">
        <v>5</v>
      </c>
      <c r="BG3" s="9">
        <v>10.2016993</v>
      </c>
      <c r="BH3" s="9">
        <v>309.370789</v>
      </c>
      <c r="BI3" s="9">
        <v>35.586959800000002</v>
      </c>
      <c r="BJ3" s="9">
        <v>803531.25</v>
      </c>
      <c r="BK3" s="8">
        <f>BG3/$BG$29</f>
        <v>1.1205496132358024</v>
      </c>
      <c r="BL3" s="8">
        <f>BH3/$BG$27</f>
        <v>0.99797028709677416</v>
      </c>
      <c r="BM3">
        <f>BI3/SQRT(1.4*287*310)</f>
        <v>0.10083355398222779</v>
      </c>
      <c r="BN3">
        <f>BJ3/810000</f>
        <v>0.99201388888888886</v>
      </c>
      <c r="BO3">
        <f>(BG3*BD3*BI3)/($BG$29*0.0025*$BG$30)</f>
        <v>0.56494499957988387</v>
      </c>
      <c r="BP3">
        <f>BI3/SQRT(1.4*287*BH3)</f>
        <v>0.10093604160678188</v>
      </c>
    </row>
    <row r="4" spans="1:68" x14ac:dyDescent="0.25">
      <c r="A4" s="3">
        <v>2</v>
      </c>
      <c r="B4" s="3">
        <v>0.1</v>
      </c>
      <c r="C4" s="3">
        <v>1.1619999999999999</v>
      </c>
      <c r="D4" s="4">
        <v>4.24</v>
      </c>
      <c r="E4" s="4">
        <v>0.997</v>
      </c>
      <c r="F4" s="4">
        <v>1</v>
      </c>
      <c r="G4" s="4">
        <v>0.13800000000000001</v>
      </c>
      <c r="H4" s="4">
        <v>0.997</v>
      </c>
      <c r="I4" s="4">
        <v>0.58399999999999996</v>
      </c>
      <c r="J4" s="4">
        <v>0.13800000000000001</v>
      </c>
      <c r="BB4" s="8">
        <v>2</v>
      </c>
      <c r="BC4" s="9">
        <v>0.105263159</v>
      </c>
      <c r="BD4" s="10">
        <f t="shared" ref="BD4:BD12" si="0">0.0025+0.01*(BC4-1)^2</f>
        <v>1.0505540146426596E-2</v>
      </c>
      <c r="BE4" s="10">
        <f t="shared" ref="BE4:BE22" si="1">SQRT(BD4/PI())</f>
        <v>5.7827478661171917E-2</v>
      </c>
      <c r="BF4" s="8">
        <v>4.24</v>
      </c>
      <c r="BG4" s="9">
        <v>10.1656075</v>
      </c>
      <c r="BH4" s="9">
        <v>308.99816900000002</v>
      </c>
      <c r="BI4" s="9">
        <v>44.546993299999997</v>
      </c>
      <c r="BJ4" s="9">
        <v>800307.93799999997</v>
      </c>
      <c r="BK4" s="10">
        <f t="shared" ref="BK4:BK22" si="2">BG4/$BG$29</f>
        <v>1.1165853077469137</v>
      </c>
      <c r="BL4" s="10">
        <f t="shared" ref="BL4:BL22" si="3">BH4/$BG$27</f>
        <v>0.99676828709677423</v>
      </c>
      <c r="BM4" s="10">
        <f t="shared" ref="BM4:BM22" si="4">BI4/SQRT(1.4*287*310)</f>
        <v>0.12622128102276073</v>
      </c>
      <c r="BN4" s="10">
        <f t="shared" ref="BN4:BN22" si="5">BJ4/810000</f>
        <v>0.98803449135802468</v>
      </c>
      <c r="BO4" s="10">
        <f t="shared" ref="BO4:BO22" si="6">(BG4*BD4*BI4)/($BG$29*0.0025*$BG$30)</f>
        <v>0.59224700150845733</v>
      </c>
      <c r="BP4" s="10">
        <f t="shared" ref="BP4:BP22" si="7">BI4/SQRT(1.4*287*BH4)</f>
        <v>0.12642573217326925</v>
      </c>
    </row>
    <row r="5" spans="1:68" x14ac:dyDescent="0.25">
      <c r="A5" s="3">
        <v>3</v>
      </c>
      <c r="B5" s="3">
        <v>0.2</v>
      </c>
      <c r="C5" s="3">
        <v>1.0649999999999999</v>
      </c>
      <c r="D5" s="4">
        <v>3.56</v>
      </c>
      <c r="E5" s="4">
        <v>0.99299999999999999</v>
      </c>
      <c r="F5" s="4">
        <v>0.997</v>
      </c>
      <c r="G5" s="4">
        <v>0.16700000000000001</v>
      </c>
      <c r="H5" s="4">
        <v>0.99</v>
      </c>
      <c r="I5" s="4">
        <v>0.58899999999999997</v>
      </c>
      <c r="J5" s="4">
        <v>0.16700000000000001</v>
      </c>
      <c r="BB5" s="8">
        <v>3</v>
      </c>
      <c r="BC5" s="9">
        <v>0.21052631699999999</v>
      </c>
      <c r="BD5" s="10">
        <f t="shared" si="0"/>
        <v>8.7326869614958447E-3</v>
      </c>
      <c r="BE5" s="10">
        <f t="shared" si="1"/>
        <v>5.272286593872165E-2</v>
      </c>
      <c r="BF5" s="8">
        <v>3.56</v>
      </c>
      <c r="BG5" s="9">
        <v>10.1155033</v>
      </c>
      <c r="BH5" s="9">
        <v>308.49435399999999</v>
      </c>
      <c r="BI5" s="9">
        <v>54.776924100000002</v>
      </c>
      <c r="BJ5" s="9">
        <v>794400.93799999997</v>
      </c>
      <c r="BK5" s="10">
        <f t="shared" si="2"/>
        <v>1.1110818871617285</v>
      </c>
      <c r="BL5" s="10">
        <f t="shared" si="3"/>
        <v>0.99514307741935482</v>
      </c>
      <c r="BM5" s="10">
        <f t="shared" si="4"/>
        <v>0.15520718724665389</v>
      </c>
      <c r="BN5" s="10">
        <f t="shared" si="5"/>
        <v>0.98074189876543205</v>
      </c>
      <c r="BO5" s="10">
        <f t="shared" si="6"/>
        <v>0.60237339195974127</v>
      </c>
      <c r="BP5" s="10">
        <f t="shared" si="7"/>
        <v>0.15558548045758841</v>
      </c>
    </row>
    <row r="6" spans="1:68" x14ac:dyDescent="0.25">
      <c r="A6" s="3">
        <v>4</v>
      </c>
      <c r="B6" s="3">
        <v>0.3</v>
      </c>
      <c r="C6" s="3">
        <v>0.97099999999999997</v>
      </c>
      <c r="D6" s="4">
        <v>2.96</v>
      </c>
      <c r="E6" s="4">
        <v>0.98599999999999999</v>
      </c>
      <c r="F6" s="4">
        <v>0.996</v>
      </c>
      <c r="G6" s="4">
        <v>0.20100000000000001</v>
      </c>
      <c r="H6" s="4">
        <v>0.98199999999999998</v>
      </c>
      <c r="I6" s="4">
        <v>0.58499999999999996</v>
      </c>
      <c r="J6" s="4">
        <v>0.20100000000000001</v>
      </c>
      <c r="BB6" s="8">
        <v>4</v>
      </c>
      <c r="BC6" s="9">
        <v>0.31578946099999999</v>
      </c>
      <c r="BD6" s="10">
        <f t="shared" si="0"/>
        <v>7.181440616786704E-3</v>
      </c>
      <c r="BE6" s="10">
        <f t="shared" si="1"/>
        <v>4.7811332813100155E-2</v>
      </c>
      <c r="BF6" s="8">
        <v>2.96</v>
      </c>
      <c r="BG6" s="9">
        <v>10.0580883</v>
      </c>
      <c r="BH6" s="9">
        <v>307.81332400000002</v>
      </c>
      <c r="BI6" s="9">
        <v>65.929725599999998</v>
      </c>
      <c r="BJ6" s="9">
        <v>787354.68799999997</v>
      </c>
      <c r="BK6" s="10">
        <f t="shared" si="2"/>
        <v>1.1047754519148147</v>
      </c>
      <c r="BL6" s="10">
        <f t="shared" si="3"/>
        <v>0.99294620645161302</v>
      </c>
      <c r="BM6" s="10">
        <f t="shared" si="4"/>
        <v>0.18680799322793135</v>
      </c>
      <c r="BN6" s="10">
        <f t="shared" si="5"/>
        <v>0.97204282469135794</v>
      </c>
      <c r="BO6" s="10">
        <f t="shared" si="6"/>
        <v>0.5928448284282174</v>
      </c>
      <c r="BP6" s="10">
        <f t="shared" si="7"/>
        <v>0.18747035190975478</v>
      </c>
    </row>
    <row r="7" spans="1:68" x14ac:dyDescent="0.25">
      <c r="A7" s="3">
        <v>5</v>
      </c>
      <c r="B7" s="3">
        <v>0.4</v>
      </c>
      <c r="C7" s="3">
        <v>0.88100000000000001</v>
      </c>
      <c r="D7" s="4">
        <v>2.44</v>
      </c>
      <c r="E7" s="4">
        <v>0.97699999999999998</v>
      </c>
      <c r="F7" s="4">
        <v>0.99099999999999999</v>
      </c>
      <c r="G7" s="4">
        <v>0.247</v>
      </c>
      <c r="H7" s="4">
        <v>0.96799999999999997</v>
      </c>
      <c r="I7" s="4">
        <v>0.58899999999999997</v>
      </c>
      <c r="J7" s="4">
        <v>0.248</v>
      </c>
      <c r="BB7" s="8">
        <v>5</v>
      </c>
      <c r="BC7" s="9">
        <v>0.42105263500000001</v>
      </c>
      <c r="BD7" s="10">
        <f t="shared" si="0"/>
        <v>5.8518005144044321E-3</v>
      </c>
      <c r="BE7" s="10">
        <f t="shared" si="1"/>
        <v>4.3158845625321379E-2</v>
      </c>
      <c r="BF7" s="8">
        <v>2.44</v>
      </c>
      <c r="BG7" s="9">
        <v>9.9676609000000003</v>
      </c>
      <c r="BH7" s="9">
        <v>306.77227800000003</v>
      </c>
      <c r="BI7" s="9">
        <v>79.998306299999996</v>
      </c>
      <c r="BJ7" s="9">
        <v>776396.81299999997</v>
      </c>
      <c r="BK7" s="10">
        <f t="shared" si="2"/>
        <v>1.0948429509543212</v>
      </c>
      <c r="BL7" s="10">
        <f t="shared" si="3"/>
        <v>0.98958799354838722</v>
      </c>
      <c r="BM7" s="10">
        <f t="shared" si="4"/>
        <v>0.22667048778884008</v>
      </c>
      <c r="BN7" s="10">
        <f t="shared" si="5"/>
        <v>0.95851458395061728</v>
      </c>
      <c r="BO7" s="10">
        <f t="shared" si="6"/>
        <v>0.58089322308861902</v>
      </c>
      <c r="BP7" s="10">
        <f t="shared" si="7"/>
        <v>0.22785983076528257</v>
      </c>
    </row>
    <row r="8" spans="1:68" x14ac:dyDescent="0.25">
      <c r="A8" s="3">
        <v>6</v>
      </c>
      <c r="B8" s="3">
        <v>0.5</v>
      </c>
      <c r="C8" s="3">
        <v>0.79800000000000004</v>
      </c>
      <c r="D8" s="4">
        <v>2</v>
      </c>
      <c r="E8" s="4">
        <v>0.96099999999999997</v>
      </c>
      <c r="F8" s="4">
        <v>0.98599999999999999</v>
      </c>
      <c r="G8" s="4">
        <v>0.30499999999999999</v>
      </c>
      <c r="H8" s="4">
        <v>0.94699999999999995</v>
      </c>
      <c r="I8" s="4">
        <v>0.58699999999999997</v>
      </c>
      <c r="J8" s="4">
        <v>0.308</v>
      </c>
      <c r="BB8" s="8">
        <v>6</v>
      </c>
      <c r="BC8" s="9">
        <v>0.526315808</v>
      </c>
      <c r="BD8" s="10">
        <f t="shared" si="0"/>
        <v>4.7437671375069289E-3</v>
      </c>
      <c r="BE8" s="10">
        <f t="shared" si="1"/>
        <v>3.8858563761701707E-2</v>
      </c>
      <c r="BF8" s="8">
        <v>2</v>
      </c>
      <c r="BG8" s="9">
        <v>9.8237142599999991</v>
      </c>
      <c r="BH8" s="9">
        <v>305.01925699999998</v>
      </c>
      <c r="BI8" s="9">
        <v>99.047882099999995</v>
      </c>
      <c r="BJ8" s="9">
        <v>758814.25</v>
      </c>
      <c r="BK8" s="10">
        <f t="shared" si="2"/>
        <v>1.0790319231014813</v>
      </c>
      <c r="BL8" s="10">
        <f t="shared" si="3"/>
        <v>0.98393308709677418</v>
      </c>
      <c r="BM8" s="10">
        <f t="shared" si="4"/>
        <v>0.28064633850952569</v>
      </c>
      <c r="BN8" s="10">
        <f t="shared" si="5"/>
        <v>0.93680771604938273</v>
      </c>
      <c r="BO8" s="10">
        <f t="shared" si="6"/>
        <v>0.57461509085095608</v>
      </c>
      <c r="BP8" s="10">
        <f t="shared" si="7"/>
        <v>0.28292843545629281</v>
      </c>
    </row>
    <row r="9" spans="1:68" x14ac:dyDescent="0.25">
      <c r="A9" s="3">
        <v>7</v>
      </c>
      <c r="B9" s="3">
        <v>0.6</v>
      </c>
      <c r="C9" s="3">
        <v>0.72299999999999998</v>
      </c>
      <c r="D9" s="4">
        <v>1.64</v>
      </c>
      <c r="E9" s="4">
        <v>0.93700000000000006</v>
      </c>
      <c r="F9" s="4">
        <v>0.97299999999999998</v>
      </c>
      <c r="G9" s="4">
        <v>0.38500000000000001</v>
      </c>
      <c r="H9" s="4">
        <v>0.91200000000000003</v>
      </c>
      <c r="I9" s="4">
        <v>0.59099999999999997</v>
      </c>
      <c r="J9" s="4">
        <v>0.39</v>
      </c>
      <c r="BB9" s="8">
        <v>7</v>
      </c>
      <c r="BC9" s="9">
        <v>0.63157898199999996</v>
      </c>
      <c r="BD9" s="10">
        <f t="shared" si="0"/>
        <v>3.8573404650415633E-3</v>
      </c>
      <c r="BE9" s="10">
        <f t="shared" si="1"/>
        <v>3.5040399603878808E-2</v>
      </c>
      <c r="BF9" s="8">
        <v>1.64</v>
      </c>
      <c r="BG9" s="9">
        <v>9.5806608200000003</v>
      </c>
      <c r="BH9" s="9">
        <v>301.72979700000002</v>
      </c>
      <c r="BI9" s="9">
        <v>127.057732</v>
      </c>
      <c r="BJ9" s="9">
        <v>728616.93799999997</v>
      </c>
      <c r="BK9" s="10">
        <f t="shared" si="2"/>
        <v>1.0523350532782716</v>
      </c>
      <c r="BL9" s="10">
        <f t="shared" si="3"/>
        <v>0.97332192580645172</v>
      </c>
      <c r="BM9" s="10">
        <f t="shared" si="4"/>
        <v>0.36001059799666929</v>
      </c>
      <c r="BN9" s="10">
        <f t="shared" si="5"/>
        <v>0.8995270839506172</v>
      </c>
      <c r="BO9" s="10">
        <f t="shared" si="6"/>
        <v>0.58454410788309596</v>
      </c>
      <c r="BP9" s="10">
        <f t="shared" si="7"/>
        <v>0.36491106492584441</v>
      </c>
    </row>
    <row r="10" spans="1:68" x14ac:dyDescent="0.25">
      <c r="A10" s="3">
        <v>8</v>
      </c>
      <c r="B10" s="3">
        <v>0.7</v>
      </c>
      <c r="C10" s="3">
        <v>0.65800000000000003</v>
      </c>
      <c r="D10" s="4">
        <v>1.36</v>
      </c>
      <c r="E10" s="4">
        <v>0.89900000000000002</v>
      </c>
      <c r="F10" s="4">
        <v>0.95799999999999996</v>
      </c>
      <c r="G10" s="4">
        <v>0.48199999999999998</v>
      </c>
      <c r="H10" s="4">
        <v>0.86099999999999999</v>
      </c>
      <c r="I10" s="4">
        <v>0.58899999999999997</v>
      </c>
      <c r="J10" s="4">
        <v>0.49199999999999999</v>
      </c>
      <c r="BB10" s="8">
        <v>8</v>
      </c>
      <c r="BC10" s="9">
        <v>0.73684215500000005</v>
      </c>
      <c r="BD10" s="10">
        <f t="shared" si="0"/>
        <v>3.19252051385044E-3</v>
      </c>
      <c r="BE10" s="10">
        <f t="shared" si="1"/>
        <v>3.1878062071009752E-2</v>
      </c>
      <c r="BF10" s="8">
        <v>1.36</v>
      </c>
      <c r="BG10" s="9">
        <v>9.1600618399999991</v>
      </c>
      <c r="BH10" s="9">
        <v>295.51654100000002</v>
      </c>
      <c r="BI10" s="9">
        <v>167.73703</v>
      </c>
      <c r="BJ10" s="9">
        <v>676263.5</v>
      </c>
      <c r="BK10" s="10">
        <f t="shared" si="2"/>
        <v>1.0061366690182716</v>
      </c>
      <c r="BL10" s="10">
        <f t="shared" si="3"/>
        <v>0.95327916451612904</v>
      </c>
      <c r="BM10" s="10">
        <f t="shared" si="4"/>
        <v>0.47527299225272857</v>
      </c>
      <c r="BN10" s="10">
        <f t="shared" si="5"/>
        <v>0.83489320987654325</v>
      </c>
      <c r="BO10" s="10">
        <f t="shared" si="6"/>
        <v>0.61065202423132448</v>
      </c>
      <c r="BP10" s="10">
        <f t="shared" si="7"/>
        <v>0.48678040246365745</v>
      </c>
    </row>
    <row r="11" spans="1:68" x14ac:dyDescent="0.25">
      <c r="A11" s="3">
        <v>9</v>
      </c>
      <c r="B11" s="3">
        <v>0.8</v>
      </c>
      <c r="C11" s="3">
        <v>0.60799999999999998</v>
      </c>
      <c r="D11" s="4">
        <v>1.1599999999999999</v>
      </c>
      <c r="E11" s="4">
        <v>0.84</v>
      </c>
      <c r="F11" s="4">
        <v>0.92800000000000005</v>
      </c>
      <c r="G11" s="4">
        <v>0.61</v>
      </c>
      <c r="H11" s="4">
        <v>0.77900000000000003</v>
      </c>
      <c r="I11" s="4">
        <v>0.59399999999999997</v>
      </c>
      <c r="J11" s="4">
        <v>0.63300000000000001</v>
      </c>
      <c r="BB11" s="8">
        <v>9</v>
      </c>
      <c r="BC11" s="9">
        <v>0.84210532900000001</v>
      </c>
      <c r="BD11" s="10">
        <f t="shared" si="0"/>
        <v>2.7493072713019825E-3</v>
      </c>
      <c r="BE11" s="10">
        <f t="shared" si="1"/>
        <v>2.9582624707966704E-2</v>
      </c>
      <c r="BF11" s="8">
        <v>1.1599999999999999</v>
      </c>
      <c r="BG11" s="9">
        <v>8.4592895499999994</v>
      </c>
      <c r="BH11" s="9">
        <v>284.97418199999998</v>
      </c>
      <c r="BI11" s="9">
        <v>220.971191</v>
      </c>
      <c r="BJ11" s="9">
        <v>592140</v>
      </c>
      <c r="BK11" s="10">
        <f t="shared" si="2"/>
        <v>0.92916418674506174</v>
      </c>
      <c r="BL11" s="10">
        <f t="shared" si="3"/>
        <v>0.91927155483870959</v>
      </c>
      <c r="BM11" s="10">
        <f t="shared" si="4"/>
        <v>0.6261088511476518</v>
      </c>
      <c r="BN11" s="10">
        <f t="shared" si="5"/>
        <v>0.73103703703703704</v>
      </c>
      <c r="BO11" s="10">
        <f t="shared" si="6"/>
        <v>0.63977251347653585</v>
      </c>
      <c r="BP11" s="10">
        <f t="shared" si="7"/>
        <v>0.65302217999442325</v>
      </c>
    </row>
    <row r="12" spans="1:68" x14ac:dyDescent="0.25">
      <c r="A12" s="3">
        <v>10</v>
      </c>
      <c r="B12" s="3">
        <v>0.9</v>
      </c>
      <c r="C12" s="3">
        <v>0.57499999999999996</v>
      </c>
      <c r="D12" s="4">
        <v>1.04</v>
      </c>
      <c r="E12" s="4">
        <v>0.77100000000000002</v>
      </c>
      <c r="F12" s="4">
        <v>0.89500000000000002</v>
      </c>
      <c r="G12" s="4">
        <v>0.73699999999999999</v>
      </c>
      <c r="H12" s="4">
        <v>0.69</v>
      </c>
      <c r="I12" s="4">
        <v>0.59099999999999997</v>
      </c>
      <c r="J12" s="4">
        <v>0.77900000000000003</v>
      </c>
      <c r="BB12" s="8">
        <v>10</v>
      </c>
      <c r="BC12" s="9">
        <v>0.94736850299999997</v>
      </c>
      <c r="BD12" s="10">
        <f t="shared" si="0"/>
        <v>2.5277007447646101E-3</v>
      </c>
      <c r="BE12" s="10">
        <f t="shared" si="1"/>
        <v>2.8365333355571655E-2</v>
      </c>
      <c r="BF12" s="8">
        <v>1.04</v>
      </c>
      <c r="BG12" s="9">
        <v>7.4651579899999998</v>
      </c>
      <c r="BH12" s="9">
        <v>269.98104899999998</v>
      </c>
      <c r="BI12" s="9">
        <v>280.866241</v>
      </c>
      <c r="BJ12" s="9">
        <v>479678.40600000002</v>
      </c>
      <c r="BK12" s="10">
        <f t="shared" si="2"/>
        <v>0.81996926712382712</v>
      </c>
      <c r="BL12" s="10">
        <f t="shared" si="3"/>
        <v>0.87090660967741929</v>
      </c>
      <c r="BM12" s="10">
        <f t="shared" si="4"/>
        <v>0.79581794659680083</v>
      </c>
      <c r="BN12" s="10">
        <f t="shared" si="5"/>
        <v>0.59219556296296294</v>
      </c>
      <c r="BO12" s="10">
        <f t="shared" si="6"/>
        <v>0.65977666537577129</v>
      </c>
      <c r="BP12" s="10">
        <f t="shared" si="7"/>
        <v>0.85276218844152563</v>
      </c>
    </row>
    <row r="13" spans="1:68" x14ac:dyDescent="0.25">
      <c r="A13" s="3">
        <v>11</v>
      </c>
      <c r="B13" s="3">
        <v>1</v>
      </c>
      <c r="C13" s="3">
        <v>0.56399999999999995</v>
      </c>
      <c r="D13" s="4">
        <v>1</v>
      </c>
      <c r="E13" s="4">
        <v>0.65500000000000003</v>
      </c>
      <c r="F13" s="4">
        <v>0.83599999999999997</v>
      </c>
      <c r="G13" s="4">
        <v>0.90900000000000003</v>
      </c>
      <c r="H13" s="4">
        <v>0.54800000000000004</v>
      </c>
      <c r="I13" s="4">
        <v>0.59599999999999997</v>
      </c>
      <c r="J13" s="4">
        <v>0.99399999999999999</v>
      </c>
      <c r="BB13" s="8">
        <v>11</v>
      </c>
      <c r="BC13" s="9">
        <v>1.0526316200000001</v>
      </c>
      <c r="BD13" s="10">
        <f>0.0025+0.0025*(BC13-1)^2</f>
        <v>2.5069252185595612E-3</v>
      </c>
      <c r="BE13" s="10">
        <f t="shared" si="1"/>
        <v>2.8248523518778261E-2</v>
      </c>
      <c r="BF13" s="8">
        <v>1</v>
      </c>
      <c r="BG13" s="9">
        <v>6.4283967000000004</v>
      </c>
      <c r="BH13" s="9">
        <v>253.84066799999999</v>
      </c>
      <c r="BI13" s="9">
        <v>334.773529</v>
      </c>
      <c r="BJ13" s="9">
        <v>368987.06300000002</v>
      </c>
      <c r="BK13" s="10">
        <f t="shared" si="2"/>
        <v>0.70609191901111124</v>
      </c>
      <c r="BL13" s="10">
        <f t="shared" si="3"/>
        <v>0.81884086451612903</v>
      </c>
      <c r="BM13" s="10">
        <f t="shared" si="4"/>
        <v>0.94856107118884592</v>
      </c>
      <c r="BN13" s="10">
        <f t="shared" si="5"/>
        <v>0.45553958395061733</v>
      </c>
      <c r="BO13" s="10">
        <f t="shared" si="6"/>
        <v>0.67162663212947893</v>
      </c>
      <c r="BP13" s="10">
        <f t="shared" si="7"/>
        <v>1.0482516223690217</v>
      </c>
    </row>
    <row r="14" spans="1:68" x14ac:dyDescent="0.25">
      <c r="A14" s="3">
        <v>12</v>
      </c>
      <c r="B14" s="3">
        <v>1.1000000000000001</v>
      </c>
      <c r="C14" s="3">
        <v>0.56699999999999995</v>
      </c>
      <c r="D14" s="4">
        <v>1.01</v>
      </c>
      <c r="E14" s="4">
        <v>0.59099999999999997</v>
      </c>
      <c r="F14" s="4">
        <v>0.80200000000000005</v>
      </c>
      <c r="G14" s="4">
        <v>0.999</v>
      </c>
      <c r="H14" s="4">
        <v>0.47299999999999998</v>
      </c>
      <c r="I14" s="4">
        <v>0.59599999999999997</v>
      </c>
      <c r="J14" s="4">
        <v>1.1160000000000001</v>
      </c>
      <c r="BB14" s="8">
        <v>12</v>
      </c>
      <c r="BC14" s="9">
        <v>1.15789473</v>
      </c>
      <c r="BD14" s="11">
        <f t="shared" ref="BD14:BD22" si="8">0.0025+0.0025*(BC14-1)^2</f>
        <v>2.5623268644044323E-3</v>
      </c>
      <c r="BE14" s="10">
        <f t="shared" si="1"/>
        <v>2.8558956083411805E-2</v>
      </c>
      <c r="BF14" s="8">
        <v>1.01</v>
      </c>
      <c r="BG14" s="9">
        <v>5.6054840099999996</v>
      </c>
      <c r="BH14" s="9">
        <v>240.173553</v>
      </c>
      <c r="BI14" s="9">
        <v>374.35629299999999</v>
      </c>
      <c r="BJ14" s="9">
        <v>286245.46899999998</v>
      </c>
      <c r="BK14" s="10">
        <f t="shared" si="2"/>
        <v>0.61570359551814813</v>
      </c>
      <c r="BL14" s="10">
        <f t="shared" si="3"/>
        <v>0.77475339677419353</v>
      </c>
      <c r="BM14" s="10">
        <f t="shared" si="4"/>
        <v>1.0607165009583701</v>
      </c>
      <c r="BN14" s="10">
        <f t="shared" si="5"/>
        <v>0.35338946790123454</v>
      </c>
      <c r="BO14" s="10">
        <f t="shared" si="6"/>
        <v>0.66936890851198438</v>
      </c>
      <c r="BP14" s="10">
        <f t="shared" si="7"/>
        <v>1.2050847218549947</v>
      </c>
    </row>
    <row r="15" spans="1:68" x14ac:dyDescent="0.25">
      <c r="A15" s="3">
        <v>13</v>
      </c>
      <c r="B15" s="3">
        <v>1.2</v>
      </c>
      <c r="C15" s="3">
        <v>0.57499999999999996</v>
      </c>
      <c r="D15" s="4">
        <v>1.04</v>
      </c>
      <c r="E15" s="4">
        <v>0.53</v>
      </c>
      <c r="F15" s="4">
        <v>0.76700000000000002</v>
      </c>
      <c r="G15" s="4">
        <v>1.081</v>
      </c>
      <c r="H15" s="4">
        <v>0.40600000000000003</v>
      </c>
      <c r="I15" s="4">
        <v>0.59599999999999997</v>
      </c>
      <c r="J15" s="4">
        <v>1.234</v>
      </c>
      <c r="BB15" s="8">
        <v>13</v>
      </c>
      <c r="BC15" s="9">
        <v>1.2631578400000001</v>
      </c>
      <c r="BD15" s="11">
        <f t="shared" si="8"/>
        <v>2.6731301218836643E-3</v>
      </c>
      <c r="BE15" s="10">
        <f t="shared" si="1"/>
        <v>2.9169911635986347E-2</v>
      </c>
      <c r="BF15" s="8">
        <v>1.04</v>
      </c>
      <c r="BG15" s="9">
        <v>4.9264278399999997</v>
      </c>
      <c r="BH15" s="9">
        <v>227.97294600000001</v>
      </c>
      <c r="BI15" s="9">
        <v>406.00967400000002</v>
      </c>
      <c r="BJ15" s="9">
        <v>222024.625</v>
      </c>
      <c r="BK15" s="10">
        <f t="shared" si="2"/>
        <v>0.54111640114172843</v>
      </c>
      <c r="BL15" s="10">
        <f t="shared" si="3"/>
        <v>0.73539660000000007</v>
      </c>
      <c r="BM15" s="10">
        <f t="shared" si="4"/>
        <v>1.1504044911581828</v>
      </c>
      <c r="BN15" s="10">
        <f t="shared" si="5"/>
        <v>0.27410447530864196</v>
      </c>
      <c r="BO15" s="10">
        <f t="shared" si="6"/>
        <v>0.66561232808175053</v>
      </c>
      <c r="BP15" s="10">
        <f t="shared" si="7"/>
        <v>1.3414971665141382</v>
      </c>
    </row>
    <row r="16" spans="1:68" x14ac:dyDescent="0.25">
      <c r="A16" s="3">
        <v>14</v>
      </c>
      <c r="B16" s="3">
        <v>1.3</v>
      </c>
      <c r="C16" s="3">
        <v>0.58899999999999997</v>
      </c>
      <c r="D16" s="4">
        <v>1.0900000000000001</v>
      </c>
      <c r="E16" s="4">
        <v>0.47099999999999997</v>
      </c>
      <c r="F16" s="4">
        <v>0.73199999999999998</v>
      </c>
      <c r="G16" s="4">
        <v>1.1599999999999999</v>
      </c>
      <c r="H16" s="4">
        <v>0.34499999999999997</v>
      </c>
      <c r="I16" s="4">
        <v>0.59599999999999997</v>
      </c>
      <c r="J16" s="4">
        <v>1.355</v>
      </c>
      <c r="BB16" s="8">
        <v>14</v>
      </c>
      <c r="BC16" s="9">
        <v>1.3684209599999999</v>
      </c>
      <c r="BD16" s="11">
        <f t="shared" si="8"/>
        <v>2.8393350094183039E-3</v>
      </c>
      <c r="BE16" s="10">
        <f t="shared" si="1"/>
        <v>3.0063073756447335E-2</v>
      </c>
      <c r="BF16" s="8">
        <v>1.0900000000000001</v>
      </c>
      <c r="BG16" s="9">
        <v>4.3240776099999998</v>
      </c>
      <c r="BH16" s="9">
        <v>216.310303</v>
      </c>
      <c r="BI16" s="9">
        <v>434.118561</v>
      </c>
      <c r="BJ16" s="9">
        <v>167935.25</v>
      </c>
      <c r="BK16" s="10">
        <f t="shared" si="2"/>
        <v>0.47495454933543207</v>
      </c>
      <c r="BL16" s="10">
        <f t="shared" si="3"/>
        <v>0.697775170967742</v>
      </c>
      <c r="BM16" s="10">
        <f t="shared" si="4"/>
        <v>1.2300493664333907</v>
      </c>
      <c r="BN16" s="10">
        <f t="shared" si="5"/>
        <v>0.20732746913580247</v>
      </c>
      <c r="BO16" s="10">
        <f t="shared" si="6"/>
        <v>0.66351572860861652</v>
      </c>
      <c r="BP16" s="10">
        <f t="shared" si="7"/>
        <v>1.4725321504973405</v>
      </c>
    </row>
    <row r="17" spans="1:68" x14ac:dyDescent="0.25">
      <c r="A17" s="3">
        <v>15</v>
      </c>
      <c r="B17" s="3">
        <v>1.4</v>
      </c>
      <c r="C17" s="3">
        <v>0.60799999999999998</v>
      </c>
      <c r="D17" s="4">
        <v>1.1599999999999999</v>
      </c>
      <c r="E17" s="4">
        <v>0.41599999999999998</v>
      </c>
      <c r="F17" s="4">
        <v>0.69599999999999995</v>
      </c>
      <c r="G17" s="4">
        <v>1.2350000000000001</v>
      </c>
      <c r="H17" s="4">
        <v>0.28999999999999998</v>
      </c>
      <c r="I17" s="4">
        <v>0.59599999999999997</v>
      </c>
      <c r="J17" s="4">
        <v>1.4790000000000001</v>
      </c>
      <c r="BB17" s="8">
        <v>15</v>
      </c>
      <c r="BC17" s="9">
        <v>1.47368407</v>
      </c>
      <c r="BD17" s="11">
        <f t="shared" si="8"/>
        <v>3.0609414954294125E-3</v>
      </c>
      <c r="BE17" s="10">
        <f t="shared" si="1"/>
        <v>3.1214226548568817E-2</v>
      </c>
      <c r="BF17" s="8">
        <v>1.1599999999999999</v>
      </c>
      <c r="BG17" s="9">
        <v>3.7816782</v>
      </c>
      <c r="BH17" s="9">
        <v>204.90695199999999</v>
      </c>
      <c r="BI17" s="9">
        <v>459.89111300000002</v>
      </c>
      <c r="BJ17" s="9">
        <v>121792.602</v>
      </c>
      <c r="BK17" s="10">
        <f t="shared" si="2"/>
        <v>0.41537766599259263</v>
      </c>
      <c r="BL17" s="10">
        <f t="shared" si="3"/>
        <v>0.66099016774193542</v>
      </c>
      <c r="BM17" s="10">
        <f t="shared" si="4"/>
        <v>1.3030743741316255</v>
      </c>
      <c r="BN17" s="10">
        <f t="shared" si="5"/>
        <v>0.15036123703703705</v>
      </c>
      <c r="BO17" s="10">
        <f t="shared" si="6"/>
        <v>0.66271586291753648</v>
      </c>
      <c r="BP17" s="10">
        <f t="shared" si="7"/>
        <v>1.6027718437240484</v>
      </c>
    </row>
    <row r="18" spans="1:68" x14ac:dyDescent="0.25">
      <c r="A18" s="3">
        <v>16</v>
      </c>
      <c r="B18" s="3">
        <v>1.5</v>
      </c>
      <c r="C18" s="3">
        <v>0.63100000000000001</v>
      </c>
      <c r="D18" s="4">
        <v>1.25</v>
      </c>
      <c r="E18" s="4">
        <v>0.36599999999999999</v>
      </c>
      <c r="F18" s="4">
        <v>0.66200000000000003</v>
      </c>
      <c r="G18" s="4">
        <v>1.3029999999999999</v>
      </c>
      <c r="H18" s="4">
        <v>0.24199999999999999</v>
      </c>
      <c r="I18" s="4">
        <v>0.59599999999999997</v>
      </c>
      <c r="J18" s="4">
        <v>1.6020000000000001</v>
      </c>
      <c r="BB18" s="8">
        <v>16</v>
      </c>
      <c r="BC18" s="9">
        <v>1.5789471900000001</v>
      </c>
      <c r="BD18" s="11">
        <f t="shared" si="8"/>
        <v>3.3379496220222404E-3</v>
      </c>
      <c r="BE18" s="10">
        <f t="shared" si="1"/>
        <v>3.2596048292287308E-2</v>
      </c>
      <c r="BF18" s="8">
        <v>1.25</v>
      </c>
      <c r="BG18" s="9">
        <v>3.2878947300000001</v>
      </c>
      <c r="BH18" s="9">
        <v>193.65770000000001</v>
      </c>
      <c r="BI18" s="9">
        <v>483.988922</v>
      </c>
      <c r="BJ18" s="9">
        <v>81998.515599999999</v>
      </c>
      <c r="BK18" s="10">
        <f t="shared" si="2"/>
        <v>0.36114073349148151</v>
      </c>
      <c r="BL18" s="10">
        <f t="shared" si="3"/>
        <v>0.62470225806451618</v>
      </c>
      <c r="BM18" s="10">
        <f t="shared" si="4"/>
        <v>1.3713540962070954</v>
      </c>
      <c r="BN18" s="10">
        <f t="shared" si="5"/>
        <v>0.10123273530864198</v>
      </c>
      <c r="BO18" s="10">
        <f t="shared" si="6"/>
        <v>0.66125025573202145</v>
      </c>
      <c r="BP18" s="10">
        <f t="shared" si="7"/>
        <v>1.7350542970179816</v>
      </c>
    </row>
    <row r="19" spans="1:68" x14ac:dyDescent="0.25">
      <c r="A19" s="3">
        <v>17</v>
      </c>
      <c r="B19" s="3">
        <v>1.6</v>
      </c>
      <c r="C19" s="3">
        <v>0.65800000000000003</v>
      </c>
      <c r="D19" s="4">
        <v>1.36</v>
      </c>
      <c r="E19" s="4">
        <v>0.32</v>
      </c>
      <c r="F19" s="4">
        <v>0.627</v>
      </c>
      <c r="G19" s="4">
        <v>1.3680000000000001</v>
      </c>
      <c r="H19" s="4">
        <v>0.20100000000000001</v>
      </c>
      <c r="I19" s="4">
        <v>0.59599999999999997</v>
      </c>
      <c r="J19" s="4">
        <v>1.7270000000000001</v>
      </c>
      <c r="BB19" s="8">
        <v>17</v>
      </c>
      <c r="BC19" s="9">
        <v>1.6842102999999999</v>
      </c>
      <c r="BD19" s="11">
        <f t="shared" si="8"/>
        <v>3.6703593365652251E-3</v>
      </c>
      <c r="BE19" s="10">
        <f t="shared" si="1"/>
        <v>3.4180574346779055E-2</v>
      </c>
      <c r="BF19" s="8">
        <v>1.36</v>
      </c>
      <c r="BG19" s="9">
        <v>2.8553318999999999</v>
      </c>
      <c r="BH19" s="9">
        <v>182.91952499999999</v>
      </c>
      <c r="BI19" s="9">
        <v>505.91928100000001</v>
      </c>
      <c r="BJ19" s="9">
        <v>49021.636700000003</v>
      </c>
      <c r="BK19" s="10">
        <f t="shared" si="2"/>
        <v>0.31362824585555554</v>
      </c>
      <c r="BL19" s="10">
        <f t="shared" si="3"/>
        <v>0.59006298387096767</v>
      </c>
      <c r="BM19" s="10">
        <f t="shared" si="4"/>
        <v>1.4334924764032069</v>
      </c>
      <c r="BN19" s="10">
        <f t="shared" si="5"/>
        <v>6.0520539135802472E-2</v>
      </c>
      <c r="BO19" s="10">
        <f t="shared" si="6"/>
        <v>0.66005353759536978</v>
      </c>
      <c r="BP19" s="10">
        <f t="shared" si="7"/>
        <v>1.866148638827821</v>
      </c>
    </row>
    <row r="20" spans="1:68" x14ac:dyDescent="0.25">
      <c r="A20" s="3">
        <v>18</v>
      </c>
      <c r="B20" s="3">
        <v>1.7</v>
      </c>
      <c r="C20" s="3">
        <v>0.68899999999999995</v>
      </c>
      <c r="D20" s="4">
        <v>1.49</v>
      </c>
      <c r="E20" s="4">
        <v>0.28100000000000003</v>
      </c>
      <c r="F20" s="4">
        <v>0.59499999999999997</v>
      </c>
      <c r="G20" s="4">
        <v>1.4239999999999999</v>
      </c>
      <c r="H20" s="4">
        <v>0.16700000000000001</v>
      </c>
      <c r="I20" s="4">
        <v>0.59599999999999997</v>
      </c>
      <c r="J20" s="4">
        <v>1.8460000000000001</v>
      </c>
      <c r="BB20" s="8">
        <v>18</v>
      </c>
      <c r="BC20" s="9">
        <v>1.78947341</v>
      </c>
      <c r="BD20" s="11">
        <f t="shared" si="8"/>
        <v>4.0581706627425707E-3</v>
      </c>
      <c r="BE20" s="10">
        <f t="shared" si="1"/>
        <v>3.5941005018947175E-2</v>
      </c>
      <c r="BF20" s="8">
        <v>1.49</v>
      </c>
      <c r="BG20" s="9">
        <v>2.4775781600000002</v>
      </c>
      <c r="BH20" s="9">
        <v>172.791809</v>
      </c>
      <c r="BI20" s="9">
        <v>525.79626499999995</v>
      </c>
      <c r="BJ20" s="9">
        <v>21867.117200000001</v>
      </c>
      <c r="BK20" s="10">
        <f t="shared" si="2"/>
        <v>0.27213596159901238</v>
      </c>
      <c r="BL20" s="10">
        <f t="shared" si="3"/>
        <v>0.55739293225806452</v>
      </c>
      <c r="BM20" s="10">
        <f t="shared" si="4"/>
        <v>1.489812739511714</v>
      </c>
      <c r="BN20" s="10">
        <f t="shared" si="5"/>
        <v>2.6996440987654323E-2</v>
      </c>
      <c r="BO20" s="10">
        <f t="shared" si="6"/>
        <v>0.658124286421505</v>
      </c>
      <c r="BP20" s="10">
        <f t="shared" si="7"/>
        <v>1.9954964286549381</v>
      </c>
    </row>
    <row r="21" spans="1:68" x14ac:dyDescent="0.25">
      <c r="A21" s="3">
        <v>19</v>
      </c>
      <c r="B21" s="3">
        <v>1.8</v>
      </c>
      <c r="C21" s="3">
        <v>0.72299999999999998</v>
      </c>
      <c r="D21" s="4">
        <v>1.64</v>
      </c>
      <c r="E21" s="4">
        <v>0.246</v>
      </c>
      <c r="F21" s="4">
        <v>0.56299999999999994</v>
      </c>
      <c r="G21" s="4">
        <v>1.4790000000000001</v>
      </c>
      <c r="H21" s="4">
        <v>0.13800000000000001</v>
      </c>
      <c r="I21" s="4">
        <v>0.59599999999999997</v>
      </c>
      <c r="J21" s="4">
        <v>1.9710000000000001</v>
      </c>
      <c r="BB21" s="8">
        <v>19</v>
      </c>
      <c r="BC21" s="9">
        <v>1.8947365300000001</v>
      </c>
      <c r="BD21" s="11">
        <f t="shared" si="8"/>
        <v>4.501383645291103E-3</v>
      </c>
      <c r="BE21" s="10">
        <f t="shared" si="1"/>
        <v>3.7852805917160059E-2</v>
      </c>
      <c r="BF21" s="8">
        <v>1.64</v>
      </c>
      <c r="BG21" s="9">
        <v>2.1504435499999999</v>
      </c>
      <c r="BH21" s="9">
        <v>162.917496</v>
      </c>
      <c r="BI21" s="9">
        <v>544.31292699999995</v>
      </c>
      <c r="BJ21" s="9">
        <v>-525.18151899999998</v>
      </c>
      <c r="BK21" s="10">
        <f t="shared" si="2"/>
        <v>0.23620365758456791</v>
      </c>
      <c r="BL21" s="10">
        <f t="shared" si="3"/>
        <v>0.52554030967741938</v>
      </c>
      <c r="BM21" s="10">
        <f t="shared" si="4"/>
        <v>1.542278610376796</v>
      </c>
      <c r="BN21" s="10">
        <f t="shared" si="5"/>
        <v>-6.4837224567901232E-4</v>
      </c>
      <c r="BO21" s="10">
        <f t="shared" si="6"/>
        <v>0.65592694809426277</v>
      </c>
      <c r="BP21" s="10">
        <f t="shared" si="7"/>
        <v>2.1274522396394406</v>
      </c>
    </row>
    <row r="22" spans="1:68" x14ac:dyDescent="0.25">
      <c r="A22" s="3">
        <v>20</v>
      </c>
      <c r="B22" s="3">
        <v>1.9</v>
      </c>
      <c r="C22" s="3">
        <v>0.75900000000000001</v>
      </c>
      <c r="D22" s="4">
        <v>1.81</v>
      </c>
      <c r="E22" s="4">
        <v>0.216</v>
      </c>
      <c r="F22" s="4">
        <v>0.53800000000000003</v>
      </c>
      <c r="G22" s="4">
        <v>1.5229999999999999</v>
      </c>
      <c r="H22" s="4">
        <v>0.11600000000000001</v>
      </c>
      <c r="I22" s="4">
        <v>0.59599999999999997</v>
      </c>
      <c r="J22" s="4">
        <v>2.077</v>
      </c>
      <c r="BB22" s="8">
        <v>20</v>
      </c>
      <c r="BC22" s="9">
        <v>1.99999964</v>
      </c>
      <c r="BD22" s="11">
        <f t="shared" si="8"/>
        <v>4.9999982000003239E-3</v>
      </c>
      <c r="BE22" s="10">
        <f t="shared" si="1"/>
        <v>3.9894220859182865E-2</v>
      </c>
      <c r="BF22" s="8">
        <v>1.81</v>
      </c>
      <c r="BG22" s="9">
        <v>1.9855934399999999</v>
      </c>
      <c r="BH22" s="9">
        <v>154.74237099999999</v>
      </c>
      <c r="BI22" s="9">
        <v>559.371216</v>
      </c>
      <c r="BJ22" s="9">
        <v>-16434.597699999998</v>
      </c>
      <c r="BK22" s="10">
        <f t="shared" si="2"/>
        <v>0.21809660290962962</v>
      </c>
      <c r="BL22" s="10">
        <f t="shared" si="3"/>
        <v>0.49916893870967738</v>
      </c>
      <c r="BM22" s="10">
        <f t="shared" si="4"/>
        <v>1.5849453850969422</v>
      </c>
      <c r="BN22" s="10">
        <f t="shared" si="5"/>
        <v>-2.0289626790123454E-2</v>
      </c>
      <c r="BO22" s="10">
        <f t="shared" si="6"/>
        <v>0.69134215969065338</v>
      </c>
      <c r="BP22" s="10">
        <f t="shared" si="7"/>
        <v>2.2433163679522372</v>
      </c>
    </row>
    <row r="23" spans="1:68" x14ac:dyDescent="0.25">
      <c r="A23" s="3">
        <v>21</v>
      </c>
      <c r="B23" s="3">
        <v>2</v>
      </c>
      <c r="C23" s="3">
        <v>0.79800000000000004</v>
      </c>
      <c r="D23" s="4">
        <v>2</v>
      </c>
      <c r="E23" s="4">
        <v>0.19</v>
      </c>
      <c r="F23" s="4">
        <v>0.50700000000000001</v>
      </c>
      <c r="G23" s="4">
        <v>1.571</v>
      </c>
      <c r="H23" s="4">
        <v>9.6000000000000002E-2</v>
      </c>
      <c r="I23" s="4">
        <v>0.59599999999999997</v>
      </c>
      <c r="J23" s="4">
        <v>2.2050000000000001</v>
      </c>
      <c r="BB23" s="8"/>
      <c r="BC23" s="8"/>
      <c r="BD23" s="8"/>
      <c r="BF23" s="8"/>
      <c r="BG23" s="8"/>
      <c r="BH23" s="8"/>
      <c r="BI23" s="8"/>
      <c r="BJ23" s="8"/>
      <c r="BK23" s="8"/>
      <c r="BL23" s="8"/>
    </row>
    <row r="26" spans="1:68" x14ac:dyDescent="0.25">
      <c r="BC26" t="s">
        <v>42</v>
      </c>
      <c r="BF26" t="s">
        <v>25</v>
      </c>
      <c r="BG26">
        <v>810000</v>
      </c>
    </row>
    <row r="27" spans="1:68" x14ac:dyDescent="0.25">
      <c r="BC27" t="s">
        <v>43</v>
      </c>
      <c r="BF27" t="s">
        <v>24</v>
      </c>
      <c r="BG27">
        <v>310</v>
      </c>
    </row>
    <row r="28" spans="1:68" x14ac:dyDescent="0.25">
      <c r="BF28" t="s">
        <v>14</v>
      </c>
      <c r="BG28">
        <v>287</v>
      </c>
    </row>
    <row r="29" spans="1:68" x14ac:dyDescent="0.25">
      <c r="BF29" t="s">
        <v>26</v>
      </c>
      <c r="BG29">
        <f>BG26/(BG27*BG28)</f>
        <v>9.104192424412723</v>
      </c>
    </row>
    <row r="30" spans="1:68" x14ac:dyDescent="0.25">
      <c r="BF30" t="s">
        <v>27</v>
      </c>
      <c r="BG30">
        <f>SQRT(1.4*287*BG27)</f>
        <v>352.92775464675486</v>
      </c>
    </row>
    <row r="33" spans="1:68" x14ac:dyDescent="0.25">
      <c r="A33" s="5" t="s">
        <v>9</v>
      </c>
      <c r="B33" s="5" t="s">
        <v>34</v>
      </c>
      <c r="C33" s="5" t="s">
        <v>2</v>
      </c>
      <c r="D33" s="5" t="s">
        <v>37</v>
      </c>
      <c r="E33" s="5" t="s">
        <v>38</v>
      </c>
      <c r="F33" s="5" t="s">
        <v>39</v>
      </c>
      <c r="G33" s="5" t="s">
        <v>40</v>
      </c>
      <c r="H33" s="5" t="s">
        <v>41</v>
      </c>
      <c r="I33" s="5" t="s">
        <v>35</v>
      </c>
      <c r="J33" s="5" t="s">
        <v>36</v>
      </c>
    </row>
    <row r="34" spans="1:68" x14ac:dyDescent="0.25">
      <c r="A34" s="5">
        <v>1</v>
      </c>
      <c r="B34" s="5">
        <v>0</v>
      </c>
      <c r="C34" s="5">
        <v>1.262</v>
      </c>
      <c r="D34" s="6">
        <v>5</v>
      </c>
      <c r="E34" s="6">
        <v>1</v>
      </c>
      <c r="F34" s="6">
        <v>1</v>
      </c>
      <c r="G34" s="6">
        <v>0.11700000000000001</v>
      </c>
      <c r="H34" s="6">
        <v>1</v>
      </c>
      <c r="I34" s="6">
        <v>0.58399999999999996</v>
      </c>
      <c r="J34" s="6">
        <v>0.11700000000000001</v>
      </c>
    </row>
    <row r="35" spans="1:68" x14ac:dyDescent="0.25">
      <c r="A35" s="5">
        <v>2</v>
      </c>
      <c r="B35" s="5">
        <v>0.01</v>
      </c>
      <c r="C35" s="5">
        <v>1.2509999999999999</v>
      </c>
      <c r="D35" s="6">
        <v>4.92</v>
      </c>
      <c r="E35" s="6">
        <v>1</v>
      </c>
      <c r="F35" s="6">
        <v>1</v>
      </c>
      <c r="G35" s="6">
        <v>0.11899999999999999</v>
      </c>
      <c r="H35" s="6">
        <v>1</v>
      </c>
      <c r="I35" s="6">
        <v>0.58399999999999996</v>
      </c>
      <c r="J35" s="6">
        <v>0.11899999999999999</v>
      </c>
    </row>
    <row r="36" spans="1:68" x14ac:dyDescent="0.25">
      <c r="A36" s="5">
        <v>3</v>
      </c>
      <c r="B36" s="5">
        <v>0.02</v>
      </c>
      <c r="C36" s="5">
        <v>1.2410000000000001</v>
      </c>
      <c r="D36" s="6">
        <v>4.8419999999999996</v>
      </c>
      <c r="E36" s="6">
        <v>1</v>
      </c>
      <c r="F36" s="6">
        <v>1</v>
      </c>
      <c r="G36" s="6">
        <v>0.121</v>
      </c>
      <c r="H36" s="6">
        <v>0.999</v>
      </c>
      <c r="I36" s="6">
        <v>0.58399999999999996</v>
      </c>
      <c r="J36" s="6">
        <v>0.121</v>
      </c>
    </row>
    <row r="37" spans="1:68" x14ac:dyDescent="0.25">
      <c r="A37" s="5">
        <v>4</v>
      </c>
      <c r="B37" s="5">
        <v>0.03</v>
      </c>
      <c r="C37" s="5">
        <v>1.2310000000000001</v>
      </c>
      <c r="D37" s="6">
        <v>4.7640000000000002</v>
      </c>
      <c r="E37" s="6">
        <v>0.999</v>
      </c>
      <c r="F37" s="6">
        <v>1</v>
      </c>
      <c r="G37" s="6">
        <v>0.123</v>
      </c>
      <c r="H37" s="6">
        <v>0.999</v>
      </c>
      <c r="I37" s="6">
        <v>0.58399999999999996</v>
      </c>
      <c r="J37" s="6">
        <v>0.123</v>
      </c>
      <c r="BB37" s="10" t="s">
        <v>9</v>
      </c>
      <c r="BC37" s="10" t="s">
        <v>34</v>
      </c>
      <c r="BD37" s="10" t="s">
        <v>1</v>
      </c>
      <c r="BE37" s="10" t="s">
        <v>2</v>
      </c>
      <c r="BF37" s="10" t="s">
        <v>37</v>
      </c>
      <c r="BG37" s="10" t="s">
        <v>26</v>
      </c>
      <c r="BH37" s="10" t="s">
        <v>24</v>
      </c>
      <c r="BI37" s="10" t="s">
        <v>22</v>
      </c>
      <c r="BJ37" s="10" t="s">
        <v>25</v>
      </c>
      <c r="BK37" s="10" t="s">
        <v>38</v>
      </c>
      <c r="BL37" s="10" t="s">
        <v>39</v>
      </c>
      <c r="BM37" s="10" t="s">
        <v>40</v>
      </c>
      <c r="BN37" s="10" t="s">
        <v>41</v>
      </c>
      <c r="BO37" s="10" t="s">
        <v>35</v>
      </c>
      <c r="BP37" s="10" t="s">
        <v>36</v>
      </c>
    </row>
    <row r="38" spans="1:68" x14ac:dyDescent="0.25">
      <c r="A38" s="5">
        <v>5</v>
      </c>
      <c r="B38" s="5">
        <v>0.04</v>
      </c>
      <c r="C38" s="5">
        <v>1.2210000000000001</v>
      </c>
      <c r="D38" s="6">
        <v>4.6859999999999999</v>
      </c>
      <c r="E38" s="6">
        <v>0.999</v>
      </c>
      <c r="F38" s="6">
        <v>1</v>
      </c>
      <c r="G38" s="6">
        <v>0.125</v>
      </c>
      <c r="H38" s="6">
        <v>0.999</v>
      </c>
      <c r="I38" s="6">
        <v>0.58399999999999996</v>
      </c>
      <c r="J38" s="6">
        <v>0.125</v>
      </c>
      <c r="BB38" s="10">
        <v>1</v>
      </c>
      <c r="BC38" s="10">
        <v>0</v>
      </c>
      <c r="BD38">
        <f>0.0025+0.01*(BC38-1)^2</f>
        <v>1.2500000000000001E-2</v>
      </c>
      <c r="BE38" s="10">
        <f>SQRT(BD38/PI())</f>
        <v>6.3078313050504001E-2</v>
      </c>
      <c r="BF38" s="10">
        <f>BD38/0.0025</f>
        <v>5</v>
      </c>
      <c r="BG38" s="9">
        <v>10.2016993</v>
      </c>
      <c r="BH38" s="9">
        <v>309.370789</v>
      </c>
      <c r="BI38" s="9">
        <v>35.586959800000002</v>
      </c>
      <c r="BJ38" s="9">
        <v>803531.25</v>
      </c>
      <c r="BK38" s="10">
        <f>BG38/$BG$29</f>
        <v>1.1205496132358024</v>
      </c>
      <c r="BL38" s="10">
        <f>BH38/$BG$27</f>
        <v>0.99797028709677416</v>
      </c>
      <c r="BM38" s="10">
        <f>BI38/$BG$30</f>
        <v>0.10083355398222779</v>
      </c>
      <c r="BN38" s="10">
        <f>BJ38/$BG$26</f>
        <v>0.99201388888888886</v>
      </c>
      <c r="BO38" s="10">
        <f>BG38*BI38*BD38/($BG$29*0.0025*$BG$30)</f>
        <v>0.56494499957988387</v>
      </c>
      <c r="BP38" s="10">
        <f>BI38/SQRT(1.4*287*BH38)</f>
        <v>0.10093604160678188</v>
      </c>
    </row>
    <row r="39" spans="1:68" x14ac:dyDescent="0.25">
      <c r="A39" s="5">
        <v>6</v>
      </c>
      <c r="B39" s="5">
        <v>0.05</v>
      </c>
      <c r="C39" s="5">
        <v>1.2110000000000001</v>
      </c>
      <c r="D39" s="6">
        <v>4.6100000000000003</v>
      </c>
      <c r="E39" s="6">
        <v>0.999</v>
      </c>
      <c r="F39" s="6">
        <v>1</v>
      </c>
      <c r="G39" s="6">
        <v>0.127</v>
      </c>
      <c r="H39" s="6">
        <v>0.998</v>
      </c>
      <c r="I39" s="6">
        <v>0.58399999999999996</v>
      </c>
      <c r="J39" s="6">
        <v>0.127</v>
      </c>
      <c r="BB39" s="10">
        <v>2</v>
      </c>
      <c r="BC39" s="10">
        <v>0.01</v>
      </c>
      <c r="BD39" s="10">
        <f t="shared" ref="BD39:BD102" si="9">0.0025+0.01*(BC39-1)^2</f>
        <v>1.2301000000000001E-2</v>
      </c>
      <c r="BE39" s="10">
        <f t="shared" ref="BE39:BE102" si="10">SQRT(BD39/PI())</f>
        <v>6.257419524010524E-2</v>
      </c>
      <c r="BF39" s="10">
        <f t="shared" ref="BF39:BF102" si="11">BD39/0.0025</f>
        <v>4.9204000000000008</v>
      </c>
      <c r="BG39" s="9">
        <v>10.1983385</v>
      </c>
      <c r="BH39" s="9">
        <v>309.33599900000002</v>
      </c>
      <c r="BI39" s="9">
        <v>36.431842799999998</v>
      </c>
      <c r="BJ39" s="9">
        <v>803238.06299999997</v>
      </c>
      <c r="BK39" s="11">
        <f t="shared" ref="BK39:BK102" si="12">BG39/$BG$29</f>
        <v>1.1201804646234568</v>
      </c>
      <c r="BL39" s="11">
        <f t="shared" ref="BL39:BL102" si="13">BH39/$BG$27</f>
        <v>0.99785806129032262</v>
      </c>
      <c r="BM39" s="11">
        <f t="shared" ref="BM39:BM102" si="14">BI39/$BG$30</f>
        <v>0.10322748018631916</v>
      </c>
      <c r="BN39" s="11">
        <f t="shared" ref="BN39:BN102" si="15">BJ39/$BG$26</f>
        <v>0.99165192962962956</v>
      </c>
      <c r="BO39" s="11">
        <f t="shared" ref="BO39:BO102" si="16">BG39*BI39*BD39/($BG$29*0.0025*$BG$30)</f>
        <v>0.56896261441042384</v>
      </c>
      <c r="BP39" s="11">
        <f t="shared" ref="BP39:BP102" si="17">BI39/SQRT(1.4*287*BH39)</f>
        <v>0.10333821157084069</v>
      </c>
    </row>
    <row r="40" spans="1:68" x14ac:dyDescent="0.25">
      <c r="A40" s="5">
        <v>7</v>
      </c>
      <c r="B40" s="5">
        <v>0.06</v>
      </c>
      <c r="C40" s="5">
        <v>1.2010000000000001</v>
      </c>
      <c r="D40" s="6">
        <v>4.5339999999999998</v>
      </c>
      <c r="E40" s="6">
        <v>0.999</v>
      </c>
      <c r="F40" s="6">
        <v>0.999</v>
      </c>
      <c r="G40" s="6">
        <v>0.129</v>
      </c>
      <c r="H40" s="6">
        <v>0.998</v>
      </c>
      <c r="I40" s="6">
        <v>0.58399999999999996</v>
      </c>
      <c r="J40" s="6">
        <v>0.129</v>
      </c>
      <c r="BB40" s="10">
        <v>3</v>
      </c>
      <c r="BC40" s="10">
        <v>0.02</v>
      </c>
      <c r="BD40" s="10">
        <f t="shared" si="9"/>
        <v>1.2104E-2</v>
      </c>
      <c r="BE40" s="10">
        <f t="shared" si="10"/>
        <v>6.2071111335053462E-2</v>
      </c>
      <c r="BF40" s="10">
        <f t="shared" si="11"/>
        <v>4.8415999999999997</v>
      </c>
      <c r="BG40" s="9">
        <v>10.1949778</v>
      </c>
      <c r="BH40" s="9">
        <v>309.30114700000001</v>
      </c>
      <c r="BI40" s="9">
        <v>37.276798200000002</v>
      </c>
      <c r="BJ40" s="9">
        <v>802944.93799999997</v>
      </c>
      <c r="BK40" s="11">
        <f t="shared" si="12"/>
        <v>1.1198113269950618</v>
      </c>
      <c r="BL40" s="11">
        <f t="shared" si="13"/>
        <v>0.99774563548387096</v>
      </c>
      <c r="BM40" s="11">
        <f t="shared" si="14"/>
        <v>0.10562161153154509</v>
      </c>
      <c r="BN40" s="11">
        <f t="shared" si="15"/>
        <v>0.99129004691358025</v>
      </c>
      <c r="BO40" s="11">
        <f t="shared" si="16"/>
        <v>0.57264642257067233</v>
      </c>
      <c r="BP40" s="11">
        <f t="shared" si="17"/>
        <v>0.10574086801173736</v>
      </c>
    </row>
    <row r="41" spans="1:68" x14ac:dyDescent="0.25">
      <c r="A41" s="5">
        <v>8</v>
      </c>
      <c r="B41" s="5">
        <v>7.0000000000000007E-2</v>
      </c>
      <c r="C41" s="5">
        <v>1.1910000000000001</v>
      </c>
      <c r="D41" s="6">
        <v>4.46</v>
      </c>
      <c r="E41" s="6">
        <v>0.998</v>
      </c>
      <c r="F41" s="6">
        <v>0.999</v>
      </c>
      <c r="G41" s="6">
        <v>0.13100000000000001</v>
      </c>
      <c r="H41" s="6">
        <v>0.998</v>
      </c>
      <c r="I41" s="6">
        <v>0.58399999999999996</v>
      </c>
      <c r="J41" s="6">
        <v>0.13100000000000001</v>
      </c>
      <c r="BB41" s="10">
        <v>4</v>
      </c>
      <c r="BC41" s="10">
        <v>0.03</v>
      </c>
      <c r="BD41" s="10">
        <f t="shared" si="9"/>
        <v>1.1908999999999999E-2</v>
      </c>
      <c r="BE41" s="10">
        <f t="shared" si="10"/>
        <v>6.1569086679621639E-2</v>
      </c>
      <c r="BF41" s="10">
        <f t="shared" si="11"/>
        <v>4.7635999999999994</v>
      </c>
      <c r="BG41" s="9">
        <v>10.1916189</v>
      </c>
      <c r="BH41" s="9">
        <v>309.26635700000003</v>
      </c>
      <c r="BI41" s="9">
        <v>38.121826200000001</v>
      </c>
      <c r="BJ41" s="9">
        <v>802651.81299999997</v>
      </c>
      <c r="BK41" s="11">
        <f t="shared" si="12"/>
        <v>1.1194423870777779</v>
      </c>
      <c r="BL41" s="11">
        <f t="shared" si="13"/>
        <v>0.99763340967741942</v>
      </c>
      <c r="BM41" s="11">
        <f t="shared" si="14"/>
        <v>0.10801594858459378</v>
      </c>
      <c r="BN41" s="11">
        <f t="shared" si="15"/>
        <v>0.99092816419753083</v>
      </c>
      <c r="BO41" s="11">
        <f t="shared" si="16"/>
        <v>0.57600322858457254</v>
      </c>
      <c r="BP41" s="11">
        <f t="shared" si="17"/>
        <v>0.10814399064609768</v>
      </c>
    </row>
    <row r="42" spans="1:68" x14ac:dyDescent="0.25">
      <c r="A42" s="5">
        <v>9</v>
      </c>
      <c r="B42" s="5">
        <v>0.08</v>
      </c>
      <c r="C42" s="5">
        <v>1.1819999999999999</v>
      </c>
      <c r="D42" s="6">
        <v>4.3860000000000001</v>
      </c>
      <c r="E42" s="6">
        <v>0.998</v>
      </c>
      <c r="F42" s="6">
        <v>0.999</v>
      </c>
      <c r="G42" s="6">
        <v>0.13300000000000001</v>
      </c>
      <c r="H42" s="6">
        <v>0.997</v>
      </c>
      <c r="I42" s="6">
        <v>0.58399999999999996</v>
      </c>
      <c r="J42" s="6">
        <v>0.13300000000000001</v>
      </c>
      <c r="BB42" s="10">
        <v>5</v>
      </c>
      <c r="BC42" s="10">
        <v>0.04</v>
      </c>
      <c r="BD42" s="10">
        <f t="shared" si="9"/>
        <v>1.1716000000000001E-2</v>
      </c>
      <c r="BE42" s="10">
        <f t="shared" si="10"/>
        <v>6.1068147397225762E-2</v>
      </c>
      <c r="BF42" s="10">
        <f t="shared" si="11"/>
        <v>4.6863999999999999</v>
      </c>
      <c r="BG42" s="9">
        <v>10.1882582</v>
      </c>
      <c r="BH42" s="9">
        <v>309.231537</v>
      </c>
      <c r="BI42" s="9">
        <v>38.966907499999998</v>
      </c>
      <c r="BJ42" s="9">
        <v>802358.625</v>
      </c>
      <c r="BK42" s="11">
        <f t="shared" si="12"/>
        <v>1.1190732494493827</v>
      </c>
      <c r="BL42" s="11">
        <f t="shared" si="13"/>
        <v>0.99752108709677423</v>
      </c>
      <c r="BM42" s="11">
        <f t="shared" si="14"/>
        <v>0.11041043666005228</v>
      </c>
      <c r="BN42" s="11">
        <f t="shared" si="15"/>
        <v>0.99056620370370374</v>
      </c>
      <c r="BO42" s="11">
        <f t="shared" si="16"/>
        <v>0.57903924061424528</v>
      </c>
      <c r="BP42" s="11">
        <f t="shared" si="17"/>
        <v>0.11054754054225488</v>
      </c>
    </row>
    <row r="43" spans="1:68" x14ac:dyDescent="0.25">
      <c r="A43" s="5">
        <v>10</v>
      </c>
      <c r="B43" s="5">
        <v>0.09</v>
      </c>
      <c r="C43" s="5">
        <v>1.1719999999999999</v>
      </c>
      <c r="D43" s="6">
        <v>4.3120000000000003</v>
      </c>
      <c r="E43" s="6">
        <v>0.998</v>
      </c>
      <c r="F43" s="6">
        <v>0.999</v>
      </c>
      <c r="G43" s="6">
        <v>0.13600000000000001</v>
      </c>
      <c r="H43" s="6">
        <v>0.997</v>
      </c>
      <c r="I43" s="6">
        <v>0.58399999999999996</v>
      </c>
      <c r="J43" s="6">
        <v>0.13600000000000001</v>
      </c>
      <c r="BB43" s="10">
        <v>6</v>
      </c>
      <c r="BC43" s="10">
        <v>0.05</v>
      </c>
      <c r="BD43" s="10">
        <f t="shared" si="9"/>
        <v>1.1525000000000001E-2</v>
      </c>
      <c r="BE43" s="10">
        <f t="shared" si="10"/>
        <v>6.0568320418088101E-2</v>
      </c>
      <c r="BF43" s="10">
        <f t="shared" si="11"/>
        <v>4.6100000000000003</v>
      </c>
      <c r="BG43" s="9">
        <v>10.1848984</v>
      </c>
      <c r="BH43" s="9">
        <v>309.19671599999998</v>
      </c>
      <c r="BI43" s="9">
        <v>39.812049899999998</v>
      </c>
      <c r="BJ43" s="9">
        <v>802065.43799999997</v>
      </c>
      <c r="BK43" s="11">
        <f t="shared" si="12"/>
        <v>1.1187042106765432</v>
      </c>
      <c r="BL43" s="11">
        <f t="shared" si="13"/>
        <v>0.99740876129032252</v>
      </c>
      <c r="BM43" s="11">
        <f t="shared" si="14"/>
        <v>0.11280509785876107</v>
      </c>
      <c r="BN43" s="11">
        <f t="shared" si="15"/>
        <v>0.99020424444444444</v>
      </c>
      <c r="BO43" s="11">
        <f t="shared" si="16"/>
        <v>0.58176142999733116</v>
      </c>
      <c r="BP43" s="11">
        <f t="shared" si="17"/>
        <v>0.11295153497855454</v>
      </c>
    </row>
    <row r="44" spans="1:68" x14ac:dyDescent="0.25">
      <c r="A44" s="5">
        <v>11</v>
      </c>
      <c r="B44" s="5">
        <v>0.1</v>
      </c>
      <c r="C44" s="5">
        <v>1.1619999999999999</v>
      </c>
      <c r="D44" s="6">
        <v>4.24</v>
      </c>
      <c r="E44" s="6">
        <v>0.997</v>
      </c>
      <c r="F44" s="6">
        <v>0.999</v>
      </c>
      <c r="G44" s="6">
        <v>0.13800000000000001</v>
      </c>
      <c r="H44" s="6">
        <v>0.996</v>
      </c>
      <c r="I44" s="6">
        <v>0.58399999999999996</v>
      </c>
      <c r="J44" s="6">
        <v>0.13800000000000001</v>
      </c>
      <c r="BB44" s="10">
        <v>7</v>
      </c>
      <c r="BC44" s="10">
        <v>0.06</v>
      </c>
      <c r="BD44" s="10">
        <f t="shared" si="9"/>
        <v>1.1336000000000001E-2</v>
      </c>
      <c r="BE44" s="10">
        <f t="shared" si="10"/>
        <v>6.0069633507950179E-2</v>
      </c>
      <c r="BF44" s="10">
        <f t="shared" si="11"/>
        <v>4.5343999999999998</v>
      </c>
      <c r="BG44" s="9">
        <v>10.1815376</v>
      </c>
      <c r="BH44" s="9">
        <v>309.16192599999999</v>
      </c>
      <c r="BI44" s="9">
        <v>40.657249499999999</v>
      </c>
      <c r="BJ44" s="9">
        <v>801772.375</v>
      </c>
      <c r="BK44" s="11">
        <f t="shared" si="12"/>
        <v>1.1183350620641976</v>
      </c>
      <c r="BL44" s="11">
        <f t="shared" si="13"/>
        <v>0.99729653548387098</v>
      </c>
      <c r="BM44" s="11">
        <f t="shared" si="14"/>
        <v>0.11519992113029991</v>
      </c>
      <c r="BN44" s="11">
        <f t="shared" si="15"/>
        <v>0.9898424382716049</v>
      </c>
      <c r="BO44" s="11">
        <f t="shared" si="16"/>
        <v>0.58417632387827911</v>
      </c>
      <c r="BP44" s="11">
        <f t="shared" si="17"/>
        <v>0.11535595702932835</v>
      </c>
    </row>
    <row r="45" spans="1:68" x14ac:dyDescent="0.25">
      <c r="A45" s="5">
        <v>12</v>
      </c>
      <c r="B45" s="5">
        <v>0.11</v>
      </c>
      <c r="C45" s="5">
        <v>1.1519999999999999</v>
      </c>
      <c r="D45" s="6">
        <v>4.1680000000000001</v>
      </c>
      <c r="E45" s="6">
        <v>0.997</v>
      </c>
      <c r="F45" s="6">
        <v>0.999</v>
      </c>
      <c r="G45" s="6">
        <v>0.14000000000000001</v>
      </c>
      <c r="H45" s="6">
        <v>0.996</v>
      </c>
      <c r="I45" s="6">
        <v>0.58399999999999996</v>
      </c>
      <c r="J45" s="6">
        <v>0.14099999999999999</v>
      </c>
      <c r="BB45" s="10">
        <v>8</v>
      </c>
      <c r="BC45" s="10">
        <v>7.0000000000000007E-2</v>
      </c>
      <c r="BD45" s="10">
        <f t="shared" si="9"/>
        <v>1.1148999999999999E-2</v>
      </c>
      <c r="BE45" s="10">
        <f t="shared" si="10"/>
        <v>5.9572115297873068E-2</v>
      </c>
      <c r="BF45" s="10">
        <f t="shared" si="11"/>
        <v>4.4596</v>
      </c>
      <c r="BG45" s="9">
        <v>10.1781788</v>
      </c>
      <c r="BH45" s="9">
        <v>309.12710600000003</v>
      </c>
      <c r="BI45" s="9">
        <v>41.5025063</v>
      </c>
      <c r="BJ45" s="9">
        <v>801479.18799999997</v>
      </c>
      <c r="BK45" s="11">
        <f t="shared" si="12"/>
        <v>1.1179661331308641</v>
      </c>
      <c r="BL45" s="11">
        <f t="shared" si="13"/>
        <v>0.9971842129032259</v>
      </c>
      <c r="BM45" s="11">
        <f t="shared" si="14"/>
        <v>0.11759490647466882</v>
      </c>
      <c r="BN45" s="11">
        <f t="shared" si="15"/>
        <v>0.98948047901234559</v>
      </c>
      <c r="BO45" s="11">
        <f t="shared" si="16"/>
        <v>0.58629078113932831</v>
      </c>
      <c r="BP45" s="11">
        <f t="shared" si="17"/>
        <v>0.11776081804589575</v>
      </c>
    </row>
    <row r="46" spans="1:68" x14ac:dyDescent="0.25">
      <c r="A46" s="5">
        <v>13</v>
      </c>
      <c r="B46" s="5">
        <v>0.12</v>
      </c>
      <c r="C46" s="5">
        <v>1.1419999999999999</v>
      </c>
      <c r="D46" s="6">
        <v>4.0979999999999999</v>
      </c>
      <c r="E46" s="6">
        <v>0.997</v>
      </c>
      <c r="F46" s="6">
        <v>0.999</v>
      </c>
      <c r="G46" s="6">
        <v>0.14299999999999999</v>
      </c>
      <c r="H46" s="6">
        <v>0.995</v>
      </c>
      <c r="I46" s="6">
        <v>0.58399999999999996</v>
      </c>
      <c r="J46" s="6">
        <v>0.14299999999999999</v>
      </c>
      <c r="BB46" s="10">
        <v>9</v>
      </c>
      <c r="BC46" s="10">
        <v>0.08</v>
      </c>
      <c r="BD46" s="10">
        <f t="shared" si="9"/>
        <v>1.0964000000000002E-2</v>
      </c>
      <c r="BE46" s="10">
        <f t="shared" si="10"/>
        <v>5.9075795315163396E-2</v>
      </c>
      <c r="BF46" s="10">
        <f t="shared" si="11"/>
        <v>4.3856000000000002</v>
      </c>
      <c r="BG46" s="9">
        <v>10.174818</v>
      </c>
      <c r="BH46" s="9">
        <v>309.09225500000002</v>
      </c>
      <c r="BI46" s="9">
        <v>42.347808800000003</v>
      </c>
      <c r="BJ46" s="9">
        <v>801186.06299999997</v>
      </c>
      <c r="BK46" s="11">
        <f t="shared" si="12"/>
        <v>1.1175969845185185</v>
      </c>
      <c r="BL46" s="11">
        <f t="shared" si="13"/>
        <v>0.99707179032258075</v>
      </c>
      <c r="BM46" s="11">
        <f t="shared" si="14"/>
        <v>0.1199900213072953</v>
      </c>
      <c r="BN46" s="11">
        <f t="shared" si="15"/>
        <v>0.98911859629629628</v>
      </c>
      <c r="BO46" s="11">
        <f t="shared" si="16"/>
        <v>0.58811109133733364</v>
      </c>
      <c r="BP46" s="11">
        <f t="shared" si="17"/>
        <v>0.12016608603841694</v>
      </c>
    </row>
    <row r="47" spans="1:68" x14ac:dyDescent="0.25">
      <c r="A47" s="5">
        <v>14</v>
      </c>
      <c r="B47" s="5">
        <v>0.13</v>
      </c>
      <c r="C47" s="5">
        <v>1.1319999999999999</v>
      </c>
      <c r="D47" s="6">
        <v>4.0279999999999996</v>
      </c>
      <c r="E47" s="6">
        <v>0.996</v>
      </c>
      <c r="F47" s="6">
        <v>0.998</v>
      </c>
      <c r="G47" s="6">
        <v>0.14499999999999999</v>
      </c>
      <c r="H47" s="6">
        <v>0.995</v>
      </c>
      <c r="I47" s="6">
        <v>0.58399999999999996</v>
      </c>
      <c r="J47" s="6">
        <v>0.14599999999999999</v>
      </c>
      <c r="BB47" s="10">
        <v>10</v>
      </c>
      <c r="BC47" s="10">
        <v>0.09</v>
      </c>
      <c r="BD47" s="10">
        <f t="shared" si="9"/>
        <v>1.0781000000000001E-2</v>
      </c>
      <c r="BE47" s="10">
        <f t="shared" si="10"/>
        <v>5.8580704015464405E-2</v>
      </c>
      <c r="BF47" s="10">
        <f t="shared" si="11"/>
        <v>4.3124000000000002</v>
      </c>
      <c r="BG47" s="9">
        <v>10.1714573</v>
      </c>
      <c r="BH47" s="9">
        <v>309.05746499999998</v>
      </c>
      <c r="BI47" s="9">
        <v>43.193157200000002</v>
      </c>
      <c r="BJ47" s="9">
        <v>800892.875</v>
      </c>
      <c r="BK47" s="11">
        <f t="shared" si="12"/>
        <v>1.1172278468901236</v>
      </c>
      <c r="BL47" s="11">
        <f t="shared" si="13"/>
        <v>0.99695956451612899</v>
      </c>
      <c r="BM47" s="11">
        <f t="shared" si="14"/>
        <v>0.12238526619486756</v>
      </c>
      <c r="BN47" s="11">
        <f t="shared" si="15"/>
        <v>0.98875663580246909</v>
      </c>
      <c r="BO47" s="11">
        <f t="shared" si="16"/>
        <v>0.58964405762073646</v>
      </c>
      <c r="BP47" s="11">
        <f t="shared" si="17"/>
        <v>0.1225717437856058</v>
      </c>
    </row>
    <row r="48" spans="1:68" x14ac:dyDescent="0.25">
      <c r="A48" s="5">
        <v>15</v>
      </c>
      <c r="B48" s="5">
        <v>0.14000000000000001</v>
      </c>
      <c r="C48" s="5">
        <v>1.1220000000000001</v>
      </c>
      <c r="D48" s="6">
        <v>3.9580000000000002</v>
      </c>
      <c r="E48" s="6">
        <v>0.996</v>
      </c>
      <c r="F48" s="6">
        <v>0.998</v>
      </c>
      <c r="G48" s="6">
        <v>0.14799999999999999</v>
      </c>
      <c r="H48" s="6">
        <v>0.99399999999999999</v>
      </c>
      <c r="I48" s="6">
        <v>0.58399999999999996</v>
      </c>
      <c r="J48" s="6">
        <v>0.14799999999999999</v>
      </c>
      <c r="BB48" s="10">
        <v>11</v>
      </c>
      <c r="BC48" s="10">
        <v>0.1</v>
      </c>
      <c r="BD48" s="10">
        <f t="shared" si="9"/>
        <v>1.0600000000000002E-2</v>
      </c>
      <c r="BE48" s="10">
        <f t="shared" si="10"/>
        <v>5.8086872816051835E-2</v>
      </c>
      <c r="BF48" s="10">
        <f t="shared" si="11"/>
        <v>4.24</v>
      </c>
      <c r="BG48" s="9">
        <v>10.1680975</v>
      </c>
      <c r="BH48" s="9">
        <v>309.02264400000001</v>
      </c>
      <c r="BI48" s="9">
        <v>44.038543699999998</v>
      </c>
      <c r="BJ48" s="9">
        <v>800599.75</v>
      </c>
      <c r="BK48" s="11">
        <f t="shared" si="12"/>
        <v>1.1168588081172839</v>
      </c>
      <c r="BL48" s="11">
        <f t="shared" si="13"/>
        <v>0.99684723870967751</v>
      </c>
      <c r="BM48" s="11">
        <f t="shared" si="14"/>
        <v>0.12478061903654515</v>
      </c>
      <c r="BN48" s="11">
        <f t="shared" si="15"/>
        <v>0.98839475308641978</v>
      </c>
      <c r="BO48" s="11">
        <f t="shared" si="16"/>
        <v>0.59089629384196107</v>
      </c>
      <c r="BP48" s="11">
        <f t="shared" si="17"/>
        <v>0.12497778712991794</v>
      </c>
    </row>
    <row r="49" spans="1:68" x14ac:dyDescent="0.25">
      <c r="A49" s="5">
        <v>16</v>
      </c>
      <c r="B49" s="5">
        <v>0.15</v>
      </c>
      <c r="C49" s="5">
        <v>1.113</v>
      </c>
      <c r="D49" s="6">
        <v>3.89</v>
      </c>
      <c r="E49" s="6">
        <v>0.995</v>
      </c>
      <c r="F49" s="6">
        <v>0.998</v>
      </c>
      <c r="G49" s="6">
        <v>0.151</v>
      </c>
      <c r="H49" s="6">
        <v>0.99399999999999999</v>
      </c>
      <c r="I49" s="6">
        <v>0.58399999999999996</v>
      </c>
      <c r="J49" s="6">
        <v>0.151</v>
      </c>
      <c r="BB49" s="10">
        <v>12</v>
      </c>
      <c r="BC49" s="10">
        <v>0.11</v>
      </c>
      <c r="BD49" s="10">
        <f t="shared" si="9"/>
        <v>1.0421000000000001E-2</v>
      </c>
      <c r="BE49" s="10">
        <f t="shared" si="10"/>
        <v>5.7594334130375041E-2</v>
      </c>
      <c r="BF49" s="10">
        <f t="shared" si="11"/>
        <v>4.1684000000000001</v>
      </c>
      <c r="BG49" s="9">
        <v>10.163368200000001</v>
      </c>
      <c r="BH49" s="9">
        <v>308.97616599999998</v>
      </c>
      <c r="BI49" s="9">
        <v>45.004592899999999</v>
      </c>
      <c r="BJ49" s="9">
        <v>800045.25</v>
      </c>
      <c r="BK49" s="11">
        <f t="shared" si="12"/>
        <v>1.1163393441407408</v>
      </c>
      <c r="BL49" s="11">
        <f t="shared" si="13"/>
        <v>0.99669730967741932</v>
      </c>
      <c r="BM49" s="11">
        <f t="shared" si="14"/>
        <v>0.1275178625298117</v>
      </c>
      <c r="BN49" s="11">
        <f t="shared" si="15"/>
        <v>0.98771018518518516</v>
      </c>
      <c r="BO49" s="11">
        <f t="shared" si="16"/>
        <v>0.59338510815366929</v>
      </c>
      <c r="BP49" s="11">
        <f t="shared" si="17"/>
        <v>0.12772896157531122</v>
      </c>
    </row>
    <row r="50" spans="1:68" x14ac:dyDescent="0.25">
      <c r="A50" s="5">
        <v>17</v>
      </c>
      <c r="B50" s="5">
        <v>0.16</v>
      </c>
      <c r="C50" s="5">
        <v>1.103</v>
      </c>
      <c r="D50" s="6">
        <v>3.8220000000000001</v>
      </c>
      <c r="E50" s="6">
        <v>0.995</v>
      </c>
      <c r="F50" s="6">
        <v>0.998</v>
      </c>
      <c r="G50" s="6">
        <v>0.153</v>
      </c>
      <c r="H50" s="6">
        <v>0.99299999999999999</v>
      </c>
      <c r="I50" s="6">
        <v>0.58399999999999996</v>
      </c>
      <c r="J50" s="6">
        <v>0.154</v>
      </c>
      <c r="BB50" s="10">
        <v>13</v>
      </c>
      <c r="BC50" s="10">
        <v>0.12</v>
      </c>
      <c r="BD50" s="10">
        <f t="shared" si="9"/>
        <v>1.0244E-2</v>
      </c>
      <c r="BE50" s="10">
        <f t="shared" si="10"/>
        <v>5.7103121403884322E-2</v>
      </c>
      <c r="BF50" s="10">
        <f t="shared" si="11"/>
        <v>4.0975999999999999</v>
      </c>
      <c r="BG50" s="9">
        <v>10.1586409</v>
      </c>
      <c r="BH50" s="9">
        <v>308.929688</v>
      </c>
      <c r="BI50" s="9">
        <v>45.970649700000003</v>
      </c>
      <c r="BJ50" s="9">
        <v>799490.75</v>
      </c>
      <c r="BK50" s="11">
        <f t="shared" si="12"/>
        <v>1.11582009984321</v>
      </c>
      <c r="BL50" s="11">
        <f t="shared" si="13"/>
        <v>0.99654738064516124</v>
      </c>
      <c r="BM50" s="11">
        <f t="shared" si="14"/>
        <v>0.13025512755723051</v>
      </c>
      <c r="BN50" s="11">
        <f t="shared" si="15"/>
        <v>0.98702561728395066</v>
      </c>
      <c r="BO50" s="11">
        <f t="shared" si="16"/>
        <v>0.59555046759294938</v>
      </c>
      <c r="BP50" s="11">
        <f t="shared" si="17"/>
        <v>0.13048057219360731</v>
      </c>
    </row>
    <row r="51" spans="1:68" x14ac:dyDescent="0.25">
      <c r="A51" s="5">
        <v>18</v>
      </c>
      <c r="B51" s="5">
        <v>0.17</v>
      </c>
      <c r="C51" s="5">
        <v>1.093</v>
      </c>
      <c r="D51" s="6">
        <v>3.7559999999999998</v>
      </c>
      <c r="E51" s="6">
        <v>0.995</v>
      </c>
      <c r="F51" s="6">
        <v>0.998</v>
      </c>
      <c r="G51" s="6">
        <v>0.156</v>
      </c>
      <c r="H51" s="6">
        <v>0.99199999999999999</v>
      </c>
      <c r="I51" s="6">
        <v>0.58399999999999996</v>
      </c>
      <c r="J51" s="6">
        <v>0.156</v>
      </c>
      <c r="BB51" s="10">
        <v>14</v>
      </c>
      <c r="BC51" s="10">
        <v>0.13</v>
      </c>
      <c r="BD51" s="10">
        <f t="shared" si="9"/>
        <v>1.0069E-2</v>
      </c>
      <c r="BE51" s="10">
        <f t="shared" si="10"/>
        <v>5.6613269151185648E-2</v>
      </c>
      <c r="BF51" s="10">
        <f t="shared" si="11"/>
        <v>4.0275999999999996</v>
      </c>
      <c r="BG51" s="9">
        <v>10.153912500000001</v>
      </c>
      <c r="BH51" s="9">
        <v>308.88326999999998</v>
      </c>
      <c r="BI51" s="9">
        <v>46.936710400000003</v>
      </c>
      <c r="BJ51" s="9">
        <v>798936.25</v>
      </c>
      <c r="BK51" s="11">
        <f t="shared" si="12"/>
        <v>1.1153007347222224</v>
      </c>
      <c r="BL51" s="11">
        <f t="shared" si="13"/>
        <v>0.99639764516129026</v>
      </c>
      <c r="BM51" s="11">
        <f t="shared" si="14"/>
        <v>0.13299240363506951</v>
      </c>
      <c r="BN51" s="11">
        <f t="shared" si="15"/>
        <v>0.98634104938271605</v>
      </c>
      <c r="BO51" s="11">
        <f t="shared" si="16"/>
        <v>0.59739991405010162</v>
      </c>
      <c r="BP51" s="11">
        <f t="shared" si="17"/>
        <v>0.1332325956873559</v>
      </c>
    </row>
    <row r="52" spans="1:68" x14ac:dyDescent="0.25">
      <c r="A52" s="5">
        <v>19</v>
      </c>
      <c r="B52" s="5">
        <v>0.18</v>
      </c>
      <c r="C52" s="5">
        <v>1.0840000000000001</v>
      </c>
      <c r="D52" s="6">
        <v>3.69</v>
      </c>
      <c r="E52" s="6">
        <v>0.99399999999999999</v>
      </c>
      <c r="F52" s="6">
        <v>0.998</v>
      </c>
      <c r="G52" s="6">
        <v>0.159</v>
      </c>
      <c r="H52" s="6">
        <v>0.99199999999999999</v>
      </c>
      <c r="I52" s="6">
        <v>0.58399999999999996</v>
      </c>
      <c r="J52" s="6">
        <v>0.159</v>
      </c>
      <c r="BB52" s="10">
        <v>15</v>
      </c>
      <c r="BC52" s="10">
        <v>0.14000000000000001</v>
      </c>
      <c r="BD52" s="10">
        <f t="shared" si="9"/>
        <v>9.8960000000000003E-3</v>
      </c>
      <c r="BE52" s="10">
        <f t="shared" si="10"/>
        <v>5.6124812994564115E-2</v>
      </c>
      <c r="BF52" s="10">
        <f t="shared" si="11"/>
        <v>3.9584000000000001</v>
      </c>
      <c r="BG52" s="9">
        <v>10.1491852</v>
      </c>
      <c r="BH52" s="9">
        <v>308.836792</v>
      </c>
      <c r="BI52" s="9">
        <v>47.902778599999998</v>
      </c>
      <c r="BJ52" s="9">
        <v>798381.81299999997</v>
      </c>
      <c r="BK52" s="11">
        <f t="shared" si="12"/>
        <v>1.1147814904246913</v>
      </c>
      <c r="BL52" s="11">
        <f t="shared" si="13"/>
        <v>0.99624771612903229</v>
      </c>
      <c r="BM52" s="11">
        <f t="shared" si="14"/>
        <v>0.13572970096371664</v>
      </c>
      <c r="BN52" s="11">
        <f t="shared" si="15"/>
        <v>0.98565655925925921</v>
      </c>
      <c r="BO52" s="11">
        <f t="shared" si="16"/>
        <v>0.59894138067417335</v>
      </c>
      <c r="BP52" s="11">
        <f t="shared" si="17"/>
        <v>0.1359850680300182</v>
      </c>
    </row>
    <row r="53" spans="1:68" x14ac:dyDescent="0.25">
      <c r="A53" s="5">
        <v>20</v>
      </c>
      <c r="B53" s="5">
        <v>0.19</v>
      </c>
      <c r="C53" s="5">
        <v>1.0740000000000001</v>
      </c>
      <c r="D53" s="6">
        <v>3.6240000000000001</v>
      </c>
      <c r="E53" s="6">
        <v>0.99399999999999999</v>
      </c>
      <c r="F53" s="6">
        <v>0.997</v>
      </c>
      <c r="G53" s="6">
        <v>0.16200000000000001</v>
      </c>
      <c r="H53" s="6">
        <v>0.99099999999999999</v>
      </c>
      <c r="I53" s="6">
        <v>0.58399999999999996</v>
      </c>
      <c r="J53" s="6">
        <v>0.16200000000000001</v>
      </c>
      <c r="BB53" s="10">
        <v>16</v>
      </c>
      <c r="BC53" s="10">
        <v>0.15</v>
      </c>
      <c r="BD53" s="10">
        <f t="shared" si="9"/>
        <v>9.7249999999999993E-3</v>
      </c>
      <c r="BE53" s="10">
        <f t="shared" si="10"/>
        <v>5.5637789703917639E-2</v>
      </c>
      <c r="BF53" s="10">
        <f t="shared" si="11"/>
        <v>3.8899999999999997</v>
      </c>
      <c r="BG53" s="9">
        <v>10.144455900000001</v>
      </c>
      <c r="BH53" s="9">
        <v>308.79031400000002</v>
      </c>
      <c r="BI53" s="9">
        <v>48.868839299999998</v>
      </c>
      <c r="BJ53" s="9">
        <v>797827.375</v>
      </c>
      <c r="BK53" s="11">
        <f t="shared" si="12"/>
        <v>1.1142620264481482</v>
      </c>
      <c r="BL53" s="11">
        <f t="shared" si="13"/>
        <v>0.99609778709677432</v>
      </c>
      <c r="BM53" s="11">
        <f t="shared" si="14"/>
        <v>0.13846697704155567</v>
      </c>
      <c r="BN53" s="11">
        <f t="shared" si="15"/>
        <v>0.98497206790123459</v>
      </c>
      <c r="BO53" s="11">
        <f t="shared" si="16"/>
        <v>0.60018224335010018</v>
      </c>
      <c r="BP53" s="11">
        <f t="shared" si="17"/>
        <v>0.13873793411130245</v>
      </c>
    </row>
    <row r="54" spans="1:68" x14ac:dyDescent="0.25">
      <c r="A54" s="5">
        <v>21</v>
      </c>
      <c r="B54" s="5">
        <v>0.2</v>
      </c>
      <c r="C54" s="5">
        <v>1.0649999999999999</v>
      </c>
      <c r="D54" s="6">
        <v>3.56</v>
      </c>
      <c r="E54" s="6">
        <v>0.99299999999999999</v>
      </c>
      <c r="F54" s="6">
        <v>0.997</v>
      </c>
      <c r="G54" s="6">
        <v>0.16500000000000001</v>
      </c>
      <c r="H54" s="6">
        <v>0.99</v>
      </c>
      <c r="I54" s="6">
        <v>0.58399999999999996</v>
      </c>
      <c r="J54" s="6">
        <v>0.16500000000000001</v>
      </c>
      <c r="BB54" s="10">
        <v>17</v>
      </c>
      <c r="BC54" s="10">
        <v>0.16</v>
      </c>
      <c r="BD54" s="10">
        <f t="shared" si="9"/>
        <v>9.5559999999999985E-3</v>
      </c>
      <c r="BE54" s="10">
        <f t="shared" si="10"/>
        <v>5.5152237238142054E-2</v>
      </c>
      <c r="BF54" s="10">
        <f t="shared" si="11"/>
        <v>3.8223999999999991</v>
      </c>
      <c r="BG54" s="9">
        <v>10.139727600000001</v>
      </c>
      <c r="BH54" s="9">
        <v>308.74383499999999</v>
      </c>
      <c r="BI54" s="9">
        <v>49.834915199999998</v>
      </c>
      <c r="BJ54" s="9">
        <v>797272.81299999997</v>
      </c>
      <c r="BK54" s="11">
        <f t="shared" si="12"/>
        <v>1.1137426723111112</v>
      </c>
      <c r="BL54" s="11">
        <f t="shared" si="13"/>
        <v>0.99594785483870962</v>
      </c>
      <c r="BM54" s="11">
        <f t="shared" si="14"/>
        <v>0.14120429618769917</v>
      </c>
      <c r="BN54" s="11">
        <f t="shared" si="15"/>
        <v>0.9842874234567901</v>
      </c>
      <c r="BO54" s="11">
        <f t="shared" si="16"/>
        <v>0.60113069227999616</v>
      </c>
      <c r="BP54" s="11">
        <f t="shared" si="17"/>
        <v>0.14149125874602239</v>
      </c>
    </row>
    <row r="55" spans="1:68" x14ac:dyDescent="0.25">
      <c r="A55" s="5">
        <v>22</v>
      </c>
      <c r="B55" s="5">
        <v>0.21</v>
      </c>
      <c r="C55" s="5">
        <v>1.0549999999999999</v>
      </c>
      <c r="D55" s="6">
        <v>3.496</v>
      </c>
      <c r="E55" s="6">
        <v>0.99299999999999999</v>
      </c>
      <c r="F55" s="6">
        <v>0.997</v>
      </c>
      <c r="G55" s="6">
        <v>0.16800000000000001</v>
      </c>
      <c r="H55" s="6">
        <v>0.99</v>
      </c>
      <c r="I55" s="6">
        <v>0.58399999999999996</v>
      </c>
      <c r="J55" s="6">
        <v>0.16800000000000001</v>
      </c>
      <c r="BB55" s="10">
        <v>18</v>
      </c>
      <c r="BC55" s="10">
        <v>0.17</v>
      </c>
      <c r="BD55" s="10">
        <f t="shared" si="9"/>
        <v>9.3889999999999998E-3</v>
      </c>
      <c r="BE55" s="10">
        <f t="shared" si="10"/>
        <v>5.4668194788008231E-2</v>
      </c>
      <c r="BF55" s="10">
        <f t="shared" si="11"/>
        <v>3.7555999999999998</v>
      </c>
      <c r="BG55" s="9">
        <v>10.1349993</v>
      </c>
      <c r="BH55" s="9">
        <v>308.69741800000003</v>
      </c>
      <c r="BI55" s="9">
        <v>50.800998700000001</v>
      </c>
      <c r="BJ55" s="9">
        <v>796718.375</v>
      </c>
      <c r="BK55" s="11">
        <f t="shared" si="12"/>
        <v>1.1132233181740743</v>
      </c>
      <c r="BL55" s="11">
        <f t="shared" si="13"/>
        <v>0.99579812258064526</v>
      </c>
      <c r="BM55" s="11">
        <f t="shared" si="14"/>
        <v>0.14394163686799494</v>
      </c>
      <c r="BN55" s="11">
        <f t="shared" si="15"/>
        <v>0.98360293209876548</v>
      </c>
      <c r="BO55" s="11">
        <f t="shared" si="16"/>
        <v>0.60179428926104717</v>
      </c>
      <c r="BP55" s="11">
        <f t="shared" si="17"/>
        <v>0.14424500579959129</v>
      </c>
    </row>
    <row r="56" spans="1:68" x14ac:dyDescent="0.25">
      <c r="A56" s="5">
        <v>23</v>
      </c>
      <c r="B56" s="5">
        <v>0.22</v>
      </c>
      <c r="C56" s="5">
        <v>1.0449999999999999</v>
      </c>
      <c r="D56" s="6">
        <v>3.4340000000000002</v>
      </c>
      <c r="E56" s="6">
        <v>0.99199999999999999</v>
      </c>
      <c r="F56" s="6">
        <v>0.997</v>
      </c>
      <c r="G56" s="6">
        <v>0.17100000000000001</v>
      </c>
      <c r="H56" s="6">
        <v>0.98899999999999999</v>
      </c>
      <c r="I56" s="6">
        <v>0.58399999999999996</v>
      </c>
      <c r="J56" s="6">
        <v>0.17199999999999999</v>
      </c>
      <c r="BB56" s="10">
        <v>19</v>
      </c>
      <c r="BC56" s="10">
        <v>0.18</v>
      </c>
      <c r="BD56" s="10">
        <f t="shared" si="9"/>
        <v>9.2240000000000013E-3</v>
      </c>
      <c r="BE56" s="10">
        <f t="shared" si="10"/>
        <v>5.418570282057146E-2</v>
      </c>
      <c r="BF56" s="10">
        <f t="shared" si="11"/>
        <v>3.6896000000000004</v>
      </c>
      <c r="BG56" s="9">
        <v>10.130269999999999</v>
      </c>
      <c r="BH56" s="9">
        <v>308.65090900000001</v>
      </c>
      <c r="BI56" s="9">
        <v>51.767074600000001</v>
      </c>
      <c r="BJ56" s="9">
        <v>796163.875</v>
      </c>
      <c r="BK56" s="11">
        <f t="shared" si="12"/>
        <v>1.1127038541975309</v>
      </c>
      <c r="BL56" s="11">
        <f t="shared" si="13"/>
        <v>0.99564809354838713</v>
      </c>
      <c r="BM56" s="11">
        <f t="shared" si="14"/>
        <v>0.14667895601413844</v>
      </c>
      <c r="BN56" s="11">
        <f t="shared" si="15"/>
        <v>0.98291836419753087</v>
      </c>
      <c r="BO56" s="11">
        <f t="shared" si="16"/>
        <v>0.60218050034768666</v>
      </c>
      <c r="BP56" s="11">
        <f t="shared" si="17"/>
        <v>0.14699916809124836</v>
      </c>
    </row>
    <row r="57" spans="1:68" x14ac:dyDescent="0.25">
      <c r="A57" s="5">
        <v>24</v>
      </c>
      <c r="B57" s="5">
        <v>0.23</v>
      </c>
      <c r="C57" s="5">
        <v>1.036</v>
      </c>
      <c r="D57" s="6">
        <v>3.3719999999999999</v>
      </c>
      <c r="E57" s="6">
        <v>0.99199999999999999</v>
      </c>
      <c r="F57" s="6">
        <v>0.997</v>
      </c>
      <c r="G57" s="6">
        <v>0.17499999999999999</v>
      </c>
      <c r="H57" s="6">
        <v>0.98799999999999999</v>
      </c>
      <c r="I57" s="6">
        <v>0.58399999999999996</v>
      </c>
      <c r="J57" s="6">
        <v>0.17499999999999999</v>
      </c>
      <c r="BB57" s="10">
        <v>20</v>
      </c>
      <c r="BC57" s="10">
        <v>0.19</v>
      </c>
      <c r="BD57" s="10">
        <f t="shared" si="9"/>
        <v>9.0610000000000013E-3</v>
      </c>
      <c r="BE57" s="10">
        <f t="shared" si="10"/>
        <v>5.3704803125151926E-2</v>
      </c>
      <c r="BF57" s="10">
        <f t="shared" si="11"/>
        <v>3.6244000000000005</v>
      </c>
      <c r="BG57" s="9">
        <v>10.125541699999999</v>
      </c>
      <c r="BH57" s="9">
        <v>308.60446200000001</v>
      </c>
      <c r="BI57" s="9">
        <v>52.733158099999997</v>
      </c>
      <c r="BJ57" s="9">
        <v>795609.43799999997</v>
      </c>
      <c r="BK57" s="11">
        <f t="shared" si="12"/>
        <v>1.1121845000604937</v>
      </c>
      <c r="BL57" s="11">
        <f t="shared" si="13"/>
        <v>0.99549826451612911</v>
      </c>
      <c r="BM57" s="11">
        <f t="shared" si="14"/>
        <v>0.14941629669443418</v>
      </c>
      <c r="BN57" s="11">
        <f t="shared" si="15"/>
        <v>0.98223387407407403</v>
      </c>
      <c r="BO57" s="11">
        <f t="shared" si="16"/>
        <v>0.60229731640141881</v>
      </c>
      <c r="BP57" s="11">
        <f t="shared" si="17"/>
        <v>0.14975375279875963</v>
      </c>
    </row>
    <row r="58" spans="1:68" x14ac:dyDescent="0.25">
      <c r="A58" s="5">
        <v>25</v>
      </c>
      <c r="B58" s="5">
        <v>0.24</v>
      </c>
      <c r="C58" s="5">
        <v>1.0269999999999999</v>
      </c>
      <c r="D58" s="6">
        <v>3.31</v>
      </c>
      <c r="E58" s="6">
        <v>0.99099999999999999</v>
      </c>
      <c r="F58" s="6">
        <v>0.996</v>
      </c>
      <c r="G58" s="6">
        <v>0.17799999999999999</v>
      </c>
      <c r="H58" s="6">
        <v>0.98699999999999999</v>
      </c>
      <c r="I58" s="6">
        <v>0.58399999999999996</v>
      </c>
      <c r="J58" s="6">
        <v>0.17799999999999999</v>
      </c>
      <c r="BB58" s="10">
        <v>21</v>
      </c>
      <c r="BC58" s="10">
        <v>0.2</v>
      </c>
      <c r="BD58" s="10">
        <f t="shared" si="9"/>
        <v>8.9000000000000017E-3</v>
      </c>
      <c r="BE58" s="10">
        <f t="shared" si="10"/>
        <v>5.3225538860924064E-2</v>
      </c>
      <c r="BF58" s="10">
        <f t="shared" si="11"/>
        <v>3.5600000000000005</v>
      </c>
      <c r="BG58" s="9">
        <v>10.120813399999999</v>
      </c>
      <c r="BH58" s="9">
        <v>308.55801400000001</v>
      </c>
      <c r="BI58" s="9">
        <v>53.6992531</v>
      </c>
      <c r="BJ58" s="9">
        <v>795054.93799999997</v>
      </c>
      <c r="BK58" s="11">
        <f t="shared" si="12"/>
        <v>1.1116651459234568</v>
      </c>
      <c r="BL58" s="11">
        <f t="shared" si="13"/>
        <v>0.99534843225806457</v>
      </c>
      <c r="BM58" s="11">
        <f t="shared" si="14"/>
        <v>0.15215366995930241</v>
      </c>
      <c r="BN58" s="11">
        <f t="shared" si="15"/>
        <v>0.98154930617283942</v>
      </c>
      <c r="BO58" s="11">
        <f t="shared" si="16"/>
        <v>0.60215239691642686</v>
      </c>
      <c r="BP58" s="11">
        <f t="shared" si="17"/>
        <v>0.15250878587646069</v>
      </c>
    </row>
    <row r="59" spans="1:68" x14ac:dyDescent="0.25">
      <c r="A59" s="5">
        <v>26</v>
      </c>
      <c r="B59" s="5">
        <v>0.25</v>
      </c>
      <c r="C59" s="5">
        <v>1.0169999999999999</v>
      </c>
      <c r="D59" s="6">
        <v>3.25</v>
      </c>
      <c r="E59" s="6">
        <v>0.99</v>
      </c>
      <c r="F59" s="6">
        <v>0.996</v>
      </c>
      <c r="G59" s="6">
        <v>0.18099999999999999</v>
      </c>
      <c r="H59" s="6">
        <v>0.98699999999999999</v>
      </c>
      <c r="I59" s="6">
        <v>0.58399999999999996</v>
      </c>
      <c r="J59" s="6">
        <v>0.182</v>
      </c>
      <c r="BB59" s="10">
        <v>22</v>
      </c>
      <c r="BC59" s="10">
        <v>0.21</v>
      </c>
      <c r="BD59" s="10">
        <f t="shared" si="9"/>
        <v>8.7410000000000005E-3</v>
      </c>
      <c r="BE59" s="10">
        <f t="shared" si="10"/>
        <v>5.2747954606150511E-2</v>
      </c>
      <c r="BF59" s="10">
        <f t="shared" si="11"/>
        <v>3.4964</v>
      </c>
      <c r="BG59" s="9">
        <v>10.1157713</v>
      </c>
      <c r="BH59" s="9">
        <v>308.49755900000002</v>
      </c>
      <c r="BI59" s="9">
        <v>54.723041500000001</v>
      </c>
      <c r="BJ59" s="9">
        <v>794433.68799999997</v>
      </c>
      <c r="BK59" s="11">
        <f t="shared" si="12"/>
        <v>1.1111113241493829</v>
      </c>
      <c r="BL59" s="11">
        <f t="shared" si="13"/>
        <v>0.9951534161290323</v>
      </c>
      <c r="BM59" s="11">
        <f t="shared" si="14"/>
        <v>0.15505451407405535</v>
      </c>
      <c r="BN59" s="11">
        <f t="shared" si="15"/>
        <v>0.98078233086419753</v>
      </c>
      <c r="BO59" s="11">
        <f t="shared" si="16"/>
        <v>0.60236967439335631</v>
      </c>
      <c r="BP59" s="11">
        <f t="shared" si="17"/>
        <v>0.15543162776741018</v>
      </c>
    </row>
    <row r="60" spans="1:68" x14ac:dyDescent="0.25">
      <c r="A60" s="5">
        <v>27</v>
      </c>
      <c r="B60" s="5">
        <v>0.26</v>
      </c>
      <c r="C60" s="5">
        <v>1.008</v>
      </c>
      <c r="D60" s="6">
        <v>3.19</v>
      </c>
      <c r="E60" s="6">
        <v>0.99</v>
      </c>
      <c r="F60" s="6">
        <v>0.996</v>
      </c>
      <c r="G60" s="6">
        <v>0.185</v>
      </c>
      <c r="H60" s="6">
        <v>0.98599999999999999</v>
      </c>
      <c r="I60" s="6">
        <v>0.58399999999999996</v>
      </c>
      <c r="J60" s="6">
        <v>0.185</v>
      </c>
      <c r="BB60" s="10">
        <v>23</v>
      </c>
      <c r="BC60" s="10">
        <v>0.22</v>
      </c>
      <c r="BD60" s="10">
        <f t="shared" si="9"/>
        <v>8.5840000000000014E-3</v>
      </c>
      <c r="BE60" s="10">
        <f t="shared" si="10"/>
        <v>5.2272096409094401E-2</v>
      </c>
      <c r="BF60" s="10">
        <f t="shared" si="11"/>
        <v>3.4336000000000007</v>
      </c>
      <c r="BG60" s="9">
        <v>10.1107254</v>
      </c>
      <c r="BH60" s="9">
        <v>308.43710299999998</v>
      </c>
      <c r="BI60" s="9">
        <v>55.746830000000003</v>
      </c>
      <c r="BJ60" s="9">
        <v>793812.31299999997</v>
      </c>
      <c r="BK60" s="11">
        <f t="shared" si="12"/>
        <v>1.1105570849851851</v>
      </c>
      <c r="BL60" s="11">
        <f t="shared" si="13"/>
        <v>0.99495839677419351</v>
      </c>
      <c r="BM60" s="11">
        <f t="shared" si="14"/>
        <v>0.15795535847215236</v>
      </c>
      <c r="BN60" s="11">
        <f t="shared" si="15"/>
        <v>0.98001520123456787</v>
      </c>
      <c r="BO60" s="11">
        <f t="shared" si="16"/>
        <v>0.60231676403966417</v>
      </c>
      <c r="BP60" s="11">
        <f t="shared" si="17"/>
        <v>0.15835504452497659</v>
      </c>
    </row>
    <row r="61" spans="1:68" x14ac:dyDescent="0.25">
      <c r="A61" s="5">
        <v>28</v>
      </c>
      <c r="B61" s="5">
        <v>0.27</v>
      </c>
      <c r="C61" s="5">
        <v>0.998</v>
      </c>
      <c r="D61" s="6">
        <v>3.1320000000000001</v>
      </c>
      <c r="E61" s="6">
        <v>0.98899999999999999</v>
      </c>
      <c r="F61" s="6">
        <v>0.996</v>
      </c>
      <c r="G61" s="6">
        <v>0.188</v>
      </c>
      <c r="H61" s="6">
        <v>0.98499999999999999</v>
      </c>
      <c r="I61" s="6">
        <v>0.58399999999999996</v>
      </c>
      <c r="J61" s="6">
        <v>0.189</v>
      </c>
      <c r="BB61" s="10">
        <v>24</v>
      </c>
      <c r="BC61" s="10">
        <v>0.23</v>
      </c>
      <c r="BD61" s="10">
        <f t="shared" si="9"/>
        <v>8.4290000000000007E-3</v>
      </c>
      <c r="BE61" s="10">
        <f t="shared" si="10"/>
        <v>5.1798011840640874E-2</v>
      </c>
      <c r="BF61" s="10">
        <f t="shared" si="11"/>
        <v>3.3716000000000004</v>
      </c>
      <c r="BG61" s="9">
        <v>10.105682399999999</v>
      </c>
      <c r="BH61" s="9">
        <v>308.37664799999999</v>
      </c>
      <c r="BI61" s="9">
        <v>56.770629900000003</v>
      </c>
      <c r="BJ61" s="9">
        <v>793191.06299999997</v>
      </c>
      <c r="BK61" s="11">
        <f t="shared" si="12"/>
        <v>1.1100031643555555</v>
      </c>
      <c r="BL61" s="11">
        <f t="shared" si="13"/>
        <v>0.99476338064516123</v>
      </c>
      <c r="BM61" s="11">
        <f t="shared" si="14"/>
        <v>0.16085623517147776</v>
      </c>
      <c r="BN61" s="11">
        <f t="shared" si="15"/>
        <v>0.97924822592592586</v>
      </c>
      <c r="BO61" s="11">
        <f t="shared" si="16"/>
        <v>0.6020023157453247</v>
      </c>
      <c r="BP61" s="11">
        <f t="shared" si="17"/>
        <v>0.16127906799620698</v>
      </c>
    </row>
    <row r="62" spans="1:68" x14ac:dyDescent="0.25">
      <c r="A62" s="5">
        <v>29</v>
      </c>
      <c r="B62" s="5">
        <v>0.28000000000000003</v>
      </c>
      <c r="C62" s="5">
        <v>0.98899999999999999</v>
      </c>
      <c r="D62" s="6">
        <v>3.0739999999999998</v>
      </c>
      <c r="E62" s="6">
        <v>0.98799999999999999</v>
      </c>
      <c r="F62" s="6">
        <v>0.995</v>
      </c>
      <c r="G62" s="6">
        <v>0.192</v>
      </c>
      <c r="H62" s="6">
        <v>0.98399999999999999</v>
      </c>
      <c r="I62" s="6">
        <v>0.58399999999999996</v>
      </c>
      <c r="J62" s="6">
        <v>0.193</v>
      </c>
      <c r="BB62" s="10">
        <v>25</v>
      </c>
      <c r="BC62" s="10">
        <v>0.24</v>
      </c>
      <c r="BD62" s="10">
        <f t="shared" si="9"/>
        <v>8.2760000000000004E-3</v>
      </c>
      <c r="BE62" s="10">
        <f t="shared" si="10"/>
        <v>5.1325750048655416E-2</v>
      </c>
      <c r="BF62" s="10">
        <f t="shared" si="11"/>
        <v>3.3104</v>
      </c>
      <c r="BG62" s="9">
        <v>10.1006365</v>
      </c>
      <c r="BH62" s="9">
        <v>308.31616200000002</v>
      </c>
      <c r="BI62" s="9">
        <v>57.794418299999997</v>
      </c>
      <c r="BJ62" s="9">
        <v>792569.68799999997</v>
      </c>
      <c r="BK62" s="11">
        <f t="shared" si="12"/>
        <v>1.1094489251913582</v>
      </c>
      <c r="BL62" s="11">
        <f t="shared" si="13"/>
        <v>0.99456826451612912</v>
      </c>
      <c r="BM62" s="11">
        <f t="shared" si="14"/>
        <v>0.16375707928623065</v>
      </c>
      <c r="BN62" s="11">
        <f t="shared" si="15"/>
        <v>0.9784810962962962</v>
      </c>
      <c r="BO62" s="11">
        <f t="shared" si="16"/>
        <v>0.60143385470403776</v>
      </c>
      <c r="BP62" s="11">
        <f t="shared" si="17"/>
        <v>0.16420364188852568</v>
      </c>
    </row>
    <row r="63" spans="1:68" x14ac:dyDescent="0.25">
      <c r="A63" s="5">
        <v>30</v>
      </c>
      <c r="B63" s="5">
        <v>0.28999999999999998</v>
      </c>
      <c r="C63" s="5">
        <v>0.98</v>
      </c>
      <c r="D63" s="6">
        <v>3.016</v>
      </c>
      <c r="E63" s="6">
        <v>0.98799999999999999</v>
      </c>
      <c r="F63" s="6">
        <v>0.995</v>
      </c>
      <c r="G63" s="6">
        <v>0.19600000000000001</v>
      </c>
      <c r="H63" s="6">
        <v>0.98299999999999998</v>
      </c>
      <c r="I63" s="6">
        <v>0.58399999999999996</v>
      </c>
      <c r="J63" s="6">
        <v>0.19600000000000001</v>
      </c>
      <c r="BB63" s="10">
        <v>26</v>
      </c>
      <c r="BC63" s="10">
        <v>0.25</v>
      </c>
      <c r="BD63" s="10">
        <f t="shared" si="9"/>
        <v>8.1250000000000003E-3</v>
      </c>
      <c r="BE63" s="10">
        <f t="shared" si="10"/>
        <v>5.0855361814102738E-2</v>
      </c>
      <c r="BF63" s="10">
        <f t="shared" si="11"/>
        <v>3.25</v>
      </c>
      <c r="BG63" s="9">
        <v>10.0955944</v>
      </c>
      <c r="BH63" s="9">
        <v>308.25570699999997</v>
      </c>
      <c r="BI63" s="9">
        <v>58.818218199999997</v>
      </c>
      <c r="BJ63" s="9">
        <v>791948.5</v>
      </c>
      <c r="BK63" s="11">
        <f t="shared" si="12"/>
        <v>1.108895103417284</v>
      </c>
      <c r="BL63" s="11">
        <f t="shared" si="13"/>
        <v>0.99437324838709673</v>
      </c>
      <c r="BM63" s="11">
        <f t="shared" si="14"/>
        <v>0.16665795598555605</v>
      </c>
      <c r="BN63" s="11">
        <f t="shared" si="15"/>
        <v>0.97771419753086419</v>
      </c>
      <c r="BO63" s="11">
        <f t="shared" si="16"/>
        <v>0.60062012184822811</v>
      </c>
      <c r="BP63" s="11">
        <f t="shared" si="17"/>
        <v>0.16712881543812014</v>
      </c>
    </row>
    <row r="64" spans="1:68" x14ac:dyDescent="0.25">
      <c r="A64" s="5">
        <v>31</v>
      </c>
      <c r="B64" s="5">
        <v>0.3</v>
      </c>
      <c r="C64" s="5">
        <v>0.97099999999999997</v>
      </c>
      <c r="D64" s="6">
        <v>2.96</v>
      </c>
      <c r="E64" s="6">
        <v>0.98699999999999999</v>
      </c>
      <c r="F64" s="6">
        <v>0.995</v>
      </c>
      <c r="G64" s="6">
        <v>0.2</v>
      </c>
      <c r="H64" s="6">
        <v>0.98199999999999998</v>
      </c>
      <c r="I64" s="6">
        <v>0.58399999999999996</v>
      </c>
      <c r="J64" s="6">
        <v>0.2</v>
      </c>
      <c r="BB64" s="10">
        <v>27</v>
      </c>
      <c r="BC64" s="10">
        <v>0.26</v>
      </c>
      <c r="BD64" s="10">
        <f t="shared" si="9"/>
        <v>7.9760000000000005E-3</v>
      </c>
      <c r="BE64" s="10">
        <f t="shared" si="10"/>
        <v>5.0386899608945129E-2</v>
      </c>
      <c r="BF64" s="10">
        <f t="shared" si="11"/>
        <v>3.1903999999999999</v>
      </c>
      <c r="BG64" s="9">
        <v>10.0905504</v>
      </c>
      <c r="BH64" s="9">
        <v>308.19525099999998</v>
      </c>
      <c r="BI64" s="9">
        <v>59.842014300000002</v>
      </c>
      <c r="BJ64" s="9">
        <v>791327.125</v>
      </c>
      <c r="BK64" s="11">
        <f t="shared" si="12"/>
        <v>1.1083410729481482</v>
      </c>
      <c r="BL64" s="11">
        <f t="shared" si="13"/>
        <v>0.99417822903225805</v>
      </c>
      <c r="BM64" s="11">
        <f t="shared" si="14"/>
        <v>0.16955882191780533</v>
      </c>
      <c r="BN64" s="11">
        <f t="shared" si="15"/>
        <v>0.97694706790123453</v>
      </c>
      <c r="BO64" s="11">
        <f t="shared" si="16"/>
        <v>0.59956870269557683</v>
      </c>
      <c r="BP64" s="11">
        <f t="shared" si="17"/>
        <v>0.17005455381253606</v>
      </c>
    </row>
    <row r="65" spans="1:68" x14ac:dyDescent="0.25">
      <c r="A65" s="5">
        <v>32</v>
      </c>
      <c r="B65" s="5">
        <v>0.31</v>
      </c>
      <c r="C65" s="5">
        <v>0.96199999999999997</v>
      </c>
      <c r="D65" s="6">
        <v>2.9039999999999999</v>
      </c>
      <c r="E65" s="6">
        <v>0.98599999999999999</v>
      </c>
      <c r="F65" s="6">
        <v>0.99399999999999999</v>
      </c>
      <c r="G65" s="6">
        <v>0.20399999999999999</v>
      </c>
      <c r="H65" s="6">
        <v>0.98099999999999998</v>
      </c>
      <c r="I65" s="6">
        <v>0.58399999999999996</v>
      </c>
      <c r="J65" s="6">
        <v>0.20399999999999999</v>
      </c>
      <c r="BB65" s="10">
        <v>28</v>
      </c>
      <c r="BC65" s="10">
        <v>0.27</v>
      </c>
      <c r="BD65" s="10">
        <f t="shared" si="9"/>
        <v>7.8289999999999992E-3</v>
      </c>
      <c r="BE65" s="10">
        <f t="shared" si="10"/>
        <v>4.9920417655833944E-2</v>
      </c>
      <c r="BF65" s="10">
        <f t="shared" si="11"/>
        <v>3.1315999999999997</v>
      </c>
      <c r="BG65" s="9">
        <v>10.0855064</v>
      </c>
      <c r="BH65" s="9">
        <v>308.13482699999997</v>
      </c>
      <c r="BI65" s="9">
        <v>60.865817999999997</v>
      </c>
      <c r="BJ65" s="9">
        <v>790705.81299999997</v>
      </c>
      <c r="BK65" s="11">
        <f t="shared" si="12"/>
        <v>1.1077870424790124</v>
      </c>
      <c r="BL65" s="11">
        <f t="shared" si="13"/>
        <v>0.99398331290322572</v>
      </c>
      <c r="BM65" s="11">
        <f t="shared" si="14"/>
        <v>0.17245970938420682</v>
      </c>
      <c r="BN65" s="11">
        <f t="shared" si="15"/>
        <v>0.97618001604938265</v>
      </c>
      <c r="BO65" s="11">
        <f t="shared" si="16"/>
        <v>0.59828789410952787</v>
      </c>
      <c r="BP65" s="11">
        <f t="shared" si="17"/>
        <v>0.17298088041327114</v>
      </c>
    </row>
    <row r="66" spans="1:68" x14ac:dyDescent="0.25">
      <c r="A66" s="5">
        <v>33</v>
      </c>
      <c r="B66" s="5">
        <v>0.32</v>
      </c>
      <c r="C66" s="5">
        <v>0.95199999999999996</v>
      </c>
      <c r="D66" s="6">
        <v>2.85</v>
      </c>
      <c r="E66" s="6">
        <v>0.98499999999999999</v>
      </c>
      <c r="F66" s="6">
        <v>0.99399999999999999</v>
      </c>
      <c r="G66" s="6">
        <v>0.20799999999999999</v>
      </c>
      <c r="H66" s="6">
        <v>0.97899999999999998</v>
      </c>
      <c r="I66" s="6">
        <v>0.58399999999999996</v>
      </c>
      <c r="J66" s="6">
        <v>0.20799999999999999</v>
      </c>
      <c r="BB66" s="10">
        <v>29</v>
      </c>
      <c r="BC66" s="10">
        <v>0.28000000000000003</v>
      </c>
      <c r="BD66" s="10">
        <f t="shared" si="9"/>
        <v>7.6839999999999999E-3</v>
      </c>
      <c r="BE66" s="10">
        <f t="shared" si="10"/>
        <v>4.9455971989601492E-2</v>
      </c>
      <c r="BF66" s="10">
        <f t="shared" si="11"/>
        <v>3.0735999999999999</v>
      </c>
      <c r="BG66" s="9">
        <v>10.0804615</v>
      </c>
      <c r="BH66" s="9">
        <v>308.074341</v>
      </c>
      <c r="BI66" s="9">
        <v>61.889617899999998</v>
      </c>
      <c r="BJ66" s="9">
        <v>790084.56299999997</v>
      </c>
      <c r="BK66" s="11">
        <f t="shared" si="12"/>
        <v>1.107232913154321</v>
      </c>
      <c r="BL66" s="11">
        <f t="shared" si="13"/>
        <v>0.99378819677419361</v>
      </c>
      <c r="BM66" s="11">
        <f t="shared" si="14"/>
        <v>0.17536058608353222</v>
      </c>
      <c r="BN66" s="11">
        <f t="shared" si="15"/>
        <v>0.97541304074074064</v>
      </c>
      <c r="BO66" s="11">
        <f t="shared" si="16"/>
        <v>0.59678558267116999</v>
      </c>
      <c r="BP66" s="11">
        <f t="shared" si="17"/>
        <v>0.17590778947431093</v>
      </c>
    </row>
    <row r="67" spans="1:68" x14ac:dyDescent="0.25">
      <c r="A67" s="5">
        <v>34</v>
      </c>
      <c r="B67" s="5">
        <v>0.33</v>
      </c>
      <c r="C67" s="5">
        <v>0.94299999999999995</v>
      </c>
      <c r="D67" s="6">
        <v>2.7959999999999998</v>
      </c>
      <c r="E67" s="6">
        <v>0.98399999999999999</v>
      </c>
      <c r="F67" s="6">
        <v>0.99399999999999999</v>
      </c>
      <c r="G67" s="6">
        <v>0.21199999999999999</v>
      </c>
      <c r="H67" s="6">
        <v>0.97799999999999998</v>
      </c>
      <c r="I67" s="6">
        <v>0.58399999999999996</v>
      </c>
      <c r="J67" s="6">
        <v>0.21299999999999999</v>
      </c>
      <c r="BB67" s="10">
        <v>30</v>
      </c>
      <c r="BC67" s="10">
        <v>0.28999999999999998</v>
      </c>
      <c r="BD67" s="10">
        <f t="shared" si="9"/>
        <v>7.5410000000000008E-3</v>
      </c>
      <c r="BE67" s="10">
        <f t="shared" si="10"/>
        <v>4.8993620520553144E-2</v>
      </c>
      <c r="BF67" s="10">
        <f t="shared" si="11"/>
        <v>3.0164000000000004</v>
      </c>
      <c r="BG67" s="9">
        <v>10.0754175</v>
      </c>
      <c r="BH67" s="9">
        <v>308.01385499999998</v>
      </c>
      <c r="BI67" s="9">
        <v>62.913417799999998</v>
      </c>
      <c r="BJ67" s="9">
        <v>789463.18799999997</v>
      </c>
      <c r="BK67" s="11">
        <f t="shared" si="12"/>
        <v>1.1066788826851852</v>
      </c>
      <c r="BL67" s="11">
        <f t="shared" si="13"/>
        <v>0.99359308064516128</v>
      </c>
      <c r="BM67" s="11">
        <f t="shared" si="14"/>
        <v>0.17826146278285762</v>
      </c>
      <c r="BN67" s="11">
        <f t="shared" si="15"/>
        <v>0.9746459111111111</v>
      </c>
      <c r="BO67" s="11">
        <f t="shared" si="16"/>
        <v>0.59506995179699596</v>
      </c>
      <c r="BP67" s="11">
        <f t="shared" si="17"/>
        <v>0.17883527494397322</v>
      </c>
    </row>
    <row r="68" spans="1:68" x14ac:dyDescent="0.25">
      <c r="A68" s="5">
        <v>35</v>
      </c>
      <c r="B68" s="5">
        <v>0.34</v>
      </c>
      <c r="C68" s="5">
        <v>0.93400000000000005</v>
      </c>
      <c r="D68" s="6">
        <v>2.742</v>
      </c>
      <c r="E68" s="6">
        <v>0.98299999999999998</v>
      </c>
      <c r="F68" s="6">
        <v>0.99299999999999999</v>
      </c>
      <c r="G68" s="6">
        <v>0.216</v>
      </c>
      <c r="H68" s="6">
        <v>0.97699999999999998</v>
      </c>
      <c r="I68" s="6">
        <v>0.58399999999999996</v>
      </c>
      <c r="J68" s="6">
        <v>0.217</v>
      </c>
      <c r="BB68" s="10">
        <v>31</v>
      </c>
      <c r="BC68" s="10">
        <v>0.3</v>
      </c>
      <c r="BD68" s="10">
        <f t="shared" si="9"/>
        <v>7.4000000000000003E-3</v>
      </c>
      <c r="BE68" s="10">
        <f t="shared" si="10"/>
        <v>4.8533423099551214E-2</v>
      </c>
      <c r="BF68" s="10">
        <f t="shared" si="11"/>
        <v>2.96</v>
      </c>
      <c r="BG68" s="9">
        <v>10.070373500000001</v>
      </c>
      <c r="BH68" s="9">
        <v>307.95343000000003</v>
      </c>
      <c r="BI68" s="9">
        <v>63.9372215</v>
      </c>
      <c r="BJ68" s="9">
        <v>788841.93799999997</v>
      </c>
      <c r="BK68" s="11">
        <f t="shared" si="12"/>
        <v>1.1061248522160494</v>
      </c>
      <c r="BL68" s="11">
        <f t="shared" si="13"/>
        <v>0.99339816129032266</v>
      </c>
      <c r="BM68" s="11">
        <f t="shared" si="14"/>
        <v>0.18116235024925914</v>
      </c>
      <c r="BN68" s="11">
        <f t="shared" si="15"/>
        <v>0.97387893580246909</v>
      </c>
      <c r="BO68" s="11">
        <f t="shared" si="16"/>
        <v>0.59314900657385905</v>
      </c>
      <c r="BP68" s="11">
        <f t="shared" si="17"/>
        <v>0.18176332987800264</v>
      </c>
    </row>
    <row r="69" spans="1:68" x14ac:dyDescent="0.25">
      <c r="A69" s="5">
        <v>36</v>
      </c>
      <c r="B69" s="5">
        <v>0.35</v>
      </c>
      <c r="C69" s="5">
        <v>0.92500000000000004</v>
      </c>
      <c r="D69" s="6">
        <v>2.69</v>
      </c>
      <c r="E69" s="6">
        <v>0.98299999999999998</v>
      </c>
      <c r="F69" s="6">
        <v>0.99299999999999999</v>
      </c>
      <c r="G69" s="6">
        <v>0.221</v>
      </c>
      <c r="H69" s="6">
        <v>0.97599999999999998</v>
      </c>
      <c r="I69" s="6">
        <v>0.58399999999999996</v>
      </c>
      <c r="J69" s="6">
        <v>0.222</v>
      </c>
      <c r="BB69" s="10">
        <v>32</v>
      </c>
      <c r="BC69" s="10">
        <v>0.31</v>
      </c>
      <c r="BD69" s="10">
        <f t="shared" si="9"/>
        <v>7.2610000000000001E-3</v>
      </c>
      <c r="BE69" s="10">
        <f t="shared" si="10"/>
        <v>4.8075441584872668E-2</v>
      </c>
      <c r="BF69" s="10">
        <f t="shared" si="11"/>
        <v>2.9043999999999999</v>
      </c>
      <c r="BG69" s="9">
        <v>10.062592499999999</v>
      </c>
      <c r="BH69" s="9">
        <v>307.86468500000001</v>
      </c>
      <c r="BI69" s="9">
        <v>65.199142499999994</v>
      </c>
      <c r="BJ69" s="9">
        <v>787900</v>
      </c>
      <c r="BK69" s="11">
        <f t="shared" si="12"/>
        <v>1.1052701910185185</v>
      </c>
      <c r="BL69" s="11">
        <f t="shared" si="13"/>
        <v>0.99311188709677423</v>
      </c>
      <c r="BM69" s="11">
        <f t="shared" si="14"/>
        <v>0.18473792905649419</v>
      </c>
      <c r="BN69" s="11">
        <f t="shared" si="15"/>
        <v>0.97271604938271605</v>
      </c>
      <c r="BO69" s="11">
        <f t="shared" si="16"/>
        <v>0.5930358612312483</v>
      </c>
      <c r="BP69" s="11">
        <f t="shared" si="17"/>
        <v>0.18537748280481911</v>
      </c>
    </row>
    <row r="70" spans="1:68" x14ac:dyDescent="0.25">
      <c r="A70" s="5">
        <v>37</v>
      </c>
      <c r="B70" s="5">
        <v>0.36</v>
      </c>
      <c r="C70" s="5">
        <v>0.91600000000000004</v>
      </c>
      <c r="D70" s="6">
        <v>2.6379999999999999</v>
      </c>
      <c r="E70" s="6">
        <v>0.98199999999999998</v>
      </c>
      <c r="F70" s="6">
        <v>0.99299999999999999</v>
      </c>
      <c r="G70" s="6">
        <v>0.22500000000000001</v>
      </c>
      <c r="H70" s="6">
        <v>0.97399999999999998</v>
      </c>
      <c r="I70" s="6">
        <v>0.58399999999999996</v>
      </c>
      <c r="J70" s="6">
        <v>0.22600000000000001</v>
      </c>
      <c r="BB70" s="10">
        <v>33</v>
      </c>
      <c r="BC70" s="10">
        <v>0.32</v>
      </c>
      <c r="BD70" s="10">
        <f t="shared" si="9"/>
        <v>7.1240000000000001E-3</v>
      </c>
      <c r="BE70" s="10">
        <f t="shared" si="10"/>
        <v>4.7619739910811407E-2</v>
      </c>
      <c r="BF70" s="10">
        <f t="shared" si="11"/>
        <v>2.8496000000000001</v>
      </c>
      <c r="BG70" s="9">
        <v>10.0548134</v>
      </c>
      <c r="BH70" s="9">
        <v>307.77596999999997</v>
      </c>
      <c r="BI70" s="9">
        <v>66.461059599999999</v>
      </c>
      <c r="BJ70" s="9">
        <v>786958.125</v>
      </c>
      <c r="BK70" s="11">
        <f t="shared" si="12"/>
        <v>1.1044157385160496</v>
      </c>
      <c r="BL70" s="11">
        <f t="shared" si="13"/>
        <v>0.99282570967741923</v>
      </c>
      <c r="BM70" s="11">
        <f t="shared" si="14"/>
        <v>0.18831349681330908</v>
      </c>
      <c r="BN70" s="11">
        <f t="shared" si="15"/>
        <v>0.97155324074074079</v>
      </c>
      <c r="BO70" s="11">
        <f t="shared" si="16"/>
        <v>0.59264951996262771</v>
      </c>
      <c r="BP70" s="11">
        <f t="shared" si="17"/>
        <v>0.18899266124700506</v>
      </c>
    </row>
    <row r="71" spans="1:68" x14ac:dyDescent="0.25">
      <c r="A71" s="5">
        <v>38</v>
      </c>
      <c r="B71" s="5">
        <v>0.37</v>
      </c>
      <c r="C71" s="5">
        <v>0.90800000000000003</v>
      </c>
      <c r="D71" s="6">
        <v>2.5880000000000001</v>
      </c>
      <c r="E71" s="6">
        <v>0.98</v>
      </c>
      <c r="F71" s="6">
        <v>0.99199999999999999</v>
      </c>
      <c r="G71" s="6">
        <v>0.23</v>
      </c>
      <c r="H71" s="6">
        <v>0.97299999999999998</v>
      </c>
      <c r="I71" s="6">
        <v>0.58399999999999996</v>
      </c>
      <c r="J71" s="6">
        <v>0.23100000000000001</v>
      </c>
      <c r="BB71" s="10">
        <v>34</v>
      </c>
      <c r="BC71" s="10">
        <v>0.33</v>
      </c>
      <c r="BD71" s="10">
        <f t="shared" si="9"/>
        <v>6.9889999999999987E-3</v>
      </c>
      <c r="BE71" s="10">
        <f t="shared" si="10"/>
        <v>4.7166384157983882E-2</v>
      </c>
      <c r="BF71" s="10">
        <f t="shared" si="11"/>
        <v>2.7955999999999994</v>
      </c>
      <c r="BG71" s="9">
        <v>10.0470314</v>
      </c>
      <c r="BH71" s="9">
        <v>307.68725599999999</v>
      </c>
      <c r="BI71" s="9">
        <v>67.722976700000004</v>
      </c>
      <c r="BJ71" s="9">
        <v>786016.18799999997</v>
      </c>
      <c r="BK71" s="11">
        <f t="shared" si="12"/>
        <v>1.1035609674790123</v>
      </c>
      <c r="BL71" s="11">
        <f t="shared" si="13"/>
        <v>0.99253953548387097</v>
      </c>
      <c r="BM71" s="11">
        <f t="shared" si="14"/>
        <v>0.19188906457012395</v>
      </c>
      <c r="BN71" s="11">
        <f t="shared" si="15"/>
        <v>0.97039035555555553</v>
      </c>
      <c r="BO71" s="11">
        <f t="shared" si="16"/>
        <v>0.59199983924813537</v>
      </c>
      <c r="BP71" s="11">
        <f t="shared" si="17"/>
        <v>0.19260888551108959</v>
      </c>
    </row>
    <row r="72" spans="1:68" x14ac:dyDescent="0.25">
      <c r="A72" s="5">
        <v>39</v>
      </c>
      <c r="B72" s="5">
        <v>0.38</v>
      </c>
      <c r="C72" s="5">
        <v>0.89900000000000002</v>
      </c>
      <c r="D72" s="6">
        <v>2.5379999999999998</v>
      </c>
      <c r="E72" s="6">
        <v>0.97899999999999998</v>
      </c>
      <c r="F72" s="6">
        <v>0.99199999999999999</v>
      </c>
      <c r="G72" s="6">
        <v>0.23499999999999999</v>
      </c>
      <c r="H72" s="6">
        <v>0.97099999999999997</v>
      </c>
      <c r="I72" s="6">
        <v>0.58399999999999996</v>
      </c>
      <c r="J72" s="6">
        <v>0.23599999999999999</v>
      </c>
      <c r="BB72" s="10">
        <v>35</v>
      </c>
      <c r="BC72" s="10">
        <v>0.34</v>
      </c>
      <c r="BD72" s="10">
        <f t="shared" si="9"/>
        <v>6.8559999999999992E-3</v>
      </c>
      <c r="BE72" s="10">
        <f t="shared" si="10"/>
        <v>4.6715442625282586E-2</v>
      </c>
      <c r="BF72" s="10">
        <f t="shared" si="11"/>
        <v>2.7423999999999995</v>
      </c>
      <c r="BG72" s="9">
        <v>10.0392513</v>
      </c>
      <c r="BH72" s="9">
        <v>307.59851099999997</v>
      </c>
      <c r="BI72" s="9">
        <v>68.984901399999998</v>
      </c>
      <c r="BJ72" s="9">
        <v>785074.25</v>
      </c>
      <c r="BK72" s="11">
        <f t="shared" si="12"/>
        <v>1.102706405137037</v>
      </c>
      <c r="BL72" s="11">
        <f t="shared" si="13"/>
        <v>0.99225326129032254</v>
      </c>
      <c r="BM72" s="11">
        <f t="shared" si="14"/>
        <v>0.19546465386109102</v>
      </c>
      <c r="BN72" s="11">
        <f t="shared" si="15"/>
        <v>0.96922746913580249</v>
      </c>
      <c r="BO72" s="11">
        <f t="shared" si="16"/>
        <v>0.59109724096791916</v>
      </c>
      <c r="BP72" s="11">
        <f t="shared" si="17"/>
        <v>0.1962261880837318</v>
      </c>
    </row>
    <row r="73" spans="1:68" x14ac:dyDescent="0.25">
      <c r="A73" s="5">
        <v>40</v>
      </c>
      <c r="B73" s="5">
        <v>0.39</v>
      </c>
      <c r="C73" s="5">
        <v>0.89</v>
      </c>
      <c r="D73" s="6">
        <v>2.488</v>
      </c>
      <c r="E73" s="6">
        <v>0.97799999999999998</v>
      </c>
      <c r="F73" s="6">
        <v>0.99099999999999999</v>
      </c>
      <c r="G73" s="6">
        <v>0.24</v>
      </c>
      <c r="H73" s="6">
        <v>0.97</v>
      </c>
      <c r="I73" s="6">
        <v>0.58399999999999996</v>
      </c>
      <c r="J73" s="6">
        <v>0.24099999999999999</v>
      </c>
      <c r="BB73" s="10">
        <v>36</v>
      </c>
      <c r="BC73" s="10">
        <v>0.35</v>
      </c>
      <c r="BD73" s="10">
        <f t="shared" si="9"/>
        <v>6.7250000000000001E-3</v>
      </c>
      <c r="BE73" s="10">
        <f t="shared" si="10"/>
        <v>4.6266985903406249E-2</v>
      </c>
      <c r="BF73" s="10">
        <f t="shared" si="11"/>
        <v>2.69</v>
      </c>
      <c r="BG73" s="9">
        <v>10.0314713</v>
      </c>
      <c r="BH73" s="9">
        <v>307.50976600000001</v>
      </c>
      <c r="BI73" s="9">
        <v>70.246833800000005</v>
      </c>
      <c r="BJ73" s="9">
        <v>784132.31299999997</v>
      </c>
      <c r="BK73" s="11">
        <f t="shared" si="12"/>
        <v>1.1018518537790123</v>
      </c>
      <c r="BL73" s="11">
        <f t="shared" si="13"/>
        <v>0.99196698709677422</v>
      </c>
      <c r="BM73" s="11">
        <f t="shared" si="14"/>
        <v>0.19904026496955449</v>
      </c>
      <c r="BN73" s="11">
        <f t="shared" si="15"/>
        <v>0.96806458395061723</v>
      </c>
      <c r="BO73" s="11">
        <f t="shared" si="16"/>
        <v>0.58995166047076386</v>
      </c>
      <c r="BP73" s="11">
        <f t="shared" si="17"/>
        <v>0.19984456042162704</v>
      </c>
    </row>
    <row r="74" spans="1:68" x14ac:dyDescent="0.25">
      <c r="A74" s="5">
        <v>41</v>
      </c>
      <c r="B74" s="5">
        <v>0.4</v>
      </c>
      <c r="C74" s="5">
        <v>0.88100000000000001</v>
      </c>
      <c r="D74" s="6">
        <v>2.44</v>
      </c>
      <c r="E74" s="6">
        <v>0.97699999999999998</v>
      </c>
      <c r="F74" s="6">
        <v>0.99099999999999999</v>
      </c>
      <c r="G74" s="6">
        <v>0.245</v>
      </c>
      <c r="H74" s="6">
        <v>0.96799999999999997</v>
      </c>
      <c r="I74" s="6">
        <v>0.58399999999999996</v>
      </c>
      <c r="J74" s="6">
        <v>0.246</v>
      </c>
      <c r="BB74" s="10">
        <v>37</v>
      </c>
      <c r="BC74" s="10">
        <v>0.36</v>
      </c>
      <c r="BD74" s="10">
        <f t="shared" si="9"/>
        <v>6.5960000000000012E-3</v>
      </c>
      <c r="BE74" s="10">
        <f t="shared" si="10"/>
        <v>4.5821086949878041E-2</v>
      </c>
      <c r="BF74" s="10">
        <f t="shared" si="11"/>
        <v>2.6384000000000003</v>
      </c>
      <c r="BG74" s="9">
        <v>10.023690200000001</v>
      </c>
      <c r="BH74" s="9">
        <v>307.42108200000001</v>
      </c>
      <c r="BI74" s="9">
        <v>71.508758499999999</v>
      </c>
      <c r="BJ74" s="9">
        <v>783190.43799999997</v>
      </c>
      <c r="BK74" s="11">
        <f t="shared" si="12"/>
        <v>1.100997181597531</v>
      </c>
      <c r="BL74" s="11">
        <f t="shared" si="13"/>
        <v>0.9916809096774194</v>
      </c>
      <c r="BM74" s="11">
        <f t="shared" si="14"/>
        <v>0.20261585426052156</v>
      </c>
      <c r="BN74" s="11">
        <f t="shared" si="15"/>
        <v>0.96690177530864196</v>
      </c>
      <c r="BO74" s="11">
        <f t="shared" si="16"/>
        <v>0.58857291187263894</v>
      </c>
      <c r="BP74" s="11">
        <f t="shared" si="17"/>
        <v>0.20346393921188627</v>
      </c>
    </row>
    <row r="75" spans="1:68" x14ac:dyDescent="0.25">
      <c r="A75" s="5">
        <v>42</v>
      </c>
      <c r="B75" s="5">
        <v>0.41</v>
      </c>
      <c r="C75" s="5">
        <v>0.873</v>
      </c>
      <c r="D75" s="6">
        <v>2.3919999999999999</v>
      </c>
      <c r="E75" s="6">
        <v>0.97599999999999998</v>
      </c>
      <c r="F75" s="6">
        <v>0.99</v>
      </c>
      <c r="G75" s="6">
        <v>0.25</v>
      </c>
      <c r="H75" s="6">
        <v>0.96599999999999997</v>
      </c>
      <c r="I75" s="6">
        <v>0.58399999999999996</v>
      </c>
      <c r="J75" s="6">
        <v>0.251</v>
      </c>
      <c r="BB75" s="10">
        <v>38</v>
      </c>
      <c r="BC75" s="10">
        <v>0.37</v>
      </c>
      <c r="BD75" s="10">
        <f t="shared" si="9"/>
        <v>6.4690000000000008E-3</v>
      </c>
      <c r="BE75" s="10">
        <f t="shared" si="10"/>
        <v>4.5377821165443172E-2</v>
      </c>
      <c r="BF75" s="10">
        <f t="shared" si="11"/>
        <v>2.5876000000000001</v>
      </c>
      <c r="BG75" s="9">
        <v>10.015910099999999</v>
      </c>
      <c r="BH75" s="9">
        <v>307.332336</v>
      </c>
      <c r="BI75" s="9">
        <v>72.770675699999998</v>
      </c>
      <c r="BJ75" s="9">
        <v>782248.43799999997</v>
      </c>
      <c r="BK75" s="11">
        <f t="shared" si="12"/>
        <v>1.1001426192555555</v>
      </c>
      <c r="BL75" s="11">
        <f t="shared" si="13"/>
        <v>0.99139463225806446</v>
      </c>
      <c r="BM75" s="11">
        <f t="shared" si="14"/>
        <v>0.20619142230068052</v>
      </c>
      <c r="BN75" s="11">
        <f t="shared" si="15"/>
        <v>0.96573881234567893</v>
      </c>
      <c r="BO75" s="11">
        <f t="shared" si="16"/>
        <v>0.58697110998920365</v>
      </c>
      <c r="BP75" s="11">
        <f t="shared" si="17"/>
        <v>0.20708436604035002</v>
      </c>
    </row>
    <row r="76" spans="1:68" x14ac:dyDescent="0.25">
      <c r="A76" s="5">
        <v>43</v>
      </c>
      <c r="B76" s="5">
        <v>0.42</v>
      </c>
      <c r="C76" s="5">
        <v>0.86399999999999999</v>
      </c>
      <c r="D76" s="6">
        <v>2.3460000000000001</v>
      </c>
      <c r="E76" s="6">
        <v>0.97399999999999998</v>
      </c>
      <c r="F76" s="6">
        <v>0.99</v>
      </c>
      <c r="G76" s="6">
        <v>0.255</v>
      </c>
      <c r="H76" s="6">
        <v>0.96399999999999997</v>
      </c>
      <c r="I76" s="6">
        <v>0.58399999999999996</v>
      </c>
      <c r="J76" s="6">
        <v>0.25700000000000001</v>
      </c>
      <c r="BB76" s="10">
        <v>39</v>
      </c>
      <c r="BC76" s="10">
        <v>0.38</v>
      </c>
      <c r="BD76" s="10">
        <f t="shared" si="9"/>
        <v>6.3440000000000007E-3</v>
      </c>
      <c r="BE76" s="10">
        <f t="shared" si="10"/>
        <v>4.4937266471715524E-2</v>
      </c>
      <c r="BF76" s="10">
        <f t="shared" si="11"/>
        <v>2.5376000000000003</v>
      </c>
      <c r="BG76" s="9">
        <v>10.0081291</v>
      </c>
      <c r="BH76" s="9">
        <v>307.243561</v>
      </c>
      <c r="BI76" s="9">
        <v>74.032607999999996</v>
      </c>
      <c r="BJ76" s="9">
        <v>781306.56299999997</v>
      </c>
      <c r="BK76" s="11">
        <f t="shared" si="12"/>
        <v>1.0992879580580246</v>
      </c>
      <c r="BL76" s="11">
        <f t="shared" si="13"/>
        <v>0.99110826129032259</v>
      </c>
      <c r="BM76" s="11">
        <f t="shared" si="14"/>
        <v>0.20976703312579986</v>
      </c>
      <c r="BN76" s="11">
        <f t="shared" si="15"/>
        <v>0.96457600370370367</v>
      </c>
      <c r="BO76" s="11">
        <f t="shared" si="16"/>
        <v>0.58515628222595595</v>
      </c>
      <c r="BP76" s="11">
        <f t="shared" si="17"/>
        <v>0.21070589570062701</v>
      </c>
    </row>
    <row r="77" spans="1:68" x14ac:dyDescent="0.25">
      <c r="A77" s="5">
        <v>44</v>
      </c>
      <c r="B77" s="5">
        <v>0.43</v>
      </c>
      <c r="C77" s="5">
        <v>0.85599999999999998</v>
      </c>
      <c r="D77" s="6">
        <v>2.2999999999999998</v>
      </c>
      <c r="E77" s="6">
        <v>0.97299999999999998</v>
      </c>
      <c r="F77" s="6">
        <v>0.98899999999999999</v>
      </c>
      <c r="G77" s="6">
        <v>0.26100000000000001</v>
      </c>
      <c r="H77" s="6">
        <v>0.96199999999999997</v>
      </c>
      <c r="I77" s="6">
        <v>0.58399999999999996</v>
      </c>
      <c r="J77" s="6">
        <v>0.26200000000000001</v>
      </c>
      <c r="BB77" s="10">
        <v>40</v>
      </c>
      <c r="BC77" s="10">
        <v>0.39</v>
      </c>
      <c r="BD77" s="10">
        <f t="shared" si="9"/>
        <v>6.221E-3</v>
      </c>
      <c r="BE77" s="10">
        <f t="shared" si="10"/>
        <v>4.4499503389918434E-2</v>
      </c>
      <c r="BF77" s="10">
        <f t="shared" si="11"/>
        <v>2.4883999999999999</v>
      </c>
      <c r="BG77" s="9">
        <v>10.000349</v>
      </c>
      <c r="BH77" s="9">
        <v>307.15484600000002</v>
      </c>
      <c r="BI77" s="9">
        <v>75.294525100000001</v>
      </c>
      <c r="BJ77" s="9">
        <v>780364.56299999997</v>
      </c>
      <c r="BK77" s="11">
        <f t="shared" si="12"/>
        <v>1.0984333957160495</v>
      </c>
      <c r="BL77" s="11">
        <f t="shared" si="13"/>
        <v>0.99082208387096782</v>
      </c>
      <c r="BM77" s="11">
        <f t="shared" si="14"/>
        <v>0.21334260088261472</v>
      </c>
      <c r="BN77" s="11">
        <f t="shared" si="15"/>
        <v>0.96341304074074074</v>
      </c>
      <c r="BO77" s="11">
        <f t="shared" si="16"/>
        <v>0.58313821925051568</v>
      </c>
      <c r="BP77" s="11">
        <f t="shared" si="17"/>
        <v>0.21432841211493611</v>
      </c>
    </row>
    <row r="78" spans="1:68" x14ac:dyDescent="0.25">
      <c r="A78" s="5">
        <v>45</v>
      </c>
      <c r="B78" s="5">
        <v>0.44</v>
      </c>
      <c r="C78" s="5">
        <v>0.84699999999999998</v>
      </c>
      <c r="D78" s="6">
        <v>2.254</v>
      </c>
      <c r="E78" s="6">
        <v>0.97199999999999998</v>
      </c>
      <c r="F78" s="6">
        <v>0.98899999999999999</v>
      </c>
      <c r="G78" s="6">
        <v>0.26600000000000001</v>
      </c>
      <c r="H78" s="6">
        <v>0.96</v>
      </c>
      <c r="I78" s="6">
        <v>0.58399999999999996</v>
      </c>
      <c r="J78" s="6">
        <v>0.26800000000000002</v>
      </c>
      <c r="BB78" s="10">
        <v>41</v>
      </c>
      <c r="BC78" s="10">
        <v>0.4</v>
      </c>
      <c r="BD78" s="10">
        <f t="shared" si="9"/>
        <v>6.0999999999999995E-3</v>
      </c>
      <c r="BE78" s="10">
        <f t="shared" si="10"/>
        <v>4.4064615120537734E-2</v>
      </c>
      <c r="BF78" s="10">
        <f t="shared" si="11"/>
        <v>2.44</v>
      </c>
      <c r="BG78" s="9">
        <v>9.9925670600000007</v>
      </c>
      <c r="BH78" s="9">
        <v>307.06613199999998</v>
      </c>
      <c r="BI78" s="9">
        <v>76.556449900000004</v>
      </c>
      <c r="BJ78" s="9">
        <v>779422.75</v>
      </c>
      <c r="BK78" s="11">
        <f t="shared" si="12"/>
        <v>1.0975786312693829</v>
      </c>
      <c r="BL78" s="11">
        <f t="shared" si="13"/>
        <v>0.99053590967741934</v>
      </c>
      <c r="BM78" s="11">
        <f t="shared" si="14"/>
        <v>0.21691819045692595</v>
      </c>
      <c r="BN78" s="11">
        <f t="shared" si="15"/>
        <v>0.96225030864197536</v>
      </c>
      <c r="BO78" s="11">
        <f t="shared" si="16"/>
        <v>0.58092684021311147</v>
      </c>
      <c r="BP78" s="11">
        <f t="shared" si="17"/>
        <v>0.21795200100264478</v>
      </c>
    </row>
    <row r="79" spans="1:68" x14ac:dyDescent="0.25">
      <c r="A79" s="5">
        <v>46</v>
      </c>
      <c r="B79" s="5">
        <v>0.45</v>
      </c>
      <c r="C79" s="5">
        <v>0.83899999999999997</v>
      </c>
      <c r="D79" s="6">
        <v>2.21</v>
      </c>
      <c r="E79" s="6">
        <v>0.97</v>
      </c>
      <c r="F79" s="6">
        <v>0.98799999999999999</v>
      </c>
      <c r="G79" s="6">
        <v>0.27200000000000002</v>
      </c>
      <c r="H79" s="6">
        <v>0.95799999999999996</v>
      </c>
      <c r="I79" s="6">
        <v>0.58399999999999996</v>
      </c>
      <c r="J79" s="6">
        <v>0.27400000000000002</v>
      </c>
      <c r="BB79" s="10">
        <v>42</v>
      </c>
      <c r="BC79" s="10">
        <v>0.41</v>
      </c>
      <c r="BD79" s="10">
        <f t="shared" si="9"/>
        <v>5.9810000000000011E-3</v>
      </c>
      <c r="BE79" s="10">
        <f t="shared" si="10"/>
        <v>4.3632687623675587E-2</v>
      </c>
      <c r="BF79" s="10">
        <f t="shared" si="11"/>
        <v>2.3924000000000003</v>
      </c>
      <c r="BG79" s="9">
        <v>9.9807376899999998</v>
      </c>
      <c r="BH79" s="9">
        <v>306.92657500000001</v>
      </c>
      <c r="BI79" s="9">
        <v>78.191322299999996</v>
      </c>
      <c r="BJ79" s="9">
        <v>777985.375</v>
      </c>
      <c r="BK79" s="11">
        <f t="shared" si="12"/>
        <v>1.096279299110247</v>
      </c>
      <c r="BL79" s="11">
        <f t="shared" si="13"/>
        <v>0.99008572580645171</v>
      </c>
      <c r="BM79" s="11">
        <f t="shared" si="14"/>
        <v>0.22155050508357335</v>
      </c>
      <c r="BN79" s="11">
        <f t="shared" si="15"/>
        <v>0.96047577160493824</v>
      </c>
      <c r="BO79" s="11">
        <f t="shared" si="16"/>
        <v>0.58106906046682638</v>
      </c>
      <c r="BP79" s="11">
        <f t="shared" si="17"/>
        <v>0.22265699568092565</v>
      </c>
    </row>
    <row r="80" spans="1:68" x14ac:dyDescent="0.25">
      <c r="A80" s="5">
        <v>47</v>
      </c>
      <c r="B80" s="5">
        <v>0.46</v>
      </c>
      <c r="C80" s="5">
        <v>0.83</v>
      </c>
      <c r="D80" s="6">
        <v>2.1659999999999999</v>
      </c>
      <c r="E80" s="6">
        <v>0.96799999999999997</v>
      </c>
      <c r="F80" s="6">
        <v>0.98699999999999999</v>
      </c>
      <c r="G80" s="6">
        <v>0.27800000000000002</v>
      </c>
      <c r="H80" s="6">
        <v>0.95599999999999996</v>
      </c>
      <c r="I80" s="6">
        <v>0.58399999999999996</v>
      </c>
      <c r="J80" s="6">
        <v>0.28000000000000003</v>
      </c>
      <c r="BB80" s="10">
        <v>43</v>
      </c>
      <c r="BC80" s="10">
        <v>0.42</v>
      </c>
      <c r="BD80" s="10">
        <f t="shared" si="9"/>
        <v>5.8640000000000012E-3</v>
      </c>
      <c r="BE80" s="10">
        <f t="shared" si="10"/>
        <v>4.3203809699860367E-2</v>
      </c>
      <c r="BF80" s="10">
        <f t="shared" si="11"/>
        <v>2.3456000000000006</v>
      </c>
      <c r="BG80" s="9">
        <v>9.9689073599999993</v>
      </c>
      <c r="BH80" s="9">
        <v>306.78701799999999</v>
      </c>
      <c r="BI80" s="9">
        <v>79.826187099999999</v>
      </c>
      <c r="BJ80" s="9">
        <v>776548.06299999997</v>
      </c>
      <c r="BK80" s="11">
        <f t="shared" si="12"/>
        <v>1.0949798615051851</v>
      </c>
      <c r="BL80" s="11">
        <f t="shared" si="13"/>
        <v>0.98963554193548386</v>
      </c>
      <c r="BM80" s="11">
        <f t="shared" si="14"/>
        <v>0.22618279817606857</v>
      </c>
      <c r="BN80" s="11">
        <f t="shared" si="15"/>
        <v>0.95870131234567901</v>
      </c>
      <c r="BO80" s="11">
        <f t="shared" si="16"/>
        <v>0.58092445252126867</v>
      </c>
      <c r="BP80" s="11">
        <f t="shared" si="17"/>
        <v>0.22736412003262255</v>
      </c>
    </row>
    <row r="81" spans="1:68" x14ac:dyDescent="0.25">
      <c r="A81" s="5">
        <v>48</v>
      </c>
      <c r="B81" s="5">
        <v>0.47</v>
      </c>
      <c r="C81" s="5">
        <v>0.82199999999999995</v>
      </c>
      <c r="D81" s="6">
        <v>2.1240000000000001</v>
      </c>
      <c r="E81" s="6">
        <v>0.96699999999999997</v>
      </c>
      <c r="F81" s="6">
        <v>0.98699999999999999</v>
      </c>
      <c r="G81" s="6">
        <v>0.28399999999999997</v>
      </c>
      <c r="H81" s="6">
        <v>0.95399999999999996</v>
      </c>
      <c r="I81" s="6">
        <v>0.58399999999999996</v>
      </c>
      <c r="J81" s="6">
        <v>0.28599999999999998</v>
      </c>
      <c r="BB81" s="10">
        <v>44</v>
      </c>
      <c r="BC81" s="10">
        <v>0.43</v>
      </c>
      <c r="BD81" s="10">
        <f t="shared" si="9"/>
        <v>5.7490000000000006E-3</v>
      </c>
      <c r="BE81" s="10">
        <f t="shared" si="10"/>
        <v>4.27780730710327E-2</v>
      </c>
      <c r="BF81" s="10">
        <f t="shared" si="11"/>
        <v>2.2996000000000003</v>
      </c>
      <c r="BG81" s="9">
        <v>9.9570751200000007</v>
      </c>
      <c r="BH81" s="9">
        <v>306.6474</v>
      </c>
      <c r="BI81" s="9">
        <v>81.461059599999999</v>
      </c>
      <c r="BJ81" s="9">
        <v>775110.68799999997</v>
      </c>
      <c r="BK81" s="11">
        <f t="shared" si="12"/>
        <v>1.0936802141066668</v>
      </c>
      <c r="BL81" s="11">
        <f t="shared" si="13"/>
        <v>0.98918516129032263</v>
      </c>
      <c r="BM81" s="11">
        <f t="shared" si="14"/>
        <v>0.23081511308606009</v>
      </c>
      <c r="BN81" s="11">
        <f t="shared" si="15"/>
        <v>0.9569267753086419</v>
      </c>
      <c r="BO81" s="11">
        <f t="shared" si="16"/>
        <v>0.58050624611881896</v>
      </c>
      <c r="BP81" s="11">
        <f t="shared" si="17"/>
        <v>0.23207344292012788</v>
      </c>
    </row>
    <row r="82" spans="1:68" x14ac:dyDescent="0.25">
      <c r="A82" s="5">
        <v>49</v>
      </c>
      <c r="B82" s="5">
        <v>0.48</v>
      </c>
      <c r="C82" s="5">
        <v>0.81399999999999995</v>
      </c>
      <c r="D82" s="6">
        <v>2.0819999999999999</v>
      </c>
      <c r="E82" s="6">
        <v>0.96499999999999997</v>
      </c>
      <c r="F82" s="6">
        <v>0.98599999999999999</v>
      </c>
      <c r="G82" s="6">
        <v>0.28999999999999998</v>
      </c>
      <c r="H82" s="6">
        <v>0.95099999999999996</v>
      </c>
      <c r="I82" s="6">
        <v>0.58399999999999996</v>
      </c>
      <c r="J82" s="6">
        <v>0.29299999999999998</v>
      </c>
      <c r="BB82" s="10">
        <v>45</v>
      </c>
      <c r="BC82" s="10">
        <v>0.44</v>
      </c>
      <c r="BD82" s="10">
        <f t="shared" si="9"/>
        <v>5.6360000000000004E-3</v>
      </c>
      <c r="BE82" s="10">
        <f t="shared" si="10"/>
        <v>4.2355572461387464E-2</v>
      </c>
      <c r="BF82" s="10">
        <f t="shared" si="11"/>
        <v>2.2544</v>
      </c>
      <c r="BG82" s="9">
        <v>9.9452447900000003</v>
      </c>
      <c r="BH82" s="9">
        <v>306.50784299999998</v>
      </c>
      <c r="BI82" s="9">
        <v>83.095924400000001</v>
      </c>
      <c r="BJ82" s="9">
        <v>773673.5</v>
      </c>
      <c r="BK82" s="11">
        <f t="shared" si="12"/>
        <v>1.0923807765016049</v>
      </c>
      <c r="BL82" s="11">
        <f t="shared" si="13"/>
        <v>0.98873497741935479</v>
      </c>
      <c r="BM82" s="11">
        <f t="shared" si="14"/>
        <v>0.23544740617855531</v>
      </c>
      <c r="BN82" s="11">
        <f t="shared" si="15"/>
        <v>0.95515246913580243</v>
      </c>
      <c r="BO82" s="11">
        <f t="shared" si="16"/>
        <v>0.57982766803959396</v>
      </c>
      <c r="BP82" s="11">
        <f t="shared" si="17"/>
        <v>0.23678487699943157</v>
      </c>
    </row>
    <row r="83" spans="1:68" x14ac:dyDescent="0.25">
      <c r="A83" s="5">
        <v>50</v>
      </c>
      <c r="B83" s="5">
        <v>0.49</v>
      </c>
      <c r="C83" s="5">
        <v>0.80600000000000005</v>
      </c>
      <c r="D83" s="6">
        <v>2.04</v>
      </c>
      <c r="E83" s="6">
        <v>0.96299999999999997</v>
      </c>
      <c r="F83" s="6">
        <v>0.98499999999999999</v>
      </c>
      <c r="G83" s="6">
        <v>0.29699999999999999</v>
      </c>
      <c r="H83" s="6">
        <v>0.94899999999999995</v>
      </c>
      <c r="I83" s="6">
        <v>0.58399999999999996</v>
      </c>
      <c r="J83" s="6">
        <v>0.29899999999999999</v>
      </c>
      <c r="BB83" s="10">
        <v>46</v>
      </c>
      <c r="BC83" s="10">
        <v>0.45</v>
      </c>
      <c r="BD83" s="10">
        <f t="shared" si="9"/>
        <v>5.5250000000000004E-3</v>
      </c>
      <c r="BE83" s="10">
        <f t="shared" si="10"/>
        <v>4.1936405677709718E-2</v>
      </c>
      <c r="BF83" s="10">
        <f t="shared" si="11"/>
        <v>2.21</v>
      </c>
      <c r="BG83" s="9">
        <v>9.9334135099999994</v>
      </c>
      <c r="BH83" s="9">
        <v>306.36828600000001</v>
      </c>
      <c r="BI83" s="9">
        <v>84.730796799999993</v>
      </c>
      <c r="BJ83" s="9">
        <v>772236.125</v>
      </c>
      <c r="BK83" s="11">
        <f t="shared" si="12"/>
        <v>1.0910812345490124</v>
      </c>
      <c r="BL83" s="11">
        <f t="shared" si="13"/>
        <v>0.98828479354838716</v>
      </c>
      <c r="BM83" s="11">
        <f t="shared" si="14"/>
        <v>0.24007972080520271</v>
      </c>
      <c r="BN83" s="11">
        <f t="shared" si="15"/>
        <v>0.95337793209876542</v>
      </c>
      <c r="BO83" s="11">
        <f t="shared" si="16"/>
        <v>0.5789017167475734</v>
      </c>
      <c r="BP83" s="11">
        <f t="shared" si="17"/>
        <v>0.24149849068058979</v>
      </c>
    </row>
    <row r="84" spans="1:68" x14ac:dyDescent="0.25">
      <c r="A84" s="5">
        <v>51</v>
      </c>
      <c r="B84" s="5">
        <v>0.5</v>
      </c>
      <c r="C84" s="5">
        <v>0.79800000000000004</v>
      </c>
      <c r="D84" s="6">
        <v>2</v>
      </c>
      <c r="E84" s="6">
        <v>0.96099999999999997</v>
      </c>
      <c r="F84" s="6">
        <v>0.98399999999999999</v>
      </c>
      <c r="G84" s="6">
        <v>0.30399999999999999</v>
      </c>
      <c r="H84" s="6">
        <v>0.94599999999999995</v>
      </c>
      <c r="I84" s="6">
        <v>0.58399999999999996</v>
      </c>
      <c r="J84" s="6">
        <v>0.30599999999999999</v>
      </c>
      <c r="BB84" s="10">
        <v>47</v>
      </c>
      <c r="BC84" s="10">
        <v>0.46</v>
      </c>
      <c r="BD84" s="10">
        <f t="shared" si="9"/>
        <v>5.4160000000000007E-3</v>
      </c>
      <c r="BE84" s="10">
        <f t="shared" si="10"/>
        <v>4.1520673688795209E-2</v>
      </c>
      <c r="BF84" s="10">
        <f t="shared" si="11"/>
        <v>2.1664000000000003</v>
      </c>
      <c r="BG84" s="9">
        <v>9.9215822199999995</v>
      </c>
      <c r="BH84" s="9">
        <v>306.22869900000001</v>
      </c>
      <c r="BI84" s="9">
        <v>86.365661599999996</v>
      </c>
      <c r="BJ84" s="9">
        <v>770798.75</v>
      </c>
      <c r="BK84" s="11">
        <f t="shared" si="12"/>
        <v>1.0897816914980247</v>
      </c>
      <c r="BL84" s="11">
        <f t="shared" si="13"/>
        <v>0.98783451290322588</v>
      </c>
      <c r="BM84" s="11">
        <f t="shared" si="14"/>
        <v>0.24471201389769792</v>
      </c>
      <c r="BN84" s="11">
        <f t="shared" si="15"/>
        <v>0.95160339506172842</v>
      </c>
      <c r="BO84" s="11">
        <f t="shared" si="16"/>
        <v>0.57774134156388024</v>
      </c>
      <c r="BP84" s="11">
        <f t="shared" si="17"/>
        <v>0.2462142549226152</v>
      </c>
    </row>
    <row r="85" spans="1:68" x14ac:dyDescent="0.25">
      <c r="A85" s="5">
        <v>52</v>
      </c>
      <c r="B85" s="5">
        <v>0.51</v>
      </c>
      <c r="C85" s="5">
        <v>0.79</v>
      </c>
      <c r="D85" s="6">
        <v>1.96</v>
      </c>
      <c r="E85" s="6">
        <v>0.95899999999999996</v>
      </c>
      <c r="F85" s="6">
        <v>0.98299999999999998</v>
      </c>
      <c r="G85" s="6">
        <v>0.31</v>
      </c>
      <c r="H85" s="6">
        <v>0.94299999999999995</v>
      </c>
      <c r="I85" s="6">
        <v>0.58399999999999996</v>
      </c>
      <c r="J85" s="6">
        <v>0.313</v>
      </c>
      <c r="BB85" s="10">
        <v>48</v>
      </c>
      <c r="BC85" s="10">
        <v>0.47</v>
      </c>
      <c r="BD85" s="10">
        <f t="shared" si="9"/>
        <v>5.3090000000000004E-3</v>
      </c>
      <c r="BE85" s="10">
        <f t="shared" si="10"/>
        <v>4.1108480703496507E-2</v>
      </c>
      <c r="BF85" s="10">
        <f t="shared" si="11"/>
        <v>2.1236000000000002</v>
      </c>
      <c r="BG85" s="9">
        <v>9.9097518900000008</v>
      </c>
      <c r="BH85" s="9">
        <v>306.08914199999998</v>
      </c>
      <c r="BI85" s="9">
        <v>88.000541699999999</v>
      </c>
      <c r="BJ85" s="9">
        <v>769361.43799999997</v>
      </c>
      <c r="BK85" s="11">
        <f t="shared" si="12"/>
        <v>1.088482253892963</v>
      </c>
      <c r="BL85" s="11">
        <f t="shared" si="13"/>
        <v>0.98738432903225803</v>
      </c>
      <c r="BM85" s="11">
        <f t="shared" si="14"/>
        <v>0.24934435034184171</v>
      </c>
      <c r="BN85" s="11">
        <f t="shared" si="15"/>
        <v>0.94982893580246908</v>
      </c>
      <c r="BO85" s="11">
        <f t="shared" si="16"/>
        <v>0.57635969380743679</v>
      </c>
      <c r="BP85" s="11">
        <f t="shared" si="17"/>
        <v>0.25093221334573984</v>
      </c>
    </row>
    <row r="86" spans="1:68" x14ac:dyDescent="0.25">
      <c r="A86" s="5">
        <v>53</v>
      </c>
      <c r="B86" s="5">
        <v>0.52</v>
      </c>
      <c r="C86" s="5">
        <v>0.78200000000000003</v>
      </c>
      <c r="D86" s="6">
        <v>1.9219999999999999</v>
      </c>
      <c r="E86" s="6">
        <v>0.95699999999999996</v>
      </c>
      <c r="F86" s="6">
        <v>0.98299999999999998</v>
      </c>
      <c r="G86" s="6">
        <v>0.317</v>
      </c>
      <c r="H86" s="6">
        <v>0.94</v>
      </c>
      <c r="I86" s="6">
        <v>0.58399999999999996</v>
      </c>
      <c r="J86" s="6">
        <v>0.32</v>
      </c>
      <c r="BB86" s="10">
        <v>49</v>
      </c>
      <c r="BC86" s="10">
        <v>0.48</v>
      </c>
      <c r="BD86" s="10">
        <f t="shared" si="9"/>
        <v>5.2040000000000003E-3</v>
      </c>
      <c r="BE86" s="10">
        <f t="shared" si="10"/>
        <v>4.069993424688112E-2</v>
      </c>
      <c r="BF86" s="10">
        <f t="shared" si="11"/>
        <v>2.0815999999999999</v>
      </c>
      <c r="BG86" s="9">
        <v>9.8979215600000003</v>
      </c>
      <c r="BH86" s="9">
        <v>305.94958500000001</v>
      </c>
      <c r="BI86" s="9">
        <v>89.635398899999998</v>
      </c>
      <c r="BJ86" s="9">
        <v>767924.18799999997</v>
      </c>
      <c r="BK86" s="11">
        <f t="shared" si="12"/>
        <v>1.0871828162879014</v>
      </c>
      <c r="BL86" s="11">
        <f t="shared" si="13"/>
        <v>0.98693414516129041</v>
      </c>
      <c r="BM86" s="11">
        <f t="shared" si="14"/>
        <v>0.25397662190018466</v>
      </c>
      <c r="BN86" s="11">
        <f t="shared" si="15"/>
        <v>0.94805455308641973</v>
      </c>
      <c r="BO86" s="11">
        <f t="shared" si="16"/>
        <v>0.57476935009346886</v>
      </c>
      <c r="BP86" s="11">
        <f t="shared" si="17"/>
        <v>0.25565227107551597</v>
      </c>
    </row>
    <row r="87" spans="1:68" x14ac:dyDescent="0.25">
      <c r="A87" s="5">
        <v>54</v>
      </c>
      <c r="B87" s="5">
        <v>0.53</v>
      </c>
      <c r="C87" s="5">
        <v>0.77400000000000002</v>
      </c>
      <c r="D87" s="6">
        <v>1.8839999999999999</v>
      </c>
      <c r="E87" s="6">
        <v>0.95499999999999996</v>
      </c>
      <c r="F87" s="6">
        <v>0.98199999999999998</v>
      </c>
      <c r="G87" s="6">
        <v>0.32400000000000001</v>
      </c>
      <c r="H87" s="6">
        <v>0.93700000000000006</v>
      </c>
      <c r="I87" s="6">
        <v>0.58399999999999996</v>
      </c>
      <c r="J87" s="6">
        <v>0.32700000000000001</v>
      </c>
      <c r="BB87" s="10">
        <v>50</v>
      </c>
      <c r="BC87" s="10">
        <v>0.49</v>
      </c>
      <c r="BD87" s="10">
        <f t="shared" si="9"/>
        <v>5.1009999999999996E-3</v>
      </c>
      <c r="BE87" s="10">
        <f t="shared" si="10"/>
        <v>4.029514523393006E-2</v>
      </c>
      <c r="BF87" s="10">
        <f t="shared" si="11"/>
        <v>2.0404</v>
      </c>
      <c r="BG87" s="9">
        <v>9.8860902799999995</v>
      </c>
      <c r="BH87" s="9">
        <v>305.80999800000001</v>
      </c>
      <c r="BI87" s="9">
        <v>91.270263700000001</v>
      </c>
      <c r="BJ87" s="9">
        <v>766486.875</v>
      </c>
      <c r="BK87" s="11">
        <f t="shared" si="12"/>
        <v>1.0858832743353086</v>
      </c>
      <c r="BL87" s="11">
        <f t="shared" si="13"/>
        <v>0.98648386451612902</v>
      </c>
      <c r="BM87" s="11">
        <f t="shared" si="14"/>
        <v>0.25860891499267985</v>
      </c>
      <c r="BN87" s="11">
        <f t="shared" si="15"/>
        <v>0.9462800925925926</v>
      </c>
      <c r="BO87" s="11">
        <f t="shared" si="16"/>
        <v>0.57298328222264128</v>
      </c>
      <c r="BP87" s="11">
        <f t="shared" si="17"/>
        <v>0.2603745300753359</v>
      </c>
    </row>
    <row r="88" spans="1:68" x14ac:dyDescent="0.25">
      <c r="A88" s="5">
        <v>55</v>
      </c>
      <c r="B88" s="5">
        <v>0.54</v>
      </c>
      <c r="C88" s="5">
        <v>0.76700000000000002</v>
      </c>
      <c r="D88" s="6">
        <v>1.8460000000000001</v>
      </c>
      <c r="E88" s="6">
        <v>0.95199999999999996</v>
      </c>
      <c r="F88" s="6">
        <v>0.98099999999999998</v>
      </c>
      <c r="G88" s="6">
        <v>0.33200000000000002</v>
      </c>
      <c r="H88" s="6">
        <v>0.93400000000000005</v>
      </c>
      <c r="I88" s="6">
        <v>0.58399999999999996</v>
      </c>
      <c r="J88" s="6">
        <v>0.33500000000000002</v>
      </c>
      <c r="BB88" s="10">
        <v>51</v>
      </c>
      <c r="BC88" s="10">
        <v>0.5</v>
      </c>
      <c r="BD88" s="10">
        <f t="shared" si="9"/>
        <v>5.0000000000000001E-3</v>
      </c>
      <c r="BE88" s="10">
        <f t="shared" si="10"/>
        <v>3.9894228040143268E-2</v>
      </c>
      <c r="BF88" s="10">
        <f t="shared" si="11"/>
        <v>2</v>
      </c>
      <c r="BG88" s="9">
        <v>9.8742599500000008</v>
      </c>
      <c r="BH88" s="9">
        <v>305.67041</v>
      </c>
      <c r="BI88" s="9">
        <v>92.905143699999996</v>
      </c>
      <c r="BJ88" s="9">
        <v>765049.56299999997</v>
      </c>
      <c r="BK88" s="11">
        <f t="shared" si="12"/>
        <v>1.0845838367302469</v>
      </c>
      <c r="BL88" s="11">
        <f t="shared" si="13"/>
        <v>0.98603358064516133</v>
      </c>
      <c r="BM88" s="11">
        <f t="shared" si="14"/>
        <v>0.26324125115347952</v>
      </c>
      <c r="BN88" s="11">
        <f t="shared" si="15"/>
        <v>0.94450563333333326</v>
      </c>
      <c r="BO88" s="11">
        <f t="shared" si="16"/>
        <v>0.57101441232342287</v>
      </c>
      <c r="BP88" s="11">
        <f t="shared" si="17"/>
        <v>0.26509900241386397</v>
      </c>
    </row>
    <row r="89" spans="1:68" x14ac:dyDescent="0.25">
      <c r="A89" s="5">
        <v>56</v>
      </c>
      <c r="B89" s="5">
        <v>0.55000000000000004</v>
      </c>
      <c r="C89" s="5">
        <v>0.75900000000000001</v>
      </c>
      <c r="D89" s="6">
        <v>1.81</v>
      </c>
      <c r="E89" s="6">
        <v>0.95</v>
      </c>
      <c r="F89" s="6">
        <v>0.98</v>
      </c>
      <c r="G89" s="6">
        <v>0.33900000000000002</v>
      </c>
      <c r="H89" s="6">
        <v>0.93100000000000005</v>
      </c>
      <c r="I89" s="6">
        <v>0.58399999999999996</v>
      </c>
      <c r="J89" s="6">
        <v>0.34300000000000003</v>
      </c>
      <c r="BB89" s="10">
        <v>52</v>
      </c>
      <c r="BC89" s="10">
        <v>0.51</v>
      </c>
      <c r="BD89" s="10">
        <f t="shared" si="9"/>
        <v>4.901E-3</v>
      </c>
      <c r="BE89" s="10">
        <f t="shared" si="10"/>
        <v>3.9497300568352239E-2</v>
      </c>
      <c r="BF89" s="10">
        <f t="shared" si="11"/>
        <v>1.9603999999999999</v>
      </c>
      <c r="BG89" s="9">
        <v>9.8550519899999998</v>
      </c>
      <c r="BH89" s="9">
        <v>305.42297400000001</v>
      </c>
      <c r="BI89" s="9">
        <v>95.239349399999995</v>
      </c>
      <c r="BJ89" s="9">
        <v>762680.18799999997</v>
      </c>
      <c r="BK89" s="11">
        <f t="shared" si="12"/>
        <v>1.0824740438892593</v>
      </c>
      <c r="BL89" s="11">
        <f t="shared" si="13"/>
        <v>0.98523539999999998</v>
      </c>
      <c r="BM89" s="11">
        <f t="shared" si="14"/>
        <v>0.26985508548435072</v>
      </c>
      <c r="BN89" s="11">
        <f t="shared" si="15"/>
        <v>0.94158047901234565</v>
      </c>
      <c r="BO89" s="11">
        <f t="shared" si="16"/>
        <v>0.5726546507209801</v>
      </c>
      <c r="BP89" s="11">
        <f t="shared" si="17"/>
        <v>0.27186957164474723</v>
      </c>
    </row>
    <row r="90" spans="1:68" x14ac:dyDescent="0.25">
      <c r="A90" s="5">
        <v>57</v>
      </c>
      <c r="B90" s="5">
        <v>0.56000000000000005</v>
      </c>
      <c r="C90" s="5">
        <v>0.752</v>
      </c>
      <c r="D90" s="6">
        <v>1.774</v>
      </c>
      <c r="E90" s="6">
        <v>0.94699999999999995</v>
      </c>
      <c r="F90" s="6">
        <v>0.97899999999999998</v>
      </c>
      <c r="G90" s="6">
        <v>0.34699999999999998</v>
      </c>
      <c r="H90" s="6">
        <v>0.92700000000000005</v>
      </c>
      <c r="I90" s="6">
        <v>0.58399999999999996</v>
      </c>
      <c r="J90" s="6">
        <v>0.35099999999999998</v>
      </c>
      <c r="BB90" s="10">
        <v>53</v>
      </c>
      <c r="BC90" s="10">
        <v>0.52</v>
      </c>
      <c r="BD90" s="10">
        <f t="shared" si="9"/>
        <v>4.8040000000000001E-3</v>
      </c>
      <c r="BE90" s="10">
        <f t="shared" si="10"/>
        <v>3.9104484310970404E-2</v>
      </c>
      <c r="BF90" s="10">
        <f t="shared" si="11"/>
        <v>1.9216</v>
      </c>
      <c r="BG90" s="9">
        <v>9.83584499</v>
      </c>
      <c r="BH90" s="9">
        <v>305.175568</v>
      </c>
      <c r="BI90" s="9">
        <v>97.573585499999993</v>
      </c>
      <c r="BJ90" s="9">
        <v>760310.68799999997</v>
      </c>
      <c r="BK90" s="11">
        <f t="shared" si="12"/>
        <v>1.0803643564941976</v>
      </c>
      <c r="BL90" s="11">
        <f t="shared" si="13"/>
        <v>0.98443731612903229</v>
      </c>
      <c r="BM90" s="11">
        <f t="shared" si="14"/>
        <v>0.27646900595183094</v>
      </c>
      <c r="BN90" s="11">
        <f t="shared" si="15"/>
        <v>0.93865517037037027</v>
      </c>
      <c r="BO90" s="11">
        <f t="shared" si="16"/>
        <v>0.57395743825055057</v>
      </c>
      <c r="BP90" s="11">
        <f t="shared" si="17"/>
        <v>0.27864574596819147</v>
      </c>
    </row>
    <row r="91" spans="1:68" x14ac:dyDescent="0.25">
      <c r="A91" s="5">
        <v>58</v>
      </c>
      <c r="B91" s="5">
        <v>0.56999999999999995</v>
      </c>
      <c r="C91" s="5">
        <v>0.74399999999999999</v>
      </c>
      <c r="D91" s="6">
        <v>1.74</v>
      </c>
      <c r="E91" s="6">
        <v>0.94499999999999995</v>
      </c>
      <c r="F91" s="6">
        <v>0.97699999999999998</v>
      </c>
      <c r="G91" s="6">
        <v>0.35499999999999998</v>
      </c>
      <c r="H91" s="6">
        <v>0.92300000000000004</v>
      </c>
      <c r="I91" s="6">
        <v>0.58399999999999996</v>
      </c>
      <c r="J91" s="6">
        <v>0.35899999999999999</v>
      </c>
      <c r="BB91" s="10">
        <v>54</v>
      </c>
      <c r="BC91" s="10">
        <v>0.53</v>
      </c>
      <c r="BD91" s="10">
        <f t="shared" si="9"/>
        <v>4.7089999999999996E-3</v>
      </c>
      <c r="BE91" s="10">
        <f t="shared" si="10"/>
        <v>3.8715904406838676E-2</v>
      </c>
      <c r="BF91" s="10">
        <f t="shared" si="11"/>
        <v>1.8835999999999997</v>
      </c>
      <c r="BG91" s="9">
        <v>9.8166379900000003</v>
      </c>
      <c r="BH91" s="9">
        <v>304.92810100000003</v>
      </c>
      <c r="BI91" s="9">
        <v>99.9078217</v>
      </c>
      <c r="BJ91" s="9">
        <v>757941.31299999997</v>
      </c>
      <c r="BK91" s="11">
        <f t="shared" si="12"/>
        <v>1.0782546690991359</v>
      </c>
      <c r="BL91" s="11">
        <f t="shared" si="13"/>
        <v>0.9836390354838711</v>
      </c>
      <c r="BM91" s="11">
        <f t="shared" si="14"/>
        <v>0.28308292670265522</v>
      </c>
      <c r="BN91" s="11">
        <f t="shared" si="15"/>
        <v>0.93573001604938266</v>
      </c>
      <c r="BO91" s="11">
        <f t="shared" si="16"/>
        <v>0.5749415641785004</v>
      </c>
      <c r="BP91" s="11">
        <f t="shared" si="17"/>
        <v>0.28542749060615086</v>
      </c>
    </row>
    <row r="92" spans="1:68" x14ac:dyDescent="0.25">
      <c r="A92" s="5">
        <v>59</v>
      </c>
      <c r="B92" s="5">
        <v>0.57999999999999996</v>
      </c>
      <c r="C92" s="5">
        <v>0.73699999999999999</v>
      </c>
      <c r="D92" s="6">
        <v>1.706</v>
      </c>
      <c r="E92" s="6">
        <v>0.94199999999999995</v>
      </c>
      <c r="F92" s="6">
        <v>0.97599999999999998</v>
      </c>
      <c r="G92" s="6">
        <v>0.36299999999999999</v>
      </c>
      <c r="H92" s="6">
        <v>0.92</v>
      </c>
      <c r="I92" s="6">
        <v>0.58399999999999996</v>
      </c>
      <c r="J92" s="6">
        <v>0.36799999999999999</v>
      </c>
      <c r="BB92" s="10">
        <v>55</v>
      </c>
      <c r="BC92" s="10">
        <v>0.54</v>
      </c>
      <c r="BD92" s="10">
        <f t="shared" si="9"/>
        <v>4.6159999999999994E-3</v>
      </c>
      <c r="BE92" s="10">
        <f t="shared" si="10"/>
        <v>3.8331689691746926E-2</v>
      </c>
      <c r="BF92" s="10">
        <f t="shared" si="11"/>
        <v>1.8463999999999998</v>
      </c>
      <c r="BG92" s="9">
        <v>9.7974309900000005</v>
      </c>
      <c r="BH92" s="9">
        <v>304.68066399999998</v>
      </c>
      <c r="BI92" s="9">
        <v>102.24205000000001</v>
      </c>
      <c r="BJ92" s="9">
        <v>755571.93799999997</v>
      </c>
      <c r="BK92" s="11">
        <f t="shared" si="12"/>
        <v>1.0761449817040742</v>
      </c>
      <c r="BL92" s="11">
        <f t="shared" si="13"/>
        <v>0.98284085161290313</v>
      </c>
      <c r="BM92" s="11">
        <f t="shared" si="14"/>
        <v>0.28969682506929501</v>
      </c>
      <c r="BN92" s="11">
        <f t="shared" si="15"/>
        <v>0.93280486172839505</v>
      </c>
      <c r="BO92" s="11">
        <f t="shared" si="16"/>
        <v>0.57562588052651076</v>
      </c>
      <c r="BP92" s="11">
        <f t="shared" si="17"/>
        <v>0.29221475131357416</v>
      </c>
    </row>
    <row r="93" spans="1:68" x14ac:dyDescent="0.25">
      <c r="A93" s="5">
        <v>60</v>
      </c>
      <c r="B93" s="5">
        <v>0.59</v>
      </c>
      <c r="C93" s="5">
        <v>0.73</v>
      </c>
      <c r="D93" s="6">
        <v>1.6719999999999999</v>
      </c>
      <c r="E93" s="6">
        <v>0.93899999999999995</v>
      </c>
      <c r="F93" s="6">
        <v>0.97499999999999998</v>
      </c>
      <c r="G93" s="6">
        <v>0.372</v>
      </c>
      <c r="H93" s="6">
        <v>0.91600000000000004</v>
      </c>
      <c r="I93" s="6">
        <v>0.58399999999999996</v>
      </c>
      <c r="J93" s="6">
        <v>0.376</v>
      </c>
      <c r="BB93" s="10">
        <v>56</v>
      </c>
      <c r="BC93" s="10">
        <v>0.55000000000000004</v>
      </c>
      <c r="BD93" s="10">
        <f t="shared" si="9"/>
        <v>4.5249999999999995E-3</v>
      </c>
      <c r="BE93" s="10">
        <f t="shared" si="10"/>
        <v>3.7951972741632978E-2</v>
      </c>
      <c r="BF93" s="10">
        <f t="shared" si="11"/>
        <v>1.8099999999999998</v>
      </c>
      <c r="BG93" s="9">
        <v>9.7782239900000008</v>
      </c>
      <c r="BH93" s="9">
        <v>304.43319700000001</v>
      </c>
      <c r="BI93" s="9">
        <v>104.576302</v>
      </c>
      <c r="BJ93" s="9">
        <v>753202.625</v>
      </c>
      <c r="BK93" s="11">
        <f t="shared" si="12"/>
        <v>1.0740352943090126</v>
      </c>
      <c r="BL93" s="11">
        <f t="shared" si="13"/>
        <v>0.98204257096774195</v>
      </c>
      <c r="BM93" s="11">
        <f t="shared" si="14"/>
        <v>0.29631079058848842</v>
      </c>
      <c r="BN93" s="11">
        <f t="shared" si="15"/>
        <v>0.92987978395061732</v>
      </c>
      <c r="BO93" s="11">
        <f t="shared" si="16"/>
        <v>0.57602932738972445</v>
      </c>
      <c r="BP93" s="11">
        <f t="shared" si="17"/>
        <v>0.29900765702304111</v>
      </c>
    </row>
    <row r="94" spans="1:68" x14ac:dyDescent="0.25">
      <c r="A94" s="5">
        <v>61</v>
      </c>
      <c r="B94" s="5">
        <v>0.6</v>
      </c>
      <c r="C94" s="5">
        <v>0.72299999999999998</v>
      </c>
      <c r="D94" s="6">
        <v>1.64</v>
      </c>
      <c r="E94" s="6">
        <v>0.93600000000000005</v>
      </c>
      <c r="F94" s="6">
        <v>0.97399999999999998</v>
      </c>
      <c r="G94" s="6">
        <v>0.38</v>
      </c>
      <c r="H94" s="6">
        <v>0.91100000000000003</v>
      </c>
      <c r="I94" s="6">
        <v>0.58399999999999996</v>
      </c>
      <c r="J94" s="6">
        <v>0.38500000000000001</v>
      </c>
      <c r="BB94" s="10">
        <v>57</v>
      </c>
      <c r="BC94" s="10">
        <v>0.56000000000000005</v>
      </c>
      <c r="BD94" s="10">
        <f t="shared" si="9"/>
        <v>4.4359999999999998E-3</v>
      </c>
      <c r="BE94" s="10">
        <f t="shared" si="10"/>
        <v>3.7576889907379181E-2</v>
      </c>
      <c r="BF94" s="10">
        <f t="shared" si="11"/>
        <v>1.7744</v>
      </c>
      <c r="BG94" s="9">
        <v>9.7590169899999992</v>
      </c>
      <c r="BH94" s="9">
        <v>304.18579099999999</v>
      </c>
      <c r="BI94" s="9">
        <v>106.910545</v>
      </c>
      <c r="BJ94" s="9">
        <v>750833.18799999997</v>
      </c>
      <c r="BK94" s="11">
        <f t="shared" si="12"/>
        <v>1.0719256069139507</v>
      </c>
      <c r="BL94" s="11">
        <f t="shared" si="13"/>
        <v>0.98124448709677414</v>
      </c>
      <c r="BM94" s="11">
        <f t="shared" si="14"/>
        <v>0.3029247306067121</v>
      </c>
      <c r="BN94" s="11">
        <f t="shared" si="15"/>
        <v>0.92695455308641972</v>
      </c>
      <c r="BO94" s="11">
        <f t="shared" si="16"/>
        <v>0.57617034921067667</v>
      </c>
      <c r="BP94" s="11">
        <f t="shared" si="17"/>
        <v>0.3058060797890888</v>
      </c>
    </row>
    <row r="95" spans="1:68" x14ac:dyDescent="0.25">
      <c r="A95" s="5">
        <v>62</v>
      </c>
      <c r="B95" s="5">
        <v>0.61</v>
      </c>
      <c r="C95" s="5">
        <v>0.71599999999999997</v>
      </c>
      <c r="D95" s="6">
        <v>1.6080000000000001</v>
      </c>
      <c r="E95" s="6">
        <v>0.93300000000000005</v>
      </c>
      <c r="F95" s="6">
        <v>0.97199999999999998</v>
      </c>
      <c r="G95" s="6">
        <v>0.38900000000000001</v>
      </c>
      <c r="H95" s="6">
        <v>0.90700000000000003</v>
      </c>
      <c r="I95" s="6">
        <v>0.58399999999999996</v>
      </c>
      <c r="J95" s="6">
        <v>0.39500000000000002</v>
      </c>
      <c r="BB95" s="10">
        <v>58</v>
      </c>
      <c r="BC95" s="10">
        <v>0.56999999999999995</v>
      </c>
      <c r="BD95" s="10">
        <f t="shared" si="9"/>
        <v>4.3490000000000004E-3</v>
      </c>
      <c r="BE95" s="10">
        <f t="shared" si="10"/>
        <v>3.720658134004394E-2</v>
      </c>
      <c r="BF95" s="10">
        <f t="shared" si="11"/>
        <v>1.7396</v>
      </c>
      <c r="BG95" s="9">
        <v>9.7398099899999995</v>
      </c>
      <c r="BH95" s="9">
        <v>303.93832400000002</v>
      </c>
      <c r="BI95" s="9">
        <v>109.244781</v>
      </c>
      <c r="BJ95" s="9">
        <v>748463.75</v>
      </c>
      <c r="BK95" s="11">
        <f t="shared" si="12"/>
        <v>1.0698159195188888</v>
      </c>
      <c r="BL95" s="11">
        <f t="shared" si="13"/>
        <v>0.98044620645161296</v>
      </c>
      <c r="BM95" s="11">
        <f t="shared" si="14"/>
        <v>0.30953865079084819</v>
      </c>
      <c r="BN95" s="11">
        <f t="shared" si="15"/>
        <v>0.92402932098765433</v>
      </c>
      <c r="BO95" s="11">
        <f t="shared" si="16"/>
        <v>0.5760674550505297</v>
      </c>
      <c r="BP95" s="11">
        <f t="shared" si="17"/>
        <v>0.31261009615831664</v>
      </c>
    </row>
    <row r="96" spans="1:68" x14ac:dyDescent="0.25">
      <c r="A96" s="5">
        <v>63</v>
      </c>
      <c r="B96" s="5">
        <v>0.62</v>
      </c>
      <c r="C96" s="5">
        <v>0.70899999999999996</v>
      </c>
      <c r="D96" s="6">
        <v>1.5780000000000001</v>
      </c>
      <c r="E96" s="6">
        <v>0.92900000000000005</v>
      </c>
      <c r="F96" s="6">
        <v>0.97099999999999997</v>
      </c>
      <c r="G96" s="6">
        <v>0.39800000000000002</v>
      </c>
      <c r="H96" s="6">
        <v>0.90200000000000002</v>
      </c>
      <c r="I96" s="6">
        <v>0.58399999999999996</v>
      </c>
      <c r="J96" s="6">
        <v>0.40400000000000003</v>
      </c>
      <c r="BB96" s="10">
        <v>59</v>
      </c>
      <c r="BC96" s="10">
        <v>0.57999999999999996</v>
      </c>
      <c r="BD96" s="10">
        <f t="shared" si="9"/>
        <v>4.2640000000000004E-3</v>
      </c>
      <c r="BE96" s="10">
        <f t="shared" si="10"/>
        <v>3.6841191005282166E-2</v>
      </c>
      <c r="BF96" s="10">
        <f t="shared" si="11"/>
        <v>1.7056000000000002</v>
      </c>
      <c r="BG96" s="9">
        <v>9.7206029899999997</v>
      </c>
      <c r="BH96" s="9">
        <v>303.69088699999998</v>
      </c>
      <c r="BI96" s="9">
        <v>111.579041</v>
      </c>
      <c r="BJ96" s="9">
        <v>746094.43799999997</v>
      </c>
      <c r="BK96" s="11">
        <f t="shared" si="12"/>
        <v>1.0677062321238271</v>
      </c>
      <c r="BL96" s="11">
        <f t="shared" si="13"/>
        <v>0.97964802258064509</v>
      </c>
      <c r="BM96" s="11">
        <f t="shared" si="14"/>
        <v>0.31615263897757029</v>
      </c>
      <c r="BN96" s="11">
        <f t="shared" si="15"/>
        <v>0.92110424444444439</v>
      </c>
      <c r="BO96" s="11">
        <f t="shared" si="16"/>
        <v>0.57573916859632568</v>
      </c>
      <c r="BP96" s="11">
        <f t="shared" si="17"/>
        <v>0.31941975938283829</v>
      </c>
    </row>
    <row r="97" spans="1:68" x14ac:dyDescent="0.25">
      <c r="A97" s="5">
        <v>64</v>
      </c>
      <c r="B97" s="5">
        <v>0.63</v>
      </c>
      <c r="C97" s="5">
        <v>0.70199999999999996</v>
      </c>
      <c r="D97" s="6">
        <v>1.548</v>
      </c>
      <c r="E97" s="6">
        <v>0.92600000000000005</v>
      </c>
      <c r="F97" s="6">
        <v>0.97</v>
      </c>
      <c r="G97" s="6">
        <v>0.40699999999999997</v>
      </c>
      <c r="H97" s="6">
        <v>0.89700000000000002</v>
      </c>
      <c r="I97" s="6">
        <v>0.58399999999999996</v>
      </c>
      <c r="J97" s="6">
        <v>0.41399999999999998</v>
      </c>
      <c r="BB97" s="10">
        <v>60</v>
      </c>
      <c r="BC97" s="10">
        <v>0.59</v>
      </c>
      <c r="BD97" s="10">
        <f t="shared" si="9"/>
        <v>4.1810000000000007E-3</v>
      </c>
      <c r="BE97" s="10">
        <f t="shared" si="10"/>
        <v>3.6480866685626168E-2</v>
      </c>
      <c r="BF97" s="10">
        <f t="shared" si="11"/>
        <v>1.6724000000000003</v>
      </c>
      <c r="BG97" s="9">
        <v>9.7013950300000005</v>
      </c>
      <c r="BH97" s="9">
        <v>303.44348100000002</v>
      </c>
      <c r="BI97" s="9">
        <v>113.913292</v>
      </c>
      <c r="BJ97" s="9">
        <v>743725</v>
      </c>
      <c r="BK97" s="11">
        <f t="shared" si="12"/>
        <v>1.0655964392828396</v>
      </c>
      <c r="BL97" s="11">
        <f t="shared" si="13"/>
        <v>0.97884993870967751</v>
      </c>
      <c r="BM97" s="11">
        <f t="shared" si="14"/>
        <v>0.32276660166332266</v>
      </c>
      <c r="BN97" s="11">
        <f t="shared" si="15"/>
        <v>0.918179012345679</v>
      </c>
      <c r="BO97" s="11">
        <f t="shared" si="16"/>
        <v>0.57520348568408963</v>
      </c>
      <c r="BP97" s="11">
        <f t="shared" si="17"/>
        <v>0.32623498374494914</v>
      </c>
    </row>
    <row r="98" spans="1:68" x14ac:dyDescent="0.25">
      <c r="A98" s="5">
        <v>65</v>
      </c>
      <c r="B98" s="5">
        <v>0.64</v>
      </c>
      <c r="C98" s="5">
        <v>0.69499999999999995</v>
      </c>
      <c r="D98" s="6">
        <v>1.518</v>
      </c>
      <c r="E98" s="6">
        <v>0.92200000000000004</v>
      </c>
      <c r="F98" s="6">
        <v>0.96799999999999997</v>
      </c>
      <c r="G98" s="6">
        <v>0.41699999999999998</v>
      </c>
      <c r="H98" s="6">
        <v>0.89200000000000002</v>
      </c>
      <c r="I98" s="6">
        <v>0.58399999999999996</v>
      </c>
      <c r="J98" s="6">
        <v>0.42399999999999999</v>
      </c>
      <c r="BB98" s="10">
        <v>61</v>
      </c>
      <c r="BC98" s="10">
        <v>0.6</v>
      </c>
      <c r="BD98" s="10">
        <f t="shared" si="9"/>
        <v>4.1000000000000003E-3</v>
      </c>
      <c r="BE98" s="10">
        <f t="shared" si="10"/>
        <v>3.6125759969217838E-2</v>
      </c>
      <c r="BF98" s="10">
        <f t="shared" si="11"/>
        <v>1.6400000000000001</v>
      </c>
      <c r="BG98" s="9">
        <v>9.6821889900000002</v>
      </c>
      <c r="BH98" s="9">
        <v>303.19601399999999</v>
      </c>
      <c r="BI98" s="9">
        <v>116.247559</v>
      </c>
      <c r="BJ98" s="9">
        <v>741355.625</v>
      </c>
      <c r="BK98" s="11">
        <f t="shared" si="12"/>
        <v>1.0634868573337037</v>
      </c>
      <c r="BL98" s="11">
        <f t="shared" si="13"/>
        <v>0.97805165806451611</v>
      </c>
      <c r="BM98" s="11">
        <f t="shared" si="14"/>
        <v>0.32938060968413235</v>
      </c>
      <c r="BN98" s="11">
        <f t="shared" si="15"/>
        <v>0.91525385802469139</v>
      </c>
      <c r="BO98" s="11">
        <f t="shared" si="16"/>
        <v>0.57447879711380512</v>
      </c>
      <c r="BP98" s="11">
        <f t="shared" si="17"/>
        <v>0.33305590060192675</v>
      </c>
    </row>
    <row r="99" spans="1:68" x14ac:dyDescent="0.25">
      <c r="A99" s="5">
        <v>66</v>
      </c>
      <c r="B99" s="5">
        <v>0.65</v>
      </c>
      <c r="C99" s="5">
        <v>0.68899999999999995</v>
      </c>
      <c r="D99" s="6">
        <v>1.49</v>
      </c>
      <c r="E99" s="6">
        <v>0.91800000000000004</v>
      </c>
      <c r="F99" s="6">
        <v>0.96599999999999997</v>
      </c>
      <c r="G99" s="6">
        <v>0.42699999999999999</v>
      </c>
      <c r="H99" s="6">
        <v>0.88700000000000001</v>
      </c>
      <c r="I99" s="6">
        <v>0.58399999999999996</v>
      </c>
      <c r="J99" s="6">
        <v>0.434</v>
      </c>
      <c r="BB99" s="10">
        <v>62</v>
      </c>
      <c r="BC99" s="10">
        <v>0.61</v>
      </c>
      <c r="BD99" s="10">
        <f t="shared" si="9"/>
        <v>4.0210000000000003E-3</v>
      </c>
      <c r="BE99" s="10">
        <f t="shared" si="10"/>
        <v>3.5776026223506466E-2</v>
      </c>
      <c r="BF99" s="10">
        <f t="shared" si="11"/>
        <v>1.6084000000000001</v>
      </c>
      <c r="BG99" s="9">
        <v>9.6500387199999995</v>
      </c>
      <c r="BH99" s="9">
        <v>302.73168900000002</v>
      </c>
      <c r="BI99" s="9">
        <v>119.670715</v>
      </c>
      <c r="BJ99" s="9">
        <v>737321.81299999997</v>
      </c>
      <c r="BK99" s="11">
        <f t="shared" si="12"/>
        <v>1.0599554875535802</v>
      </c>
      <c r="BL99" s="11">
        <f t="shared" si="13"/>
        <v>0.97655383548387098</v>
      </c>
      <c r="BM99" s="11">
        <f t="shared" si="14"/>
        <v>0.33907992053438341</v>
      </c>
      <c r="BN99" s="11">
        <f t="shared" si="15"/>
        <v>0.91027384320987648</v>
      </c>
      <c r="BO99" s="11">
        <f t="shared" si="16"/>
        <v>0.57807443681235571</v>
      </c>
      <c r="BP99" s="11">
        <f t="shared" si="17"/>
        <v>0.34312627666084955</v>
      </c>
    </row>
    <row r="100" spans="1:68" x14ac:dyDescent="0.25">
      <c r="A100" s="5">
        <v>67</v>
      </c>
      <c r="B100" s="5">
        <v>0.66</v>
      </c>
      <c r="C100" s="5">
        <v>0.68200000000000005</v>
      </c>
      <c r="D100" s="6">
        <v>1.462</v>
      </c>
      <c r="E100" s="6">
        <v>0.91400000000000003</v>
      </c>
      <c r="F100" s="6">
        <v>0.96499999999999997</v>
      </c>
      <c r="G100" s="6">
        <v>0.437</v>
      </c>
      <c r="H100" s="6">
        <v>0.88100000000000001</v>
      </c>
      <c r="I100" s="6">
        <v>0.58399999999999996</v>
      </c>
      <c r="J100" s="6">
        <v>0.44500000000000001</v>
      </c>
      <c r="BB100" s="10">
        <v>63</v>
      </c>
      <c r="BC100" s="10">
        <v>0.62</v>
      </c>
      <c r="BD100" s="10">
        <f t="shared" si="9"/>
        <v>3.9439999999999996E-3</v>
      </c>
      <c r="BE100" s="10">
        <f t="shared" si="10"/>
        <v>3.5431824552355051E-2</v>
      </c>
      <c r="BF100" s="10">
        <f t="shared" si="11"/>
        <v>1.5775999999999999</v>
      </c>
      <c r="BG100" s="9">
        <v>9.6178884500000006</v>
      </c>
      <c r="BH100" s="9">
        <v>302.26739500000002</v>
      </c>
      <c r="BI100" s="9">
        <v>123.09390999999999</v>
      </c>
      <c r="BJ100" s="9">
        <v>733287.93799999997</v>
      </c>
      <c r="BK100" s="11">
        <f t="shared" si="12"/>
        <v>1.0564241177734568</v>
      </c>
      <c r="BL100" s="11">
        <f t="shared" si="13"/>
        <v>0.97505611290322591</v>
      </c>
      <c r="BM100" s="11">
        <f t="shared" si="14"/>
        <v>0.34877934188883669</v>
      </c>
      <c r="BN100" s="11">
        <f t="shared" si="15"/>
        <v>0.9052937506172839</v>
      </c>
      <c r="BO100" s="11">
        <f t="shared" si="16"/>
        <v>0.58128077413245749</v>
      </c>
      <c r="BP100" s="11">
        <f t="shared" si="17"/>
        <v>0.35321240611615035</v>
      </c>
    </row>
    <row r="101" spans="1:68" x14ac:dyDescent="0.25">
      <c r="A101" s="5">
        <v>68</v>
      </c>
      <c r="B101" s="5">
        <v>0.67</v>
      </c>
      <c r="C101" s="5">
        <v>0.67600000000000005</v>
      </c>
      <c r="D101" s="6">
        <v>1.4359999999999999</v>
      </c>
      <c r="E101" s="6">
        <v>0.91</v>
      </c>
      <c r="F101" s="6">
        <v>0.96299999999999997</v>
      </c>
      <c r="G101" s="6">
        <v>0.44700000000000001</v>
      </c>
      <c r="H101" s="6">
        <v>0.876</v>
      </c>
      <c r="I101" s="6">
        <v>0.58399999999999996</v>
      </c>
      <c r="J101" s="6">
        <v>0.45500000000000002</v>
      </c>
      <c r="BB101" s="10">
        <v>64</v>
      </c>
      <c r="BC101" s="10">
        <v>0.63</v>
      </c>
      <c r="BD101" s="10">
        <f t="shared" si="9"/>
        <v>3.869E-3</v>
      </c>
      <c r="BE101" s="10">
        <f t="shared" si="10"/>
        <v>3.5093317734934758E-2</v>
      </c>
      <c r="BF101" s="10">
        <f t="shared" si="11"/>
        <v>1.5476000000000001</v>
      </c>
      <c r="BG101" s="9">
        <v>9.5857381799999999</v>
      </c>
      <c r="BH101" s="9">
        <v>301.80310100000003</v>
      </c>
      <c r="BI101" s="9">
        <v>126.517105</v>
      </c>
      <c r="BJ101" s="9">
        <v>729254.06299999997</v>
      </c>
      <c r="BK101" s="11">
        <f t="shared" si="12"/>
        <v>1.0528927479933334</v>
      </c>
      <c r="BL101" s="11">
        <f t="shared" si="13"/>
        <v>0.97355839032258074</v>
      </c>
      <c r="BM101" s="11">
        <f t="shared" si="14"/>
        <v>0.35847876324329009</v>
      </c>
      <c r="BN101" s="11">
        <f t="shared" si="15"/>
        <v>0.90031365802469132</v>
      </c>
      <c r="BO101" s="11">
        <f t="shared" si="16"/>
        <v>0.58412566444283442</v>
      </c>
      <c r="BP101" s="11">
        <f t="shared" si="17"/>
        <v>0.36331424866331807</v>
      </c>
    </row>
    <row r="102" spans="1:68" x14ac:dyDescent="0.25">
      <c r="A102" s="5">
        <v>69</v>
      </c>
      <c r="B102" s="5">
        <v>0.68</v>
      </c>
      <c r="C102" s="5">
        <v>0.67</v>
      </c>
      <c r="D102" s="6">
        <v>1.41</v>
      </c>
      <c r="E102" s="6">
        <v>0.90500000000000003</v>
      </c>
      <c r="F102" s="6">
        <v>0.96099999999999997</v>
      </c>
      <c r="G102" s="6">
        <v>0.45700000000000002</v>
      </c>
      <c r="H102" s="6">
        <v>0.87</v>
      </c>
      <c r="I102" s="6">
        <v>0.58399999999999996</v>
      </c>
      <c r="J102" s="6">
        <v>0.46700000000000003</v>
      </c>
      <c r="BB102" s="10">
        <v>65</v>
      </c>
      <c r="BC102" s="10">
        <v>0.64</v>
      </c>
      <c r="BD102" s="10">
        <f t="shared" si="9"/>
        <v>3.7959999999999999E-3</v>
      </c>
      <c r="BE102" s="10">
        <f t="shared" si="10"/>
        <v>3.4760672144733759E-2</v>
      </c>
      <c r="BF102" s="10">
        <f t="shared" si="11"/>
        <v>1.5184</v>
      </c>
      <c r="BG102" s="9">
        <v>9.5535869600000005</v>
      </c>
      <c r="BH102" s="9">
        <v>301.338776</v>
      </c>
      <c r="BI102" s="9">
        <v>129.94030799999999</v>
      </c>
      <c r="BJ102" s="9">
        <v>725220.18799999997</v>
      </c>
      <c r="BK102" s="11">
        <f t="shared" si="12"/>
        <v>1.049361273865679</v>
      </c>
      <c r="BL102" s="11">
        <f t="shared" si="13"/>
        <v>0.9720605677419355</v>
      </c>
      <c r="BM102" s="11">
        <f t="shared" si="14"/>
        <v>0.36817820726527206</v>
      </c>
      <c r="BN102" s="11">
        <f t="shared" si="15"/>
        <v>0.89533356543209874</v>
      </c>
      <c r="BO102" s="11">
        <f t="shared" si="16"/>
        <v>0.5866368048057744</v>
      </c>
      <c r="BP102" s="11">
        <f t="shared" si="17"/>
        <v>0.37343190118771569</v>
      </c>
    </row>
    <row r="103" spans="1:68" x14ac:dyDescent="0.25">
      <c r="A103" s="5">
        <v>70</v>
      </c>
      <c r="B103" s="5">
        <v>0.69</v>
      </c>
      <c r="C103" s="5">
        <v>0.66400000000000003</v>
      </c>
      <c r="D103" s="6">
        <v>1.3839999999999999</v>
      </c>
      <c r="E103" s="6">
        <v>0.9</v>
      </c>
      <c r="F103" s="6">
        <v>0.95899999999999996</v>
      </c>
      <c r="G103" s="6">
        <v>0.46800000000000003</v>
      </c>
      <c r="H103" s="6">
        <v>0.86299999999999999</v>
      </c>
      <c r="I103" s="6">
        <v>0.58399999999999996</v>
      </c>
      <c r="J103" s="6">
        <v>0.47799999999999998</v>
      </c>
      <c r="BB103" s="10">
        <v>66</v>
      </c>
      <c r="BC103" s="10">
        <v>0.65</v>
      </c>
      <c r="BD103" s="10">
        <f t="shared" ref="BD103:BD138" si="18">0.0025+0.01*(BC103-1)^2</f>
        <v>3.725E-3</v>
      </c>
      <c r="BE103" s="10">
        <f t="shared" ref="BE103:BE166" si="19">SQRT(BD103/PI())</f>
        <v>3.4434057646966623E-2</v>
      </c>
      <c r="BF103" s="10">
        <f t="shared" ref="BF103:BF166" si="20">BD103/0.0025</f>
        <v>1.49</v>
      </c>
      <c r="BG103" s="9">
        <v>9.5214376400000003</v>
      </c>
      <c r="BH103" s="9">
        <v>300.87451199999998</v>
      </c>
      <c r="BI103" s="9">
        <v>133.36352500000001</v>
      </c>
      <c r="BJ103" s="9">
        <v>721186.375</v>
      </c>
      <c r="BK103" s="11">
        <f t="shared" ref="BK103:BK166" si="21">BG103/$BG$29</f>
        <v>1.0458300084330865</v>
      </c>
      <c r="BL103" s="11">
        <f t="shared" ref="BL103:BL166" si="22">BH103/$BG$27</f>
        <v>0.97056294193548376</v>
      </c>
      <c r="BM103" s="11">
        <f t="shared" ref="BM103:BM166" si="23">BI103/$BG$30</f>
        <v>0.37787769095542928</v>
      </c>
      <c r="BN103" s="11">
        <f t="shared" ref="BN103:BN166" si="24">BJ103/$BG$26</f>
        <v>0.89035354938271605</v>
      </c>
      <c r="BO103" s="11">
        <f t="shared" ref="BO103:BO166" si="25">BG103*BI103*BD103/($BG$29*0.0025*$BG$30)</f>
        <v>0.58884178479070193</v>
      </c>
      <c r="BP103" s="11">
        <f t="shared" ref="BP103:BP166" si="26">BI103/SQRT(1.4*287*BH103)</f>
        <v>0.38356537897961857</v>
      </c>
    </row>
    <row r="104" spans="1:68" x14ac:dyDescent="0.25">
      <c r="A104" s="5">
        <v>71</v>
      </c>
      <c r="B104" s="5">
        <v>0.7</v>
      </c>
      <c r="C104" s="5">
        <v>0.65800000000000003</v>
      </c>
      <c r="D104" s="6">
        <v>1.36</v>
      </c>
      <c r="E104" s="6">
        <v>0.89600000000000002</v>
      </c>
      <c r="F104" s="6">
        <v>0.95699999999999996</v>
      </c>
      <c r="G104" s="6">
        <v>0.47899999999999998</v>
      </c>
      <c r="H104" s="6">
        <v>0.85699999999999998</v>
      </c>
      <c r="I104" s="6">
        <v>0.58399999999999996</v>
      </c>
      <c r="J104" s="6">
        <v>0.49</v>
      </c>
      <c r="BB104" s="10">
        <v>67</v>
      </c>
      <c r="BC104" s="10">
        <v>0.66</v>
      </c>
      <c r="BD104" s="10">
        <f t="shared" si="18"/>
        <v>3.656E-3</v>
      </c>
      <c r="BE104" s="10">
        <f t="shared" si="19"/>
        <v>3.4113647472645586E-2</v>
      </c>
      <c r="BF104" s="10">
        <f t="shared" si="20"/>
        <v>1.4623999999999999</v>
      </c>
      <c r="BG104" s="9">
        <v>9.4892873800000004</v>
      </c>
      <c r="BH104" s="9">
        <v>300.41018700000001</v>
      </c>
      <c r="BI104" s="9">
        <v>136.78672800000001</v>
      </c>
      <c r="BJ104" s="9">
        <v>717152.5</v>
      </c>
      <c r="BK104" s="11">
        <f t="shared" si="21"/>
        <v>1.0422986397513581</v>
      </c>
      <c r="BL104" s="11">
        <f t="shared" si="22"/>
        <v>0.96906511935483874</v>
      </c>
      <c r="BM104" s="11">
        <f t="shared" si="23"/>
        <v>0.38757713497741131</v>
      </c>
      <c r="BN104" s="11">
        <f t="shared" si="24"/>
        <v>0.88537345679012347</v>
      </c>
      <c r="BO104" s="11">
        <f t="shared" si="25"/>
        <v>0.59076736674450481</v>
      </c>
      <c r="BP104" s="11">
        <f t="shared" si="26"/>
        <v>0.39371473347334413</v>
      </c>
    </row>
    <row r="105" spans="1:68" x14ac:dyDescent="0.25">
      <c r="A105" s="5">
        <v>72</v>
      </c>
      <c r="B105" s="5">
        <v>0.71</v>
      </c>
      <c r="C105" s="5">
        <v>0.65200000000000002</v>
      </c>
      <c r="D105" s="6">
        <v>1.3360000000000001</v>
      </c>
      <c r="E105" s="6">
        <v>0.89</v>
      </c>
      <c r="F105" s="6">
        <v>0.95499999999999996</v>
      </c>
      <c r="G105" s="6">
        <v>0.49</v>
      </c>
      <c r="H105" s="6">
        <v>0.85</v>
      </c>
      <c r="I105" s="6">
        <v>0.58399999999999996</v>
      </c>
      <c r="J105" s="6">
        <v>0.502</v>
      </c>
      <c r="BB105" s="10">
        <v>68</v>
      </c>
      <c r="BC105" s="10">
        <v>0.67</v>
      </c>
      <c r="BD105" s="10">
        <f t="shared" si="18"/>
        <v>3.5889999999999997E-3</v>
      </c>
      <c r="BE105" s="10">
        <f t="shared" si="19"/>
        <v>3.37996180675703E-2</v>
      </c>
      <c r="BF105" s="10">
        <f t="shared" si="20"/>
        <v>1.4355999999999998</v>
      </c>
      <c r="BG105" s="9">
        <v>9.4571371099999997</v>
      </c>
      <c r="BH105" s="9">
        <v>299.94586199999998</v>
      </c>
      <c r="BI105" s="9">
        <v>140.20993000000001</v>
      </c>
      <c r="BJ105" s="9">
        <v>713118.625</v>
      </c>
      <c r="BK105" s="11">
        <f t="shared" si="21"/>
        <v>1.0387672699712345</v>
      </c>
      <c r="BL105" s="11">
        <f t="shared" si="22"/>
        <v>0.96756729677419351</v>
      </c>
      <c r="BM105" s="11">
        <f t="shared" si="23"/>
        <v>0.39727657616595224</v>
      </c>
      <c r="BN105" s="11">
        <f t="shared" si="24"/>
        <v>0.88039336419753089</v>
      </c>
      <c r="BO105" s="11">
        <f t="shared" si="25"/>
        <v>0.59244039962472395</v>
      </c>
      <c r="BP105" s="11">
        <f t="shared" si="26"/>
        <v>0.40388001977062288</v>
      </c>
    </row>
    <row r="106" spans="1:68" x14ac:dyDescent="0.25">
      <c r="A106" s="5">
        <v>73</v>
      </c>
      <c r="B106" s="5">
        <v>0.72</v>
      </c>
      <c r="C106" s="5">
        <v>0.64700000000000002</v>
      </c>
      <c r="D106" s="6">
        <v>1.3140000000000001</v>
      </c>
      <c r="E106" s="6">
        <v>0.88500000000000001</v>
      </c>
      <c r="F106" s="6">
        <v>0.95199999999999996</v>
      </c>
      <c r="G106" s="6">
        <v>0.502</v>
      </c>
      <c r="H106" s="6">
        <v>0.84299999999999997</v>
      </c>
      <c r="I106" s="6">
        <v>0.58399999999999996</v>
      </c>
      <c r="J106" s="6">
        <v>0.51400000000000001</v>
      </c>
      <c r="BB106" s="10">
        <v>69</v>
      </c>
      <c r="BC106" s="10">
        <v>0.68</v>
      </c>
      <c r="BD106" s="10">
        <f t="shared" si="18"/>
        <v>3.5239999999999998E-3</v>
      </c>
      <c r="BE106" s="10">
        <f t="shared" si="19"/>
        <v>3.3492148914509474E-2</v>
      </c>
      <c r="BF106" s="10">
        <f t="shared" si="20"/>
        <v>1.4096</v>
      </c>
      <c r="BG106" s="9">
        <v>9.4249868400000008</v>
      </c>
      <c r="BH106" s="9">
        <v>299.48156699999998</v>
      </c>
      <c r="BI106" s="9">
        <v>143.633163</v>
      </c>
      <c r="BJ106" s="9">
        <v>709084.75</v>
      </c>
      <c r="BK106" s="11">
        <f t="shared" si="21"/>
        <v>1.0352359001911113</v>
      </c>
      <c r="BL106" s="11">
        <f t="shared" si="22"/>
        <v>0.96606957096774193</v>
      </c>
      <c r="BM106" s="11">
        <f t="shared" si="23"/>
        <v>0.40697610519116673</v>
      </c>
      <c r="BN106" s="11">
        <f t="shared" si="24"/>
        <v>0.87541327160493831</v>
      </c>
      <c r="BO106" s="11">
        <f t="shared" si="25"/>
        <v>0.5938874206956829</v>
      </c>
      <c r="BP106" s="11">
        <f t="shared" si="26"/>
        <v>0.41406136520706344</v>
      </c>
    </row>
    <row r="107" spans="1:68" x14ac:dyDescent="0.25">
      <c r="A107" s="5">
        <v>74</v>
      </c>
      <c r="B107" s="5">
        <v>0.73</v>
      </c>
      <c r="C107" s="5">
        <v>0.64100000000000001</v>
      </c>
      <c r="D107" s="6">
        <v>1.292</v>
      </c>
      <c r="E107" s="6">
        <v>0.88</v>
      </c>
      <c r="F107" s="6">
        <v>0.95</v>
      </c>
      <c r="G107" s="6">
        <v>0.51400000000000001</v>
      </c>
      <c r="H107" s="6">
        <v>0.83599999999999997</v>
      </c>
      <c r="I107" s="6">
        <v>0.58399999999999996</v>
      </c>
      <c r="J107" s="6">
        <v>0.52700000000000002</v>
      </c>
      <c r="BB107" s="10">
        <v>70</v>
      </c>
      <c r="BC107" s="10">
        <v>0.69</v>
      </c>
      <c r="BD107" s="10">
        <f t="shared" si="18"/>
        <v>3.4610000000000005E-3</v>
      </c>
      <c r="BE107" s="10">
        <f t="shared" si="19"/>
        <v>3.3191422326891921E-2</v>
      </c>
      <c r="BF107" s="10">
        <f t="shared" si="20"/>
        <v>1.3844000000000001</v>
      </c>
      <c r="BG107" s="9">
        <v>9.3928365700000001</v>
      </c>
      <c r="BH107" s="9">
        <v>299.01727299999999</v>
      </c>
      <c r="BI107" s="9">
        <v>147.05635100000001</v>
      </c>
      <c r="BJ107" s="9">
        <v>705050.81299999997</v>
      </c>
      <c r="BK107" s="11">
        <f t="shared" si="21"/>
        <v>1.0317045304109878</v>
      </c>
      <c r="BL107" s="11">
        <f t="shared" si="22"/>
        <v>0.96457184838709675</v>
      </c>
      <c r="BM107" s="11">
        <f t="shared" si="23"/>
        <v>0.41667550671153253</v>
      </c>
      <c r="BN107" s="11">
        <f t="shared" si="24"/>
        <v>0.87043310246913574</v>
      </c>
      <c r="BO107" s="11">
        <f t="shared" si="25"/>
        <v>0.59513418945523988</v>
      </c>
      <c r="BP107" s="11">
        <f t="shared" si="26"/>
        <v>0.42425862579430651</v>
      </c>
    </row>
    <row r="108" spans="1:68" x14ac:dyDescent="0.25">
      <c r="A108" s="5">
        <v>75</v>
      </c>
      <c r="B108" s="5">
        <v>0.74</v>
      </c>
      <c r="C108" s="5">
        <v>0.63600000000000001</v>
      </c>
      <c r="D108" s="6">
        <v>1.27</v>
      </c>
      <c r="E108" s="6">
        <v>0.874</v>
      </c>
      <c r="F108" s="6">
        <v>0.94699999999999995</v>
      </c>
      <c r="G108" s="6">
        <v>0.52600000000000002</v>
      </c>
      <c r="H108" s="6">
        <v>0.82799999999999996</v>
      </c>
      <c r="I108" s="6">
        <v>0.58399999999999996</v>
      </c>
      <c r="J108" s="6">
        <v>0.54</v>
      </c>
      <c r="BB108" s="10">
        <v>71</v>
      </c>
      <c r="BC108" s="10">
        <v>0.7</v>
      </c>
      <c r="BD108" s="10">
        <f t="shared" si="18"/>
        <v>3.4000000000000002E-3</v>
      </c>
      <c r="BE108" s="10">
        <f t="shared" si="19"/>
        <v>3.2897623212397704E-2</v>
      </c>
      <c r="BF108" s="10">
        <f t="shared" si="20"/>
        <v>1.36</v>
      </c>
      <c r="BG108" s="9">
        <v>9.3606872600000006</v>
      </c>
      <c r="BH108" s="9">
        <v>298.55297899999999</v>
      </c>
      <c r="BI108" s="9">
        <v>150.47959900000001</v>
      </c>
      <c r="BJ108" s="9">
        <v>701017</v>
      </c>
      <c r="BK108" s="11">
        <f t="shared" si="21"/>
        <v>1.0281732660767902</v>
      </c>
      <c r="BL108" s="11">
        <f t="shared" si="22"/>
        <v>0.96307412580645158</v>
      </c>
      <c r="BM108" s="11">
        <f t="shared" si="23"/>
        <v>0.42637507823836335</v>
      </c>
      <c r="BN108" s="11">
        <f t="shared" si="24"/>
        <v>0.86545308641975305</v>
      </c>
      <c r="BO108" s="11">
        <f t="shared" si="25"/>
        <v>0.59620694120187567</v>
      </c>
      <c r="BP108" s="11">
        <f t="shared" si="26"/>
        <v>0.43447216147049605</v>
      </c>
    </row>
    <row r="109" spans="1:68" x14ac:dyDescent="0.25">
      <c r="A109" s="5">
        <v>76</v>
      </c>
      <c r="B109" s="5">
        <v>0.75</v>
      </c>
      <c r="C109" s="5">
        <v>0.63100000000000001</v>
      </c>
      <c r="D109" s="6">
        <v>1.25</v>
      </c>
      <c r="E109" s="6">
        <v>0.86799999999999999</v>
      </c>
      <c r="F109" s="6">
        <v>0.94499999999999995</v>
      </c>
      <c r="G109" s="6">
        <v>0.53800000000000003</v>
      </c>
      <c r="H109" s="6">
        <v>0.82</v>
      </c>
      <c r="I109" s="6">
        <v>0.58399999999999996</v>
      </c>
      <c r="J109" s="6">
        <v>0.55300000000000005</v>
      </c>
      <c r="BB109" s="10">
        <v>72</v>
      </c>
      <c r="BC109" s="10">
        <v>0.71</v>
      </c>
      <c r="BD109" s="10">
        <f t="shared" si="18"/>
        <v>3.3410000000000002E-3</v>
      </c>
      <c r="BE109" s="10">
        <f t="shared" si="19"/>
        <v>3.2610938804947719E-2</v>
      </c>
      <c r="BF109" s="10">
        <f t="shared" si="20"/>
        <v>1.3364</v>
      </c>
      <c r="BG109" s="9">
        <v>9.3062334100000008</v>
      </c>
      <c r="BH109" s="9">
        <v>297.72882099999998</v>
      </c>
      <c r="BI109" s="9">
        <v>155.16362000000001</v>
      </c>
      <c r="BJ109" s="9">
        <v>694298.375</v>
      </c>
      <c r="BK109" s="11">
        <f t="shared" si="21"/>
        <v>1.0221920820835804</v>
      </c>
      <c r="BL109" s="11">
        <f t="shared" si="22"/>
        <v>0.96041555161290315</v>
      </c>
      <c r="BM109" s="11">
        <f t="shared" si="23"/>
        <v>0.43964697578206385</v>
      </c>
      <c r="BN109" s="11">
        <f t="shared" si="24"/>
        <v>0.85715848765432101</v>
      </c>
      <c r="BO109" s="11">
        <f t="shared" si="25"/>
        <v>0.60058304795839612</v>
      </c>
      <c r="BP109" s="11">
        <f t="shared" si="26"/>
        <v>0.44861573087406253</v>
      </c>
    </row>
    <row r="110" spans="1:68" x14ac:dyDescent="0.25">
      <c r="A110" s="5">
        <v>77</v>
      </c>
      <c r="B110" s="5">
        <v>0.76</v>
      </c>
      <c r="C110" s="5">
        <v>0.626</v>
      </c>
      <c r="D110" s="6">
        <v>1.23</v>
      </c>
      <c r="E110" s="6">
        <v>0.86199999999999999</v>
      </c>
      <c r="F110" s="6">
        <v>0.94199999999999995</v>
      </c>
      <c r="G110" s="6">
        <v>0.55000000000000004</v>
      </c>
      <c r="H110" s="6">
        <v>0.81200000000000006</v>
      </c>
      <c r="I110" s="6">
        <v>0.58399999999999996</v>
      </c>
      <c r="J110" s="6">
        <v>0.56699999999999995</v>
      </c>
      <c r="BB110" s="10">
        <v>73</v>
      </c>
      <c r="BC110" s="10">
        <v>0.72</v>
      </c>
      <c r="BD110" s="10">
        <f t="shared" si="18"/>
        <v>3.284E-3</v>
      </c>
      <c r="BE110" s="10">
        <f t="shared" si="19"/>
        <v>3.2331558363734476E-2</v>
      </c>
      <c r="BF110" s="10">
        <f t="shared" si="20"/>
        <v>1.3135999999999999</v>
      </c>
      <c r="BG110" s="9">
        <v>9.2517776499999993</v>
      </c>
      <c r="BH110" s="9">
        <v>296.90466300000003</v>
      </c>
      <c r="BI110" s="9">
        <v>159.847748</v>
      </c>
      <c r="BJ110" s="9">
        <v>687579.68799999997</v>
      </c>
      <c r="BK110" s="11">
        <f t="shared" si="21"/>
        <v>1.0162106882969135</v>
      </c>
      <c r="BL110" s="11">
        <f t="shared" si="22"/>
        <v>0.95775697741935495</v>
      </c>
      <c r="BM110" s="11">
        <f t="shared" si="23"/>
        <v>0.45291917650396041</v>
      </c>
      <c r="BN110" s="11">
        <f t="shared" si="24"/>
        <v>0.84886381234567898</v>
      </c>
      <c r="BO110" s="11">
        <f t="shared" si="25"/>
        <v>0.6045992543174814</v>
      </c>
      <c r="BP110" s="11">
        <f t="shared" si="26"/>
        <v>0.46279967651935572</v>
      </c>
    </row>
    <row r="111" spans="1:68" x14ac:dyDescent="0.25">
      <c r="A111" s="5">
        <v>78</v>
      </c>
      <c r="B111" s="5">
        <v>0.77</v>
      </c>
      <c r="C111" s="5">
        <v>0.621</v>
      </c>
      <c r="D111" s="6">
        <v>1.212</v>
      </c>
      <c r="E111" s="6">
        <v>0.85499999999999998</v>
      </c>
      <c r="F111" s="6">
        <v>0.93899999999999995</v>
      </c>
      <c r="G111" s="6">
        <v>0.56299999999999994</v>
      </c>
      <c r="H111" s="6">
        <v>0.80300000000000005</v>
      </c>
      <c r="I111" s="6">
        <v>0.58399999999999996</v>
      </c>
      <c r="J111" s="6">
        <v>0.58099999999999996</v>
      </c>
      <c r="BB111" s="10">
        <v>74</v>
      </c>
      <c r="BC111" s="10">
        <v>0.73</v>
      </c>
      <c r="BD111" s="10">
        <f t="shared" si="18"/>
        <v>3.2290000000000001E-3</v>
      </c>
      <c r="BE111" s="10">
        <f t="shared" si="19"/>
        <v>3.2059672838122666E-2</v>
      </c>
      <c r="BF111" s="10">
        <f t="shared" si="20"/>
        <v>1.2916000000000001</v>
      </c>
      <c r="BG111" s="9">
        <v>9.1973218899999996</v>
      </c>
      <c r="BH111" s="9">
        <v>296.08047499999998</v>
      </c>
      <c r="BI111" s="9">
        <v>164.53187600000001</v>
      </c>
      <c r="BJ111" s="9">
        <v>680860.875</v>
      </c>
      <c r="BK111" s="11">
        <f t="shared" si="21"/>
        <v>1.0102292945102469</v>
      </c>
      <c r="BL111" s="11">
        <f t="shared" si="22"/>
        <v>0.95509830645161287</v>
      </c>
      <c r="BM111" s="11">
        <f t="shared" si="23"/>
        <v>0.46619137722585702</v>
      </c>
      <c r="BN111" s="11">
        <f t="shared" si="24"/>
        <v>0.84056898148148151</v>
      </c>
      <c r="BO111" s="11">
        <f t="shared" si="25"/>
        <v>0.60829217639470767</v>
      </c>
      <c r="BP111" s="11">
        <f t="shared" si="26"/>
        <v>0.47702396614406944</v>
      </c>
    </row>
    <row r="112" spans="1:68" x14ac:dyDescent="0.25">
      <c r="A112" s="5">
        <v>79</v>
      </c>
      <c r="B112" s="5">
        <v>0.78</v>
      </c>
      <c r="C112" s="5">
        <v>0.61599999999999999</v>
      </c>
      <c r="D112" s="6">
        <v>1.194</v>
      </c>
      <c r="E112" s="6">
        <v>0.84799999999999998</v>
      </c>
      <c r="F112" s="6">
        <v>0.93600000000000005</v>
      </c>
      <c r="G112" s="6">
        <v>0.57599999999999996</v>
      </c>
      <c r="H112" s="6">
        <v>0.79400000000000004</v>
      </c>
      <c r="I112" s="6">
        <v>0.58399999999999996</v>
      </c>
      <c r="J112" s="6">
        <v>0.59599999999999997</v>
      </c>
      <c r="BB112" s="10">
        <v>75</v>
      </c>
      <c r="BC112" s="10">
        <v>0.74</v>
      </c>
      <c r="BD112" s="10">
        <f t="shared" si="18"/>
        <v>3.176E-3</v>
      </c>
      <c r="BE112" s="10">
        <f t="shared" si="19"/>
        <v>3.179547449747714E-2</v>
      </c>
      <c r="BF112" s="10">
        <f t="shared" si="20"/>
        <v>1.2704</v>
      </c>
      <c r="BG112" s="9">
        <v>9.1428680399999998</v>
      </c>
      <c r="BH112" s="9">
        <v>295.25628699999999</v>
      </c>
      <c r="BI112" s="9">
        <v>169.21601899999999</v>
      </c>
      <c r="BJ112" s="9">
        <v>674142.25</v>
      </c>
      <c r="BK112" s="11">
        <f t="shared" si="21"/>
        <v>1.0042481105170371</v>
      </c>
      <c r="BL112" s="11">
        <f t="shared" si="22"/>
        <v>0.95243963548387089</v>
      </c>
      <c r="BM112" s="11">
        <f t="shared" si="23"/>
        <v>0.4794636204493698</v>
      </c>
      <c r="BN112" s="11">
        <f t="shared" si="24"/>
        <v>0.83227438271604937</v>
      </c>
      <c r="BO112" s="11">
        <f t="shared" si="25"/>
        <v>0.61169815249433979</v>
      </c>
      <c r="BP112" s="11">
        <f t="shared" si="26"/>
        <v>0.49128887557777945</v>
      </c>
    </row>
    <row r="113" spans="1:68" x14ac:dyDescent="0.25">
      <c r="A113" s="5">
        <v>80</v>
      </c>
      <c r="B113" s="5">
        <v>0.79</v>
      </c>
      <c r="C113" s="5">
        <v>0.61199999999999999</v>
      </c>
      <c r="D113" s="6">
        <v>1.1759999999999999</v>
      </c>
      <c r="E113" s="6">
        <v>0.84099999999999997</v>
      </c>
      <c r="F113" s="6">
        <v>0.93300000000000005</v>
      </c>
      <c r="G113" s="6">
        <v>0.59</v>
      </c>
      <c r="H113" s="6">
        <v>0.78500000000000003</v>
      </c>
      <c r="I113" s="6">
        <v>0.58399999999999996</v>
      </c>
      <c r="J113" s="6">
        <v>0.61</v>
      </c>
      <c r="BB113" s="10">
        <v>76</v>
      </c>
      <c r="BC113" s="10">
        <v>0.75</v>
      </c>
      <c r="BD113" s="10">
        <f t="shared" si="18"/>
        <v>3.1250000000000002E-3</v>
      </c>
      <c r="BE113" s="10">
        <f t="shared" si="19"/>
        <v>3.1539156525252E-2</v>
      </c>
      <c r="BF113" s="10">
        <f t="shared" si="20"/>
        <v>1.25</v>
      </c>
      <c r="BG113" s="9">
        <v>9.0884141899999999</v>
      </c>
      <c r="BH113" s="9">
        <v>294.432098</v>
      </c>
      <c r="BI113" s="9">
        <v>173.90016199999999</v>
      </c>
      <c r="BJ113" s="9">
        <v>667423.43799999997</v>
      </c>
      <c r="BK113" s="11">
        <f t="shared" si="21"/>
        <v>0.9982669265238272</v>
      </c>
      <c r="BL113" s="11">
        <f t="shared" si="22"/>
        <v>0.94978096129032252</v>
      </c>
      <c r="BM113" s="11">
        <f t="shared" si="23"/>
        <v>0.49273586367288269</v>
      </c>
      <c r="BN113" s="11">
        <f t="shared" si="24"/>
        <v>0.82397955308641968</v>
      </c>
      <c r="BO113" s="11">
        <f t="shared" si="25"/>
        <v>0.61485239527099023</v>
      </c>
      <c r="BP113" s="11">
        <f t="shared" si="26"/>
        <v>0.50559461951769646</v>
      </c>
    </row>
    <row r="114" spans="1:68" x14ac:dyDescent="0.25">
      <c r="A114" s="5">
        <v>81</v>
      </c>
      <c r="B114" s="5">
        <v>0.8</v>
      </c>
      <c r="C114" s="5">
        <v>0.60799999999999998</v>
      </c>
      <c r="D114" s="6">
        <v>1.1599999999999999</v>
      </c>
      <c r="E114" s="6">
        <v>0.83399999999999996</v>
      </c>
      <c r="F114" s="6">
        <v>0.93</v>
      </c>
      <c r="G114" s="6">
        <v>0.60299999999999998</v>
      </c>
      <c r="H114" s="6">
        <v>0.77600000000000002</v>
      </c>
      <c r="I114" s="6">
        <v>0.58399999999999996</v>
      </c>
      <c r="J114" s="6">
        <v>0.625</v>
      </c>
      <c r="BB114" s="10">
        <v>77</v>
      </c>
      <c r="BC114" s="10">
        <v>0.76</v>
      </c>
      <c r="BD114" s="10">
        <f t="shared" si="18"/>
        <v>3.0760000000000002E-3</v>
      </c>
      <c r="BE114" s="10">
        <f t="shared" si="19"/>
        <v>3.1290912576998134E-2</v>
      </c>
      <c r="BF114" s="10">
        <f t="shared" si="20"/>
        <v>1.2303999999999999</v>
      </c>
      <c r="BG114" s="9">
        <v>9.0339584399999993</v>
      </c>
      <c r="BH114" s="9">
        <v>293.60797100000002</v>
      </c>
      <c r="BI114" s="9">
        <v>178.58431999999999</v>
      </c>
      <c r="BJ114" s="9">
        <v>660704.75</v>
      </c>
      <c r="BK114" s="11">
        <f t="shared" si="21"/>
        <v>0.99228553383555551</v>
      </c>
      <c r="BL114" s="11">
        <f t="shared" si="22"/>
        <v>0.94712248709677427</v>
      </c>
      <c r="BM114" s="11">
        <f t="shared" si="23"/>
        <v>0.50600814939801186</v>
      </c>
      <c r="BN114" s="11">
        <f t="shared" si="24"/>
        <v>0.81568487654320987</v>
      </c>
      <c r="BO114" s="11">
        <f t="shared" si="25"/>
        <v>0.61778945880683389</v>
      </c>
      <c r="BP114" s="11">
        <f t="shared" si="26"/>
        <v>0.51994144561566535</v>
      </c>
    </row>
    <row r="115" spans="1:68" x14ac:dyDescent="0.25">
      <c r="A115" s="5">
        <v>82</v>
      </c>
      <c r="B115" s="5">
        <v>0.81</v>
      </c>
      <c r="C115" s="5">
        <v>0.60399999999999998</v>
      </c>
      <c r="D115" s="6">
        <v>1.1439999999999999</v>
      </c>
      <c r="E115" s="6">
        <v>0.82699999999999996</v>
      </c>
      <c r="F115" s="6">
        <v>0.92700000000000005</v>
      </c>
      <c r="G115" s="6">
        <v>0.61699999999999999</v>
      </c>
      <c r="H115" s="6">
        <v>0.76600000000000001</v>
      </c>
      <c r="I115" s="6">
        <v>0.58399999999999996</v>
      </c>
      <c r="J115" s="6">
        <v>0.64100000000000001</v>
      </c>
      <c r="BB115" s="10">
        <v>78</v>
      </c>
      <c r="BC115" s="10">
        <v>0.77</v>
      </c>
      <c r="BD115" s="10">
        <f t="shared" si="18"/>
        <v>3.029E-3</v>
      </c>
      <c r="BE115" s="10">
        <f t="shared" si="19"/>
        <v>3.1050936302319483E-2</v>
      </c>
      <c r="BF115" s="10">
        <f t="shared" si="20"/>
        <v>1.2116</v>
      </c>
      <c r="BG115" s="9">
        <v>8.97950363</v>
      </c>
      <c r="BH115" s="9">
        <v>292.78378300000003</v>
      </c>
      <c r="BI115" s="9">
        <v>183.26847799999999</v>
      </c>
      <c r="BJ115" s="9">
        <v>653986</v>
      </c>
      <c r="BK115" s="11">
        <f t="shared" si="21"/>
        <v>0.98630424439641984</v>
      </c>
      <c r="BL115" s="11">
        <f t="shared" si="22"/>
        <v>0.9444638161290323</v>
      </c>
      <c r="BM115" s="11">
        <f t="shared" si="23"/>
        <v>0.51928043512314093</v>
      </c>
      <c r="BN115" s="11">
        <f t="shared" si="24"/>
        <v>0.80739012345679018</v>
      </c>
      <c r="BO115" s="11">
        <f t="shared" si="25"/>
        <v>0.62054335120021842</v>
      </c>
      <c r="BP115" s="11">
        <f t="shared" si="26"/>
        <v>0.53432967965268352</v>
      </c>
    </row>
    <row r="116" spans="1:68" x14ac:dyDescent="0.25">
      <c r="A116" s="5">
        <v>83</v>
      </c>
      <c r="B116" s="5">
        <v>0.82</v>
      </c>
      <c r="C116" s="5">
        <v>0.6</v>
      </c>
      <c r="D116" s="6">
        <v>1.1299999999999999</v>
      </c>
      <c r="E116" s="6">
        <v>0.81899999999999995</v>
      </c>
      <c r="F116" s="6">
        <v>0.92300000000000004</v>
      </c>
      <c r="G116" s="6">
        <v>0.63100000000000001</v>
      </c>
      <c r="H116" s="6">
        <v>0.75600000000000001</v>
      </c>
      <c r="I116" s="6">
        <v>0.58399999999999996</v>
      </c>
      <c r="J116" s="6">
        <v>0.65700000000000003</v>
      </c>
      <c r="BB116" s="10">
        <v>79</v>
      </c>
      <c r="BC116" s="10">
        <v>0.78</v>
      </c>
      <c r="BD116" s="10">
        <f t="shared" si="18"/>
        <v>2.9840000000000001E-3</v>
      </c>
      <c r="BE116" s="10">
        <f t="shared" si="19"/>
        <v>3.0819420831229637E-2</v>
      </c>
      <c r="BF116" s="10">
        <f t="shared" si="20"/>
        <v>1.1936</v>
      </c>
      <c r="BG116" s="9">
        <v>8.9250488299999997</v>
      </c>
      <c r="BH116" s="9">
        <v>291.95962500000002</v>
      </c>
      <c r="BI116" s="9">
        <v>187.95266699999999</v>
      </c>
      <c r="BJ116" s="9">
        <v>647267.25</v>
      </c>
      <c r="BK116" s="11">
        <f t="shared" si="21"/>
        <v>0.98032295605567898</v>
      </c>
      <c r="BL116" s="11">
        <f t="shared" si="22"/>
        <v>0.94180524193548387</v>
      </c>
      <c r="BM116" s="11">
        <f t="shared" si="23"/>
        <v>0.5325528086849437</v>
      </c>
      <c r="BN116" s="11">
        <f t="shared" si="24"/>
        <v>0.79909537037037037</v>
      </c>
      <c r="BO116" s="11">
        <f t="shared" si="25"/>
        <v>0.62314722043947324</v>
      </c>
      <c r="BP116" s="11">
        <f t="shared" si="26"/>
        <v>0.548759596171703</v>
      </c>
    </row>
    <row r="117" spans="1:68" x14ac:dyDescent="0.25">
      <c r="A117" s="5">
        <v>84</v>
      </c>
      <c r="B117" s="5">
        <v>0.83</v>
      </c>
      <c r="C117" s="5">
        <v>0.59599999999999997</v>
      </c>
      <c r="D117" s="6">
        <v>1.1160000000000001</v>
      </c>
      <c r="E117" s="6">
        <v>0.81100000000000005</v>
      </c>
      <c r="F117" s="6">
        <v>0.91900000000000004</v>
      </c>
      <c r="G117" s="6">
        <v>0.64500000000000002</v>
      </c>
      <c r="H117" s="6">
        <v>0.745</v>
      </c>
      <c r="I117" s="6">
        <v>0.58399999999999996</v>
      </c>
      <c r="J117" s="6">
        <v>0.67300000000000004</v>
      </c>
      <c r="BB117" s="10">
        <v>80</v>
      </c>
      <c r="BC117" s="10">
        <v>0.79</v>
      </c>
      <c r="BD117" s="10">
        <f t="shared" si="18"/>
        <v>2.941E-3</v>
      </c>
      <c r="BE117" s="10">
        <f t="shared" si="19"/>
        <v>3.0596558225828741E-2</v>
      </c>
      <c r="BF117" s="10">
        <f t="shared" si="20"/>
        <v>1.1763999999999999</v>
      </c>
      <c r="BG117" s="9">
        <v>8.8705940200000004</v>
      </c>
      <c r="BH117" s="9">
        <v>291.13540599999999</v>
      </c>
      <c r="BI117" s="9">
        <v>192.636841</v>
      </c>
      <c r="BJ117" s="9">
        <v>640548.56299999997</v>
      </c>
      <c r="BK117" s="11">
        <f t="shared" si="21"/>
        <v>0.97434166661654331</v>
      </c>
      <c r="BL117" s="11">
        <f t="shared" si="22"/>
        <v>0.93914647096774195</v>
      </c>
      <c r="BM117" s="11">
        <f t="shared" si="23"/>
        <v>0.54582513974513025</v>
      </c>
      <c r="BN117" s="11">
        <f t="shared" si="24"/>
        <v>0.79080069506172834</v>
      </c>
      <c r="BO117" s="11">
        <f t="shared" si="25"/>
        <v>0.62563325544693815</v>
      </c>
      <c r="BP117" s="11">
        <f t="shared" si="26"/>
        <v>0.56323141371621432</v>
      </c>
    </row>
    <row r="118" spans="1:68" x14ac:dyDescent="0.25">
      <c r="A118" s="5">
        <v>85</v>
      </c>
      <c r="B118" s="5">
        <v>0.84</v>
      </c>
      <c r="C118" s="5">
        <v>0.59199999999999997</v>
      </c>
      <c r="D118" s="6">
        <v>1.1020000000000001</v>
      </c>
      <c r="E118" s="6">
        <v>0.80200000000000005</v>
      </c>
      <c r="F118" s="6">
        <v>0.91600000000000004</v>
      </c>
      <c r="G118" s="6">
        <v>0.66</v>
      </c>
      <c r="H118" s="6">
        <v>0.73499999999999999</v>
      </c>
      <c r="I118" s="6">
        <v>0.58399999999999996</v>
      </c>
      <c r="J118" s="6">
        <v>0.68899999999999995</v>
      </c>
      <c r="BB118" s="10">
        <v>81</v>
      </c>
      <c r="BC118" s="10">
        <v>0.8</v>
      </c>
      <c r="BD118" s="10">
        <f t="shared" si="18"/>
        <v>2.8999999999999998E-3</v>
      </c>
      <c r="BE118" s="10">
        <f t="shared" si="19"/>
        <v>3.0382538898732492E-2</v>
      </c>
      <c r="BF118" s="10">
        <f t="shared" si="20"/>
        <v>1.1599999999999999</v>
      </c>
      <c r="BG118" s="9">
        <v>8.8161401700000006</v>
      </c>
      <c r="BH118" s="9">
        <v>290.31127900000001</v>
      </c>
      <c r="BI118" s="9">
        <v>197.320999</v>
      </c>
      <c r="BJ118" s="9">
        <v>633829.75</v>
      </c>
      <c r="BK118" s="11">
        <f t="shared" si="21"/>
        <v>0.96836048262333341</v>
      </c>
      <c r="BL118" s="11">
        <f t="shared" si="22"/>
        <v>0.93648799677419359</v>
      </c>
      <c r="BM118" s="11">
        <f t="shared" si="23"/>
        <v>0.55909742547025931</v>
      </c>
      <c r="BN118" s="11">
        <f t="shared" si="24"/>
        <v>0.78250586419753088</v>
      </c>
      <c r="BO118" s="11">
        <f t="shared" si="25"/>
        <v>0.62803310920373845</v>
      </c>
      <c r="BP118" s="11">
        <f t="shared" si="26"/>
        <v>0.57774525163018886</v>
      </c>
    </row>
    <row r="119" spans="1:68" x14ac:dyDescent="0.25">
      <c r="A119" s="5">
        <v>86</v>
      </c>
      <c r="B119" s="5">
        <v>0.85</v>
      </c>
      <c r="C119" s="5">
        <v>0.58899999999999997</v>
      </c>
      <c r="D119" s="6">
        <v>1.0900000000000001</v>
      </c>
      <c r="E119" s="6">
        <v>0.79400000000000004</v>
      </c>
      <c r="F119" s="6">
        <v>0.91200000000000003</v>
      </c>
      <c r="G119" s="6">
        <v>0.67400000000000004</v>
      </c>
      <c r="H119" s="6">
        <v>0.72399999999999998</v>
      </c>
      <c r="I119" s="6">
        <v>0.58399999999999996</v>
      </c>
      <c r="J119" s="6">
        <v>0.70599999999999996</v>
      </c>
      <c r="BB119" s="10">
        <v>82</v>
      </c>
      <c r="BC119" s="10">
        <v>0.81</v>
      </c>
      <c r="BD119" s="10">
        <f t="shared" si="18"/>
        <v>2.8609999999999998E-3</v>
      </c>
      <c r="BE119" s="10">
        <f t="shared" si="19"/>
        <v>3.0177551000235673E-2</v>
      </c>
      <c r="BF119" s="10">
        <f t="shared" si="20"/>
        <v>1.1443999999999999</v>
      </c>
      <c r="BG119" s="9">
        <v>8.7313899999999993</v>
      </c>
      <c r="BH119" s="9">
        <v>289.04376200000002</v>
      </c>
      <c r="BI119" s="9">
        <v>202.93777499999999</v>
      </c>
      <c r="BJ119" s="9">
        <v>623928.75</v>
      </c>
      <c r="BK119" s="11">
        <f t="shared" si="21"/>
        <v>0.95905156580246909</v>
      </c>
      <c r="BL119" s="11">
        <f t="shared" si="22"/>
        <v>0.93239923225806454</v>
      </c>
      <c r="BM119" s="11">
        <f t="shared" si="23"/>
        <v>0.57501222935305918</v>
      </c>
      <c r="BN119" s="11">
        <f t="shared" si="24"/>
        <v>0.77028240740740739</v>
      </c>
      <c r="BO119" s="11">
        <f t="shared" si="25"/>
        <v>0.6310981240321798</v>
      </c>
      <c r="BP119" s="11">
        <f t="shared" si="26"/>
        <v>0.59549226916698783</v>
      </c>
    </row>
    <row r="120" spans="1:68" x14ac:dyDescent="0.25">
      <c r="A120" s="5">
        <v>87</v>
      </c>
      <c r="B120" s="5">
        <v>0.86</v>
      </c>
      <c r="C120" s="5">
        <v>0.58599999999999997</v>
      </c>
      <c r="D120" s="6">
        <v>1.0780000000000001</v>
      </c>
      <c r="E120" s="6">
        <v>0.78500000000000003</v>
      </c>
      <c r="F120" s="6">
        <v>0.90800000000000003</v>
      </c>
      <c r="G120" s="6">
        <v>0.68899999999999995</v>
      </c>
      <c r="H120" s="6">
        <v>0.71299999999999997</v>
      </c>
      <c r="I120" s="6">
        <v>0.58399999999999996</v>
      </c>
      <c r="J120" s="6">
        <v>0.72299999999999998</v>
      </c>
      <c r="BB120" s="10">
        <v>83</v>
      </c>
      <c r="BC120" s="10">
        <v>0.82</v>
      </c>
      <c r="BD120" s="10">
        <f t="shared" si="18"/>
        <v>2.8240000000000001E-3</v>
      </c>
      <c r="BE120" s="10">
        <f t="shared" si="19"/>
        <v>2.9981779776774842E-2</v>
      </c>
      <c r="BF120" s="10">
        <f t="shared" si="20"/>
        <v>1.1295999999999999</v>
      </c>
      <c r="BG120" s="9">
        <v>8.6466398200000008</v>
      </c>
      <c r="BH120" s="9">
        <v>287.77621499999998</v>
      </c>
      <c r="BI120" s="9">
        <v>208.554565</v>
      </c>
      <c r="BJ120" s="9">
        <v>614027.56299999997</v>
      </c>
      <c r="BK120" s="11">
        <f t="shared" si="21"/>
        <v>0.94974264788320995</v>
      </c>
      <c r="BL120" s="11">
        <f t="shared" si="22"/>
        <v>0.92831037096774183</v>
      </c>
      <c r="BM120" s="11">
        <f t="shared" si="23"/>
        <v>0.59092707290403412</v>
      </c>
      <c r="BN120" s="11">
        <f t="shared" si="24"/>
        <v>0.75805871975308636</v>
      </c>
      <c r="BO120" s="11">
        <f t="shared" si="25"/>
        <v>0.63396387504892959</v>
      </c>
      <c r="BP120" s="11">
        <f t="shared" si="26"/>
        <v>0.61332022474610837</v>
      </c>
    </row>
    <row r="121" spans="1:68" x14ac:dyDescent="0.25">
      <c r="A121" s="5">
        <v>88</v>
      </c>
      <c r="B121" s="5">
        <v>0.87</v>
      </c>
      <c r="C121" s="5">
        <v>0.58299999999999996</v>
      </c>
      <c r="D121" s="6">
        <v>1.0680000000000001</v>
      </c>
      <c r="E121" s="6">
        <v>0.77600000000000002</v>
      </c>
      <c r="F121" s="6">
        <v>0.90300000000000002</v>
      </c>
      <c r="G121" s="6">
        <v>0.70399999999999996</v>
      </c>
      <c r="H121" s="6">
        <v>0.70099999999999996</v>
      </c>
      <c r="I121" s="6">
        <v>0.58399999999999996</v>
      </c>
      <c r="J121" s="6">
        <v>0.74099999999999999</v>
      </c>
      <c r="BB121" s="10">
        <v>84</v>
      </c>
      <c r="BC121" s="10">
        <v>0.83</v>
      </c>
      <c r="BD121" s="10">
        <f t="shared" si="18"/>
        <v>2.7890000000000002E-3</v>
      </c>
      <c r="BE121" s="10">
        <f t="shared" si="19"/>
        <v>2.979540690386007E-2</v>
      </c>
      <c r="BF121" s="10">
        <f t="shared" si="20"/>
        <v>1.1156000000000001</v>
      </c>
      <c r="BG121" s="9">
        <v>8.5618877399999995</v>
      </c>
      <c r="BH121" s="9">
        <v>286.508667</v>
      </c>
      <c r="BI121" s="9">
        <v>214.17143200000001</v>
      </c>
      <c r="BJ121" s="9">
        <v>604126.25</v>
      </c>
      <c r="BK121" s="11">
        <f t="shared" si="21"/>
        <v>0.94043352126888891</v>
      </c>
      <c r="BL121" s="11">
        <f t="shared" si="22"/>
        <v>0.92422150645161294</v>
      </c>
      <c r="BM121" s="11">
        <f t="shared" si="23"/>
        <v>0.60684213462997272</v>
      </c>
      <c r="BN121" s="11">
        <f t="shared" si="24"/>
        <v>0.7458348765432099</v>
      </c>
      <c r="BO121" s="11">
        <f t="shared" si="25"/>
        <v>0.63666699117101455</v>
      </c>
      <c r="BP121" s="11">
        <f t="shared" si="26"/>
        <v>0.63123008888142274</v>
      </c>
    </row>
    <row r="122" spans="1:68" x14ac:dyDescent="0.25">
      <c r="A122" s="5">
        <v>89</v>
      </c>
      <c r="B122" s="5">
        <v>0.88</v>
      </c>
      <c r="C122" s="5">
        <v>0.57999999999999996</v>
      </c>
      <c r="D122" s="6">
        <v>1.0580000000000001</v>
      </c>
      <c r="E122" s="6">
        <v>0.76700000000000002</v>
      </c>
      <c r="F122" s="6">
        <v>0.89900000000000002</v>
      </c>
      <c r="G122" s="6">
        <v>0.72</v>
      </c>
      <c r="H122" s="6">
        <v>0.68899999999999995</v>
      </c>
      <c r="I122" s="6">
        <v>0.58399999999999996</v>
      </c>
      <c r="J122" s="6">
        <v>0.75900000000000001</v>
      </c>
      <c r="BB122" s="10">
        <v>85</v>
      </c>
      <c r="BC122" s="10">
        <v>0.84</v>
      </c>
      <c r="BD122" s="10">
        <f t="shared" si="18"/>
        <v>2.7560000000000002E-3</v>
      </c>
      <c r="BE122" s="10">
        <f t="shared" si="19"/>
        <v>2.9618609797263058E-2</v>
      </c>
      <c r="BF122" s="10">
        <f t="shared" si="20"/>
        <v>1.1024</v>
      </c>
      <c r="BG122" s="9">
        <v>8.4771356600000001</v>
      </c>
      <c r="BH122" s="9">
        <v>285.24108899999999</v>
      </c>
      <c r="BI122" s="9">
        <v>219.78834499999999</v>
      </c>
      <c r="BJ122" s="9">
        <v>594225</v>
      </c>
      <c r="BK122" s="11">
        <f t="shared" si="21"/>
        <v>0.93112439465456798</v>
      </c>
      <c r="BL122" s="11">
        <f t="shared" si="22"/>
        <v>0.92013254516129028</v>
      </c>
      <c r="BM122" s="11">
        <f t="shared" si="23"/>
        <v>0.62275732669420114</v>
      </c>
      <c r="BN122" s="11">
        <f t="shared" si="24"/>
        <v>0.7336111111111111</v>
      </c>
      <c r="BO122" s="11">
        <f t="shared" si="25"/>
        <v>0.63924266761152226</v>
      </c>
      <c r="BP122" s="11">
        <f t="shared" si="26"/>
        <v>0.64922263004051028</v>
      </c>
    </row>
    <row r="123" spans="1:68" x14ac:dyDescent="0.25">
      <c r="A123" s="5">
        <v>90</v>
      </c>
      <c r="B123" s="5">
        <v>0.89</v>
      </c>
      <c r="C123" s="5">
        <v>0.57799999999999996</v>
      </c>
      <c r="D123" s="6">
        <v>1.048</v>
      </c>
      <c r="E123" s="6">
        <v>0.75700000000000001</v>
      </c>
      <c r="F123" s="6">
        <v>0.89500000000000002</v>
      </c>
      <c r="G123" s="6">
        <v>0.73499999999999999</v>
      </c>
      <c r="H123" s="6">
        <v>0.67700000000000005</v>
      </c>
      <c r="I123" s="6">
        <v>0.58399999999999996</v>
      </c>
      <c r="J123" s="6">
        <v>0.77700000000000002</v>
      </c>
      <c r="BB123" s="10">
        <v>86</v>
      </c>
      <c r="BC123" s="10">
        <v>0.85</v>
      </c>
      <c r="BD123" s="10">
        <f t="shared" si="18"/>
        <v>2.725E-3</v>
      </c>
      <c r="BE123" s="10">
        <f t="shared" si="19"/>
        <v>2.9451560906865865E-2</v>
      </c>
      <c r="BF123" s="10">
        <f t="shared" si="20"/>
        <v>1.0900000000000001</v>
      </c>
      <c r="BG123" s="9">
        <v>8.3923845299999993</v>
      </c>
      <c r="BH123" s="9">
        <v>283.97357199999999</v>
      </c>
      <c r="BI123" s="9">
        <v>225.40527299999999</v>
      </c>
      <c r="BJ123" s="9">
        <v>584323.81299999997</v>
      </c>
      <c r="BK123" s="11">
        <f t="shared" si="21"/>
        <v>0.92181537238777778</v>
      </c>
      <c r="BL123" s="11">
        <f t="shared" si="22"/>
        <v>0.91604378064516123</v>
      </c>
      <c r="BM123" s="11">
        <f t="shared" si="23"/>
        <v>0.6386725612600459</v>
      </c>
      <c r="BN123" s="11">
        <f t="shared" si="24"/>
        <v>0.72138742345679008</v>
      </c>
      <c r="BO123" s="11">
        <f t="shared" si="25"/>
        <v>0.64172462153204568</v>
      </c>
      <c r="BP123" s="11">
        <f t="shared" si="26"/>
        <v>0.66729849152594556</v>
      </c>
    </row>
    <row r="124" spans="1:68" x14ac:dyDescent="0.25">
      <c r="A124" s="5">
        <v>91</v>
      </c>
      <c r="B124" s="5">
        <v>0.9</v>
      </c>
      <c r="C124" s="5">
        <v>0.57499999999999996</v>
      </c>
      <c r="D124" s="6">
        <v>1.04</v>
      </c>
      <c r="E124" s="6">
        <v>0.747</v>
      </c>
      <c r="F124" s="6">
        <v>0.89</v>
      </c>
      <c r="G124" s="6">
        <v>0.751</v>
      </c>
      <c r="H124" s="6">
        <v>0.66500000000000004</v>
      </c>
      <c r="I124" s="6">
        <v>0.58399999999999996</v>
      </c>
      <c r="J124" s="6">
        <v>0.79600000000000004</v>
      </c>
      <c r="BB124" s="10">
        <v>87</v>
      </c>
      <c r="BC124" s="10">
        <v>0.86</v>
      </c>
      <c r="BD124" s="10">
        <f t="shared" si="18"/>
        <v>2.696E-3</v>
      </c>
      <c r="BE124" s="10">
        <f t="shared" si="19"/>
        <v>2.9294426998176627E-2</v>
      </c>
      <c r="BF124" s="10">
        <f t="shared" si="20"/>
        <v>1.0784</v>
      </c>
      <c r="BG124" s="9">
        <v>8.3076334000000003</v>
      </c>
      <c r="BH124" s="9">
        <v>282.70599399999998</v>
      </c>
      <c r="BI124" s="9">
        <v>231.02224699999999</v>
      </c>
      <c r="BJ124" s="9">
        <v>574422.625</v>
      </c>
      <c r="BK124" s="11">
        <f t="shared" si="21"/>
        <v>0.91250635012098769</v>
      </c>
      <c r="BL124" s="11">
        <f t="shared" si="22"/>
        <v>0.91195481935483869</v>
      </c>
      <c r="BM124" s="11">
        <f t="shared" si="23"/>
        <v>0.65458792616418049</v>
      </c>
      <c r="BN124" s="11">
        <f t="shared" si="24"/>
        <v>0.70916373456790127</v>
      </c>
      <c r="BO124" s="11">
        <f t="shared" si="25"/>
        <v>0.64414518546139077</v>
      </c>
      <c r="BP124" s="11">
        <f t="shared" si="26"/>
        <v>0.68545875707182669</v>
      </c>
    </row>
    <row r="125" spans="1:68" x14ac:dyDescent="0.25">
      <c r="A125" s="5">
        <v>92</v>
      </c>
      <c r="B125" s="5">
        <v>0.91</v>
      </c>
      <c r="C125" s="5">
        <v>0.57299999999999995</v>
      </c>
      <c r="D125" s="6">
        <v>1.032</v>
      </c>
      <c r="E125" s="6">
        <v>0.73699999999999999</v>
      </c>
      <c r="F125" s="6">
        <v>0.88500000000000001</v>
      </c>
      <c r="G125" s="6">
        <v>0.76700000000000002</v>
      </c>
      <c r="H125" s="6">
        <v>0.65300000000000002</v>
      </c>
      <c r="I125" s="6">
        <v>0.58399999999999996</v>
      </c>
      <c r="J125" s="6">
        <v>0.81499999999999995</v>
      </c>
      <c r="BB125" s="10">
        <v>88</v>
      </c>
      <c r="BC125" s="10">
        <v>0.87</v>
      </c>
      <c r="BD125" s="10">
        <f t="shared" si="18"/>
        <v>2.6689999999999999E-3</v>
      </c>
      <c r="BE125" s="10">
        <f t="shared" si="19"/>
        <v>2.9147368427090245E-2</v>
      </c>
      <c r="BF125" s="10">
        <f t="shared" si="20"/>
        <v>1.0675999999999999</v>
      </c>
      <c r="BG125" s="9">
        <v>8.2228832199999999</v>
      </c>
      <c r="BH125" s="9">
        <v>281.438446</v>
      </c>
      <c r="BI125" s="9">
        <v>236.63923600000001</v>
      </c>
      <c r="BJ125" s="9">
        <v>564521.375</v>
      </c>
      <c r="BK125" s="11">
        <f t="shared" si="21"/>
        <v>0.90319743220172843</v>
      </c>
      <c r="BL125" s="11">
        <f t="shared" si="22"/>
        <v>0.90786595483870969</v>
      </c>
      <c r="BM125" s="11">
        <f t="shared" si="23"/>
        <v>0.67050333356993153</v>
      </c>
      <c r="BN125" s="11">
        <f t="shared" si="24"/>
        <v>0.69693996913580247</v>
      </c>
      <c r="BO125" s="11">
        <f t="shared" si="25"/>
        <v>0.64653523887048414</v>
      </c>
      <c r="BP125" s="11">
        <f t="shared" si="26"/>
        <v>0.70370409171656612</v>
      </c>
    </row>
    <row r="126" spans="1:68" x14ac:dyDescent="0.25">
      <c r="A126" s="5">
        <v>93</v>
      </c>
      <c r="B126" s="5">
        <v>0.92</v>
      </c>
      <c r="C126" s="5">
        <v>0.57099999999999995</v>
      </c>
      <c r="D126" s="6">
        <v>1.026</v>
      </c>
      <c r="E126" s="6">
        <v>0.72699999999999998</v>
      </c>
      <c r="F126" s="6">
        <v>0.88</v>
      </c>
      <c r="G126" s="6">
        <v>0.78300000000000003</v>
      </c>
      <c r="H126" s="6">
        <v>0.64</v>
      </c>
      <c r="I126" s="6">
        <v>0.58399999999999996</v>
      </c>
      <c r="J126" s="6">
        <v>0.83399999999999996</v>
      </c>
      <c r="BB126" s="10">
        <v>89</v>
      </c>
      <c r="BC126" s="10">
        <v>0.88</v>
      </c>
      <c r="BD126" s="10">
        <f t="shared" si="18"/>
        <v>2.6440000000000001E-3</v>
      </c>
      <c r="BE126" s="10">
        <f t="shared" si="19"/>
        <v>2.9010538413996086E-2</v>
      </c>
      <c r="BF126" s="10">
        <f t="shared" si="20"/>
        <v>1.0576000000000001</v>
      </c>
      <c r="BG126" s="9">
        <v>8.1381321</v>
      </c>
      <c r="BH126" s="9">
        <v>280.17089800000002</v>
      </c>
      <c r="BI126" s="9">
        <v>242.25628699999999</v>
      </c>
      <c r="BJ126" s="9">
        <v>554620.125</v>
      </c>
      <c r="BK126" s="11">
        <f t="shared" si="21"/>
        <v>0.89388841103333339</v>
      </c>
      <c r="BL126" s="11">
        <f t="shared" si="22"/>
        <v>0.90377709032258069</v>
      </c>
      <c r="BM126" s="11">
        <f t="shared" si="23"/>
        <v>0.68641891664902954</v>
      </c>
      <c r="BN126" s="11">
        <f t="shared" si="24"/>
        <v>0.68471620370370367</v>
      </c>
      <c r="BO126" s="11">
        <f t="shared" si="25"/>
        <v>0.6489242329937247</v>
      </c>
      <c r="BP126" s="11">
        <f t="shared" si="26"/>
        <v>0.72203554736867204</v>
      </c>
    </row>
    <row r="127" spans="1:68" x14ac:dyDescent="0.25">
      <c r="A127" s="5">
        <v>94</v>
      </c>
      <c r="B127" s="5">
        <v>0.93</v>
      </c>
      <c r="C127" s="5">
        <v>0.56999999999999995</v>
      </c>
      <c r="D127" s="6">
        <v>1.02</v>
      </c>
      <c r="E127" s="6">
        <v>0.71699999999999997</v>
      </c>
      <c r="F127" s="6">
        <v>0.875</v>
      </c>
      <c r="G127" s="6">
        <v>0.79900000000000004</v>
      </c>
      <c r="H127" s="6">
        <v>0.627</v>
      </c>
      <c r="I127" s="6">
        <v>0.58399999999999996</v>
      </c>
      <c r="J127" s="6">
        <v>0.85399999999999998</v>
      </c>
      <c r="BB127" s="10">
        <v>90</v>
      </c>
      <c r="BC127" s="10">
        <v>0.89</v>
      </c>
      <c r="BD127" s="10">
        <f t="shared" si="18"/>
        <v>2.6210000000000001E-3</v>
      </c>
      <c r="BE127" s="10">
        <f t="shared" si="19"/>
        <v>2.8884082323794111E-2</v>
      </c>
      <c r="BF127" s="10">
        <f t="shared" si="20"/>
        <v>1.0484</v>
      </c>
      <c r="BG127" s="9">
        <v>8.0533800099999997</v>
      </c>
      <c r="BH127" s="9">
        <v>278.90332000000001</v>
      </c>
      <c r="BI127" s="9">
        <v>247.87330600000001</v>
      </c>
      <c r="BJ127" s="9">
        <v>544718.93799999997</v>
      </c>
      <c r="BK127" s="11">
        <f t="shared" si="21"/>
        <v>0.8845792833206173</v>
      </c>
      <c r="BL127" s="11">
        <f t="shared" si="22"/>
        <v>0.89968812903225814</v>
      </c>
      <c r="BM127" s="11">
        <f t="shared" si="23"/>
        <v>0.70233440905801314</v>
      </c>
      <c r="BN127" s="11">
        <f t="shared" si="24"/>
        <v>0.67249251604938265</v>
      </c>
      <c r="BO127" s="11">
        <f t="shared" si="25"/>
        <v>0.65133995887759844</v>
      </c>
      <c r="BP127" s="11">
        <f t="shared" si="26"/>
        <v>0.74045377393491885</v>
      </c>
    </row>
    <row r="128" spans="1:68" x14ac:dyDescent="0.25">
      <c r="A128" s="5">
        <v>95</v>
      </c>
      <c r="B128" s="5">
        <v>0.94</v>
      </c>
      <c r="C128" s="5">
        <v>0.56799999999999995</v>
      </c>
      <c r="D128" s="6">
        <v>1.014</v>
      </c>
      <c r="E128" s="6">
        <v>0.70599999999999996</v>
      </c>
      <c r="F128" s="6">
        <v>0.87</v>
      </c>
      <c r="G128" s="6">
        <v>0.81499999999999995</v>
      </c>
      <c r="H128" s="6">
        <v>0.61399999999999999</v>
      </c>
      <c r="I128" s="6">
        <v>0.58399999999999996</v>
      </c>
      <c r="J128" s="6">
        <v>0.874</v>
      </c>
      <c r="BB128" s="10">
        <v>91</v>
      </c>
      <c r="BC128" s="10">
        <v>0.9</v>
      </c>
      <c r="BD128" s="10">
        <f t="shared" si="18"/>
        <v>2.5999999999999999E-3</v>
      </c>
      <c r="BE128" s="10">
        <f t="shared" si="19"/>
        <v>2.8768136958757962E-2</v>
      </c>
      <c r="BF128" s="10">
        <f t="shared" si="20"/>
        <v>1.04</v>
      </c>
      <c r="BG128" s="9">
        <v>7.9686326999999997</v>
      </c>
      <c r="BH128" s="9">
        <v>277.63562000000002</v>
      </c>
      <c r="BI128" s="9">
        <v>253.49115</v>
      </c>
      <c r="BJ128" s="9">
        <v>534817.56299999997</v>
      </c>
      <c r="BK128" s="11">
        <f t="shared" si="21"/>
        <v>0.87527068064074076</v>
      </c>
      <c r="BL128" s="11">
        <f t="shared" si="22"/>
        <v>0.8955987741935485</v>
      </c>
      <c r="BM128" s="11">
        <f t="shared" si="23"/>
        <v>0.71825223905589153</v>
      </c>
      <c r="BN128" s="11">
        <f t="shared" si="24"/>
        <v>0.66026859629629631</v>
      </c>
      <c r="BO128" s="11">
        <f t="shared" si="25"/>
        <v>0.65381173119619374</v>
      </c>
      <c r="BP128" s="11">
        <f t="shared" si="26"/>
        <v>0.7589623691924009</v>
      </c>
    </row>
    <row r="129" spans="1:68" x14ac:dyDescent="0.25">
      <c r="A129" s="5">
        <v>96</v>
      </c>
      <c r="B129" s="5">
        <v>0.95</v>
      </c>
      <c r="C129" s="5">
        <v>0.56699999999999995</v>
      </c>
      <c r="D129" s="6">
        <v>1.01</v>
      </c>
      <c r="E129" s="6">
        <v>0.69499999999999995</v>
      </c>
      <c r="F129" s="6">
        <v>0.86399999999999999</v>
      </c>
      <c r="G129" s="6">
        <v>0.83099999999999996</v>
      </c>
      <c r="H129" s="6">
        <v>0.60099999999999998</v>
      </c>
      <c r="I129" s="6">
        <v>0.58399999999999996</v>
      </c>
      <c r="J129" s="6">
        <v>0.89400000000000002</v>
      </c>
      <c r="BB129" s="10">
        <v>92</v>
      </c>
      <c r="BC129" s="10">
        <v>0.91</v>
      </c>
      <c r="BD129" s="10">
        <f t="shared" si="18"/>
        <v>2.581E-3</v>
      </c>
      <c r="BE129" s="10">
        <f t="shared" si="19"/>
        <v>2.8662829871461813E-2</v>
      </c>
      <c r="BF129" s="10">
        <f t="shared" si="20"/>
        <v>1.0324</v>
      </c>
      <c r="BG129" s="9">
        <v>7.86234331</v>
      </c>
      <c r="BH129" s="9">
        <v>276.019836</v>
      </c>
      <c r="BI129" s="9">
        <v>259.26959199999999</v>
      </c>
      <c r="BJ129" s="9">
        <v>523177.43800000002</v>
      </c>
      <c r="BK129" s="11">
        <f t="shared" si="21"/>
        <v>0.86359590653172846</v>
      </c>
      <c r="BL129" s="11">
        <f t="shared" si="22"/>
        <v>0.89038656774193548</v>
      </c>
      <c r="BM129" s="11">
        <f t="shared" si="23"/>
        <v>0.73462511402511466</v>
      </c>
      <c r="BN129" s="11">
        <f t="shared" si="24"/>
        <v>0.64589807160493828</v>
      </c>
      <c r="BO129" s="11">
        <f t="shared" si="25"/>
        <v>0.6549744247258561</v>
      </c>
      <c r="BP129" s="11">
        <f t="shared" si="26"/>
        <v>0.77853200577677095</v>
      </c>
    </row>
    <row r="130" spans="1:68" x14ac:dyDescent="0.25">
      <c r="A130" s="5">
        <v>97</v>
      </c>
      <c r="B130" s="5">
        <v>0.96</v>
      </c>
      <c r="C130" s="5">
        <v>0.56599999999999995</v>
      </c>
      <c r="D130" s="6">
        <v>1.006</v>
      </c>
      <c r="E130" s="6">
        <v>0.68400000000000005</v>
      </c>
      <c r="F130" s="6">
        <v>0.85899999999999999</v>
      </c>
      <c r="G130" s="6">
        <v>0.84799999999999998</v>
      </c>
      <c r="H130" s="6">
        <v>0.58799999999999997</v>
      </c>
      <c r="I130" s="6">
        <v>0.58399999999999996</v>
      </c>
      <c r="J130" s="6">
        <v>0.91500000000000004</v>
      </c>
      <c r="BB130" s="10">
        <v>93</v>
      </c>
      <c r="BC130" s="10">
        <v>0.92</v>
      </c>
      <c r="BD130" s="10">
        <f t="shared" si="18"/>
        <v>2.5639999999999999E-3</v>
      </c>
      <c r="BE130" s="10">
        <f t="shared" si="19"/>
        <v>2.8568278705151967E-2</v>
      </c>
      <c r="BF130" s="10">
        <f t="shared" si="20"/>
        <v>1.0255999999999998</v>
      </c>
      <c r="BG130" s="9">
        <v>7.7560572600000004</v>
      </c>
      <c r="BH130" s="9">
        <v>274.40386999999998</v>
      </c>
      <c r="BI130" s="9">
        <v>265.04885899999999</v>
      </c>
      <c r="BJ130" s="9">
        <v>511537.06300000002</v>
      </c>
      <c r="BK130" s="11">
        <f t="shared" si="21"/>
        <v>0.85192149928666672</v>
      </c>
      <c r="BL130" s="11">
        <f t="shared" si="22"/>
        <v>0.88517377419354837</v>
      </c>
      <c r="BM130" s="11">
        <f t="shared" si="23"/>
        <v>0.7510003265832329</v>
      </c>
      <c r="BN130" s="11">
        <f t="shared" si="24"/>
        <v>0.63152723827160495</v>
      </c>
      <c r="BO130" s="11">
        <f t="shared" si="25"/>
        <v>0.65617203328676577</v>
      </c>
      <c r="BP130" s="11">
        <f t="shared" si="26"/>
        <v>0.79822597634751047</v>
      </c>
    </row>
    <row r="131" spans="1:68" x14ac:dyDescent="0.25">
      <c r="A131" s="5">
        <v>98</v>
      </c>
      <c r="B131" s="5">
        <v>0.97</v>
      </c>
      <c r="C131" s="5">
        <v>0.56499999999999995</v>
      </c>
      <c r="D131" s="6">
        <v>1.004</v>
      </c>
      <c r="E131" s="6">
        <v>0.67300000000000004</v>
      </c>
      <c r="F131" s="6">
        <v>0.85299999999999998</v>
      </c>
      <c r="G131" s="6">
        <v>0.86399999999999999</v>
      </c>
      <c r="H131" s="6">
        <v>0.57399999999999995</v>
      </c>
      <c r="I131" s="6">
        <v>0.58399999999999996</v>
      </c>
      <c r="J131" s="6">
        <v>0.93500000000000005</v>
      </c>
      <c r="BB131" s="10">
        <v>94</v>
      </c>
      <c r="BC131" s="10">
        <v>0.93</v>
      </c>
      <c r="BD131" s="10">
        <f t="shared" si="18"/>
        <v>2.5490000000000001E-3</v>
      </c>
      <c r="BE131" s="10">
        <f t="shared" si="19"/>
        <v>2.8484590568981019E-2</v>
      </c>
      <c r="BF131" s="10">
        <f t="shared" si="20"/>
        <v>1.0196000000000001</v>
      </c>
      <c r="BG131" s="9">
        <v>7.6497702600000004</v>
      </c>
      <c r="BH131" s="9">
        <v>272.78790300000003</v>
      </c>
      <c r="BI131" s="9">
        <v>270.82815599999998</v>
      </c>
      <c r="BJ131" s="9">
        <v>499896.71899999998</v>
      </c>
      <c r="BK131" s="11">
        <f t="shared" si="21"/>
        <v>0.84024698769407413</v>
      </c>
      <c r="BL131" s="11">
        <f t="shared" si="22"/>
        <v>0.87996097741935497</v>
      </c>
      <c r="BM131" s="11">
        <f t="shared" si="23"/>
        <v>0.7673756241445836</v>
      </c>
      <c r="BN131" s="11">
        <f t="shared" si="24"/>
        <v>0.6171564432098765</v>
      </c>
      <c r="BO131" s="11">
        <f t="shared" si="25"/>
        <v>0.6574228437270464</v>
      </c>
      <c r="BP131" s="11">
        <f t="shared" si="26"/>
        <v>0.81804330169968509</v>
      </c>
    </row>
    <row r="132" spans="1:68" x14ac:dyDescent="0.25">
      <c r="A132" s="5">
        <v>99</v>
      </c>
      <c r="B132" s="5">
        <v>0.98</v>
      </c>
      <c r="C132" s="5">
        <v>0.56499999999999995</v>
      </c>
      <c r="D132" s="6">
        <v>1.002</v>
      </c>
      <c r="E132" s="6">
        <v>0.66200000000000003</v>
      </c>
      <c r="F132" s="6">
        <v>0.84799999999999998</v>
      </c>
      <c r="G132" s="6">
        <v>0.88100000000000001</v>
      </c>
      <c r="H132" s="6">
        <v>0.56100000000000005</v>
      </c>
      <c r="I132" s="6">
        <v>0.58399999999999996</v>
      </c>
      <c r="J132" s="6">
        <v>0.95699999999999996</v>
      </c>
      <c r="BB132" s="10">
        <v>95</v>
      </c>
      <c r="BC132" s="10">
        <v>0.94</v>
      </c>
      <c r="BD132" s="10">
        <f t="shared" si="18"/>
        <v>2.5360000000000001E-3</v>
      </c>
      <c r="BE132" s="10">
        <f t="shared" si="19"/>
        <v>2.8411861455421981E-2</v>
      </c>
      <c r="BF132" s="10">
        <f t="shared" si="20"/>
        <v>1.0144</v>
      </c>
      <c r="BG132" s="9">
        <v>7.5434832600000004</v>
      </c>
      <c r="BH132" s="9">
        <v>271.17190599999998</v>
      </c>
      <c r="BI132" s="9">
        <v>276.60745200000002</v>
      </c>
      <c r="BJ132" s="9">
        <v>488256.375</v>
      </c>
      <c r="BK132" s="11">
        <f t="shared" si="21"/>
        <v>0.82857247610148155</v>
      </c>
      <c r="BL132" s="11">
        <f t="shared" si="22"/>
        <v>0.8747480838709677</v>
      </c>
      <c r="BM132" s="11">
        <f t="shared" si="23"/>
        <v>0.78375091887249337</v>
      </c>
      <c r="BN132" s="11">
        <f t="shared" si="24"/>
        <v>0.60278564814814817</v>
      </c>
      <c r="BO132" s="11">
        <f t="shared" si="25"/>
        <v>0.65874571942575</v>
      </c>
      <c r="BP132" s="11">
        <f t="shared" si="26"/>
        <v>0.83798561416208495</v>
      </c>
    </row>
    <row r="133" spans="1:68" x14ac:dyDescent="0.25">
      <c r="A133" s="5">
        <v>100</v>
      </c>
      <c r="B133" s="5">
        <v>0.99</v>
      </c>
      <c r="C133" s="5">
        <v>0.56399999999999995</v>
      </c>
      <c r="D133" s="6">
        <v>1</v>
      </c>
      <c r="E133" s="6">
        <v>0.65</v>
      </c>
      <c r="F133" s="6">
        <v>0.84199999999999997</v>
      </c>
      <c r="G133" s="6">
        <v>0.89700000000000002</v>
      </c>
      <c r="H133" s="6">
        <v>0.54700000000000004</v>
      </c>
      <c r="I133" s="6">
        <v>0.58399999999999996</v>
      </c>
      <c r="J133" s="6">
        <v>0.97799999999999998</v>
      </c>
      <c r="BB133" s="10">
        <v>96</v>
      </c>
      <c r="BC133" s="10">
        <v>0.95</v>
      </c>
      <c r="BD133" s="10">
        <f t="shared" si="18"/>
        <v>2.5249999999999999E-3</v>
      </c>
      <c r="BE133" s="10">
        <f t="shared" si="19"/>
        <v>2.8350175706934717E-2</v>
      </c>
      <c r="BF133" s="10">
        <f t="shared" si="20"/>
        <v>1.01</v>
      </c>
      <c r="BG133" s="9">
        <v>7.4371953</v>
      </c>
      <c r="BH133" s="9">
        <v>269.55590799999999</v>
      </c>
      <c r="BI133" s="9">
        <v>282.38674900000001</v>
      </c>
      <c r="BJ133" s="9">
        <v>476615.93800000002</v>
      </c>
      <c r="BK133" s="11">
        <f t="shared" si="21"/>
        <v>0.81689785906296297</v>
      </c>
      <c r="BL133" s="11">
        <f t="shared" si="22"/>
        <v>0.86953518709677413</v>
      </c>
      <c r="BM133" s="11">
        <f t="shared" si="23"/>
        <v>0.80012621643384407</v>
      </c>
      <c r="BN133" s="11">
        <f t="shared" si="24"/>
        <v>0.58841473827160495</v>
      </c>
      <c r="BO133" s="11">
        <f t="shared" si="25"/>
        <v>0.66015760711680582</v>
      </c>
      <c r="BP133" s="11">
        <f t="shared" si="26"/>
        <v>0.85805459214363755</v>
      </c>
    </row>
    <row r="134" spans="1:68" x14ac:dyDescent="0.25">
      <c r="A134" s="5">
        <v>101</v>
      </c>
      <c r="B134" s="5">
        <v>1</v>
      </c>
      <c r="C134" s="5">
        <v>0.56399999999999995</v>
      </c>
      <c r="D134" s="6">
        <v>1</v>
      </c>
      <c r="E134" s="6">
        <v>0.64</v>
      </c>
      <c r="F134" s="6">
        <v>0.83699999999999997</v>
      </c>
      <c r="G134" s="6">
        <v>0.91100000000000003</v>
      </c>
      <c r="H134" s="6">
        <v>0.53600000000000003</v>
      </c>
      <c r="I134" s="6">
        <v>0.58399999999999996</v>
      </c>
      <c r="J134" s="6">
        <v>0.996</v>
      </c>
      <c r="BB134" s="10">
        <v>97</v>
      </c>
      <c r="BC134" s="10">
        <v>0.96</v>
      </c>
      <c r="BD134" s="10">
        <f t="shared" si="18"/>
        <v>2.516E-3</v>
      </c>
      <c r="BE134" s="10">
        <f t="shared" si="19"/>
        <v>2.829960553856568E-2</v>
      </c>
      <c r="BF134" s="10">
        <f t="shared" si="20"/>
        <v>1.0064</v>
      </c>
      <c r="BG134" s="9">
        <v>7.3309035299999996</v>
      </c>
      <c r="BH134" s="9">
        <v>267.93984999999998</v>
      </c>
      <c r="BI134" s="9">
        <v>288.16632099999998</v>
      </c>
      <c r="BJ134" s="9">
        <v>464975.03100000002</v>
      </c>
      <c r="BK134" s="11">
        <f t="shared" si="21"/>
        <v>0.80522282353592589</v>
      </c>
      <c r="BL134" s="11">
        <f t="shared" si="22"/>
        <v>0.86432209677419347</v>
      </c>
      <c r="BM134" s="11">
        <f t="shared" si="23"/>
        <v>0.81650229319149314</v>
      </c>
      <c r="BN134" s="11">
        <f t="shared" si="24"/>
        <v>0.57404324814814822</v>
      </c>
      <c r="BO134" s="11">
        <f t="shared" si="25"/>
        <v>0.66167406615167468</v>
      </c>
      <c r="BP134" s="11">
        <f t="shared" si="26"/>
        <v>0.878252916718821</v>
      </c>
    </row>
    <row r="135" spans="1:68" x14ac:dyDescent="0.25">
      <c r="A135" s="5">
        <v>102</v>
      </c>
      <c r="B135" s="5">
        <v>1.01</v>
      </c>
      <c r="C135" s="5">
        <v>0.56399999999999995</v>
      </c>
      <c r="D135" s="6">
        <v>1</v>
      </c>
      <c r="E135" s="6">
        <v>0.63300000000000001</v>
      </c>
      <c r="F135" s="6">
        <v>0.83299999999999996</v>
      </c>
      <c r="G135" s="6">
        <v>0.92200000000000004</v>
      </c>
      <c r="H135" s="6">
        <v>0.52700000000000002</v>
      </c>
      <c r="I135" s="6">
        <v>0.58399999999999996</v>
      </c>
      <c r="J135" s="6">
        <v>1.0109999999999999</v>
      </c>
      <c r="BB135" s="10">
        <v>98</v>
      </c>
      <c r="BC135" s="10">
        <v>0.97</v>
      </c>
      <c r="BD135" s="10">
        <f t="shared" si="18"/>
        <v>2.5089999999999999E-3</v>
      </c>
      <c r="BE135" s="10">
        <f t="shared" si="19"/>
        <v>2.826021062262507E-2</v>
      </c>
      <c r="BF135" s="10">
        <f t="shared" si="20"/>
        <v>1.0036</v>
      </c>
      <c r="BG135" s="9">
        <v>7.2246189100000002</v>
      </c>
      <c r="BH135" s="9">
        <v>266.323914</v>
      </c>
      <c r="BI135" s="9">
        <v>293.94564800000001</v>
      </c>
      <c r="BJ135" s="9">
        <v>453334.875</v>
      </c>
      <c r="BK135" s="11">
        <f t="shared" si="21"/>
        <v>0.79354857336135809</v>
      </c>
      <c r="BL135" s="11">
        <f t="shared" si="22"/>
        <v>0.85910940000000002</v>
      </c>
      <c r="BM135" s="11">
        <f t="shared" si="23"/>
        <v>0.83287767575607652</v>
      </c>
      <c r="BN135" s="11">
        <f t="shared" si="24"/>
        <v>0.5596726851851852</v>
      </c>
      <c r="BO135" s="11">
        <f t="shared" si="25"/>
        <v>0.66330823538972905</v>
      </c>
      <c r="BP135" s="11">
        <f t="shared" si="26"/>
        <v>0.89858049230050929</v>
      </c>
    </row>
    <row r="136" spans="1:68" x14ac:dyDescent="0.25">
      <c r="A136" s="5">
        <v>103</v>
      </c>
      <c r="B136" s="5">
        <v>1.02</v>
      </c>
      <c r="C136" s="5">
        <v>0.56399999999999995</v>
      </c>
      <c r="D136" s="6">
        <v>1</v>
      </c>
      <c r="E136" s="6">
        <v>0.627</v>
      </c>
      <c r="F136" s="6">
        <v>0.82899999999999996</v>
      </c>
      <c r="G136" s="6">
        <v>0.93100000000000005</v>
      </c>
      <c r="H136" s="6">
        <v>0.52</v>
      </c>
      <c r="I136" s="6">
        <v>0.58399999999999996</v>
      </c>
      <c r="J136" s="6">
        <v>1.022</v>
      </c>
      <c r="BB136" s="10">
        <v>99</v>
      </c>
      <c r="BC136" s="10">
        <v>0.98</v>
      </c>
      <c r="BD136" s="10">
        <f t="shared" si="18"/>
        <v>2.5040000000000001E-3</v>
      </c>
      <c r="BE136" s="10">
        <f t="shared" si="19"/>
        <v>2.8232037740910803E-2</v>
      </c>
      <c r="BF136" s="10">
        <f t="shared" si="20"/>
        <v>1.0016</v>
      </c>
      <c r="BG136" s="9">
        <v>7.1183319100000002</v>
      </c>
      <c r="BH136" s="9">
        <v>264.70791600000001</v>
      </c>
      <c r="BI136" s="9">
        <v>299.72491500000001</v>
      </c>
      <c r="BJ136" s="9">
        <v>441694.65600000002</v>
      </c>
      <c r="BK136" s="11">
        <f t="shared" si="21"/>
        <v>0.7818740617687655</v>
      </c>
      <c r="BL136" s="11">
        <f t="shared" si="22"/>
        <v>0.85389650322580646</v>
      </c>
      <c r="BM136" s="11">
        <f t="shared" si="23"/>
        <v>0.84925288831419465</v>
      </c>
      <c r="BN136" s="11">
        <f t="shared" si="24"/>
        <v>0.54530204444444441</v>
      </c>
      <c r="BO136" s="11">
        <f t="shared" si="25"/>
        <v>0.66507121934348346</v>
      </c>
      <c r="BP136" s="11">
        <f t="shared" si="26"/>
        <v>0.91904000242872697</v>
      </c>
    </row>
    <row r="137" spans="1:68" x14ac:dyDescent="0.25">
      <c r="A137" s="5">
        <v>104</v>
      </c>
      <c r="B137" s="5">
        <v>1.03</v>
      </c>
      <c r="C137" s="5">
        <v>0.56399999999999995</v>
      </c>
      <c r="D137" s="6">
        <v>1.0009999999999999</v>
      </c>
      <c r="E137" s="6">
        <v>0.621</v>
      </c>
      <c r="F137" s="6">
        <v>0.82599999999999996</v>
      </c>
      <c r="G137" s="6">
        <v>0.93899999999999995</v>
      </c>
      <c r="H137" s="6">
        <v>0.51300000000000001</v>
      </c>
      <c r="I137" s="6">
        <v>0.58399999999999996</v>
      </c>
      <c r="J137" s="6">
        <v>1.0329999999999999</v>
      </c>
      <c r="BB137" s="10">
        <v>100</v>
      </c>
      <c r="BC137" s="10">
        <v>0.99</v>
      </c>
      <c r="BD137" s="10">
        <f t="shared" si="18"/>
        <v>2.5010000000000002E-3</v>
      </c>
      <c r="BE137" s="10">
        <f t="shared" si="19"/>
        <v>2.821512050914652E-2</v>
      </c>
      <c r="BF137" s="10">
        <f t="shared" si="20"/>
        <v>1.0004</v>
      </c>
      <c r="BG137" s="9">
        <v>7.0120472899999999</v>
      </c>
      <c r="BH137" s="9">
        <v>263.09197999999998</v>
      </c>
      <c r="BI137" s="9">
        <v>305.504211</v>
      </c>
      <c r="BJ137" s="9">
        <v>430054.5</v>
      </c>
      <c r="BK137" s="11">
        <f t="shared" si="21"/>
        <v>0.77019981159419759</v>
      </c>
      <c r="BL137" s="11">
        <f t="shared" si="22"/>
        <v>0.84868380645161279</v>
      </c>
      <c r="BM137" s="11">
        <f t="shared" si="23"/>
        <v>0.86562818304210432</v>
      </c>
      <c r="BN137" s="11">
        <f t="shared" si="24"/>
        <v>0.5309314814814815</v>
      </c>
      <c r="BO137" s="11">
        <f t="shared" si="25"/>
        <v>0.66697334615505222</v>
      </c>
      <c r="BP137" s="11">
        <f t="shared" si="26"/>
        <v>0.93963336583220469</v>
      </c>
    </row>
    <row r="138" spans="1:68" x14ac:dyDescent="0.25">
      <c r="A138" s="5">
        <v>105</v>
      </c>
      <c r="B138" s="5">
        <v>1.04</v>
      </c>
      <c r="C138" s="5">
        <v>0.56499999999999995</v>
      </c>
      <c r="D138" s="6">
        <v>1.002</v>
      </c>
      <c r="E138" s="6">
        <v>0.61499999999999999</v>
      </c>
      <c r="F138" s="6">
        <v>0.82299999999999995</v>
      </c>
      <c r="G138" s="6">
        <v>0.94699999999999995</v>
      </c>
      <c r="H138" s="6">
        <v>0.50600000000000001</v>
      </c>
      <c r="I138" s="6">
        <v>0.58399999999999996</v>
      </c>
      <c r="J138" s="6">
        <v>1.044</v>
      </c>
      <c r="BB138" s="10">
        <v>101</v>
      </c>
      <c r="BC138" s="10">
        <v>1</v>
      </c>
      <c r="BD138" s="10">
        <f t="shared" si="18"/>
        <v>2.5000000000000001E-3</v>
      </c>
      <c r="BE138" s="10">
        <f t="shared" si="19"/>
        <v>2.8209479177387815E-2</v>
      </c>
      <c r="BF138" s="10">
        <f t="shared" si="20"/>
        <v>1</v>
      </c>
      <c r="BG138" s="9">
        <v>6.9057602899999999</v>
      </c>
      <c r="BH138" s="9">
        <v>261.476044</v>
      </c>
      <c r="BI138" s="9">
        <v>311.28341699999999</v>
      </c>
      <c r="BJ138" s="9">
        <v>418414.25</v>
      </c>
      <c r="BK138" s="11">
        <f t="shared" si="21"/>
        <v>0.75852530000160501</v>
      </c>
      <c r="BL138" s="11">
        <f t="shared" si="22"/>
        <v>0.84347110967741934</v>
      </c>
      <c r="BM138" s="11">
        <f t="shared" si="23"/>
        <v>0.88200322276031629</v>
      </c>
      <c r="BN138" s="11">
        <f t="shared" si="24"/>
        <v>0.51656080246913583</v>
      </c>
      <c r="BO138" s="11">
        <f t="shared" si="25"/>
        <v>0.66902175914665141</v>
      </c>
      <c r="BP138" s="11">
        <f t="shared" si="26"/>
        <v>0.96036221825464352</v>
      </c>
    </row>
    <row r="139" spans="1:68" x14ac:dyDescent="0.25">
      <c r="A139" s="5">
        <v>106</v>
      </c>
      <c r="B139" s="5">
        <v>1.05</v>
      </c>
      <c r="C139" s="5">
        <v>0.56499999999999995</v>
      </c>
      <c r="D139" s="6">
        <v>1.0029999999999999</v>
      </c>
      <c r="E139" s="6">
        <v>0.60899999999999999</v>
      </c>
      <c r="F139" s="6">
        <v>0.82</v>
      </c>
      <c r="G139" s="6">
        <v>0.95599999999999996</v>
      </c>
      <c r="H139" s="6">
        <v>0.499</v>
      </c>
      <c r="I139" s="6">
        <v>0.58399999999999996</v>
      </c>
      <c r="J139" s="6">
        <v>1.0549999999999999</v>
      </c>
      <c r="BB139" s="10">
        <v>102</v>
      </c>
      <c r="BC139" s="10">
        <v>1.01</v>
      </c>
      <c r="BD139" s="11">
        <f>0.0025+0.0025*(BC139-1)^2</f>
        <v>2.5002499999999999E-3</v>
      </c>
      <c r="BE139" s="10">
        <f t="shared" si="19"/>
        <v>2.8210889616086598E-2</v>
      </c>
      <c r="BF139" s="10">
        <f t="shared" si="20"/>
        <v>1.0001</v>
      </c>
      <c r="BG139" s="9">
        <v>6.8150439299999999</v>
      </c>
      <c r="BH139" s="9">
        <v>260.02517699999999</v>
      </c>
      <c r="BI139" s="9">
        <v>315.74697900000001</v>
      </c>
      <c r="BJ139" s="9">
        <v>409021.46899999998</v>
      </c>
      <c r="BK139" s="11">
        <f t="shared" si="21"/>
        <v>0.74856105981740739</v>
      </c>
      <c r="BL139" s="11">
        <f t="shared" si="22"/>
        <v>0.8387908935483871</v>
      </c>
      <c r="BM139" s="11">
        <f t="shared" si="23"/>
        <v>0.89465046271589188</v>
      </c>
      <c r="BN139" s="11">
        <f t="shared" si="24"/>
        <v>0.50496477654320981</v>
      </c>
      <c r="BO139" s="11">
        <f t="shared" si="25"/>
        <v>0.66976746858659564</v>
      </c>
      <c r="BP139" s="11">
        <f t="shared" si="26"/>
        <v>0.97684697838448309</v>
      </c>
    </row>
    <row r="140" spans="1:68" x14ac:dyDescent="0.25">
      <c r="A140" s="5">
        <v>107</v>
      </c>
      <c r="B140" s="5">
        <v>1.06</v>
      </c>
      <c r="C140" s="5">
        <v>0.56499999999999995</v>
      </c>
      <c r="D140" s="6">
        <v>1.004</v>
      </c>
      <c r="E140" s="6">
        <v>0.60299999999999998</v>
      </c>
      <c r="F140" s="6">
        <v>0.81699999999999995</v>
      </c>
      <c r="G140" s="6">
        <v>0.96399999999999997</v>
      </c>
      <c r="H140" s="6">
        <v>0.49299999999999999</v>
      </c>
      <c r="I140" s="6">
        <v>0.58399999999999996</v>
      </c>
      <c r="J140" s="6">
        <v>1.0669999999999999</v>
      </c>
      <c r="BB140" s="10">
        <v>103</v>
      </c>
      <c r="BC140" s="10">
        <v>1.02</v>
      </c>
      <c r="BD140" s="11">
        <f t="shared" ref="BD140:BD203" si="27">0.0025+0.0025*(BC140-1)^2</f>
        <v>2.5010000000000002E-3</v>
      </c>
      <c r="BE140" s="10">
        <f t="shared" si="19"/>
        <v>2.821512050914652E-2</v>
      </c>
      <c r="BF140" s="10">
        <f t="shared" si="20"/>
        <v>1.0004</v>
      </c>
      <c r="BG140" s="9">
        <v>6.7243499800000004</v>
      </c>
      <c r="BH140" s="9">
        <v>258.57455399999998</v>
      </c>
      <c r="BI140" s="9">
        <v>320.20992999999999</v>
      </c>
      <c r="BJ140" s="9">
        <v>399630.875</v>
      </c>
      <c r="BK140" s="11">
        <f t="shared" si="21"/>
        <v>0.73859928113654327</v>
      </c>
      <c r="BL140" s="11">
        <f t="shared" si="22"/>
        <v>0.83411146451612894</v>
      </c>
      <c r="BM140" s="11">
        <f t="shared" si="23"/>
        <v>0.90729597143896457</v>
      </c>
      <c r="BN140" s="11">
        <f t="shared" si="24"/>
        <v>0.49337145061728394</v>
      </c>
      <c r="BO140" s="11">
        <f t="shared" si="25"/>
        <v>0.67039620354381424</v>
      </c>
      <c r="BP140" s="11">
        <f t="shared" si="26"/>
        <v>0.99342923704223263</v>
      </c>
    </row>
    <row r="141" spans="1:68" x14ac:dyDescent="0.25">
      <c r="A141" s="5">
        <v>108</v>
      </c>
      <c r="B141" s="5">
        <v>1.07</v>
      </c>
      <c r="C141" s="5">
        <v>0.56599999999999995</v>
      </c>
      <c r="D141" s="6">
        <v>1.0049999999999999</v>
      </c>
      <c r="E141" s="6">
        <v>0.59699999999999998</v>
      </c>
      <c r="F141" s="6">
        <v>0.81399999999999995</v>
      </c>
      <c r="G141" s="6">
        <v>0.97199999999999998</v>
      </c>
      <c r="H141" s="6">
        <v>0.48599999999999999</v>
      </c>
      <c r="I141" s="6">
        <v>0.58399999999999996</v>
      </c>
      <c r="J141" s="6">
        <v>1.0780000000000001</v>
      </c>
      <c r="BB141" s="10">
        <v>104</v>
      </c>
      <c r="BC141" s="10">
        <v>1.03</v>
      </c>
      <c r="BD141" s="11">
        <f t="shared" si="27"/>
        <v>2.5022500000000001E-3</v>
      </c>
      <c r="BE141" s="10">
        <f t="shared" si="19"/>
        <v>2.8222170588092444E-2</v>
      </c>
      <c r="BF141" s="10">
        <f t="shared" si="20"/>
        <v>1.0009000000000001</v>
      </c>
      <c r="BG141" s="9">
        <v>6.6336560200000001</v>
      </c>
      <c r="BH141" s="9">
        <v>257.12387100000001</v>
      </c>
      <c r="BI141" s="9">
        <v>324.67279100000002</v>
      </c>
      <c r="BJ141" s="9">
        <v>390240.21899999998</v>
      </c>
      <c r="BK141" s="11">
        <f t="shared" si="21"/>
        <v>0.728637501357284</v>
      </c>
      <c r="BL141" s="11">
        <f t="shared" si="22"/>
        <v>0.82943184193548392</v>
      </c>
      <c r="BM141" s="11">
        <f t="shared" si="23"/>
        <v>0.91994122515233967</v>
      </c>
      <c r="BN141" s="11">
        <f t="shared" si="24"/>
        <v>0.48177804814814812</v>
      </c>
      <c r="BO141" s="11">
        <f t="shared" si="25"/>
        <v>0.67090694899868097</v>
      </c>
      <c r="BP141" s="11">
        <f t="shared" si="26"/>
        <v>1.0101124623384397</v>
      </c>
    </row>
    <row r="142" spans="1:68" x14ac:dyDescent="0.25">
      <c r="A142" s="5">
        <v>109</v>
      </c>
      <c r="B142" s="5">
        <v>1.08</v>
      </c>
      <c r="C142" s="5">
        <v>0.56599999999999995</v>
      </c>
      <c r="D142" s="6">
        <v>1.006</v>
      </c>
      <c r="E142" s="6">
        <v>0.59099999999999997</v>
      </c>
      <c r="F142" s="6">
        <v>0.81</v>
      </c>
      <c r="G142" s="6">
        <v>0.98099999999999998</v>
      </c>
      <c r="H142" s="6">
        <v>0.47899999999999998</v>
      </c>
      <c r="I142" s="6">
        <v>0.58399999999999996</v>
      </c>
      <c r="J142" s="6">
        <v>1.0900000000000001</v>
      </c>
      <c r="BB142" s="10">
        <v>105</v>
      </c>
      <c r="BC142" s="10">
        <v>1.04</v>
      </c>
      <c r="BD142" s="11">
        <f t="shared" si="27"/>
        <v>2.5040000000000001E-3</v>
      </c>
      <c r="BE142" s="10">
        <f t="shared" si="19"/>
        <v>2.8232037740910803E-2</v>
      </c>
      <c r="BF142" s="10">
        <f t="shared" si="20"/>
        <v>1.0016</v>
      </c>
      <c r="BG142" s="9">
        <v>6.5429630300000001</v>
      </c>
      <c r="BH142" s="9">
        <v>255.67321799999999</v>
      </c>
      <c r="BI142" s="9">
        <v>329.13577299999997</v>
      </c>
      <c r="BJ142" s="9">
        <v>380849.59399999998</v>
      </c>
      <c r="BK142" s="11">
        <f t="shared" si="21"/>
        <v>0.71867582812234576</v>
      </c>
      <c r="BL142" s="11">
        <f t="shared" si="22"/>
        <v>0.82475231612903221</v>
      </c>
      <c r="BM142" s="11">
        <f t="shared" si="23"/>
        <v>0.93258682171208584</v>
      </c>
      <c r="BN142" s="11">
        <f t="shared" si="24"/>
        <v>0.47018468395061724</v>
      </c>
      <c r="BO142" s="11">
        <f t="shared" si="25"/>
        <v>0.67129997056014368</v>
      </c>
      <c r="BP142" s="11">
        <f t="shared" si="26"/>
        <v>1.0268984593142099</v>
      </c>
    </row>
    <row r="143" spans="1:68" x14ac:dyDescent="0.25">
      <c r="A143" s="5">
        <v>110</v>
      </c>
      <c r="B143" s="5">
        <v>1.0900000000000001</v>
      </c>
      <c r="C143" s="5">
        <v>0.56599999999999995</v>
      </c>
      <c r="D143" s="6">
        <v>1.008</v>
      </c>
      <c r="E143" s="6">
        <v>0.58499999999999996</v>
      </c>
      <c r="F143" s="6">
        <v>0.80700000000000005</v>
      </c>
      <c r="G143" s="6">
        <v>0.98899999999999999</v>
      </c>
      <c r="H143" s="6">
        <v>0.47199999999999998</v>
      </c>
      <c r="I143" s="6">
        <v>0.58399999999999996</v>
      </c>
      <c r="J143" s="6">
        <v>1.101</v>
      </c>
      <c r="BB143" s="10">
        <v>106</v>
      </c>
      <c r="BC143" s="10">
        <v>1.05</v>
      </c>
      <c r="BD143" s="11">
        <f t="shared" si="27"/>
        <v>2.5062500000000002E-3</v>
      </c>
      <c r="BE143" s="10">
        <f t="shared" si="19"/>
        <v>2.8244719015209294E-2</v>
      </c>
      <c r="BF143" s="10">
        <f t="shared" si="20"/>
        <v>1.0025000000000002</v>
      </c>
      <c r="BG143" s="9">
        <v>6.4522700300000002</v>
      </c>
      <c r="BH143" s="9">
        <v>254.22250399999999</v>
      </c>
      <c r="BI143" s="9">
        <v>333.59875499999998</v>
      </c>
      <c r="BJ143" s="9">
        <v>371458.93800000002</v>
      </c>
      <c r="BK143" s="11">
        <f t="shared" si="21"/>
        <v>0.70871415378901237</v>
      </c>
      <c r="BL143" s="11">
        <f t="shared" si="22"/>
        <v>0.82007259354838702</v>
      </c>
      <c r="BM143" s="11">
        <f t="shared" si="23"/>
        <v>0.94523241827183224</v>
      </c>
      <c r="BN143" s="11">
        <f t="shared" si="24"/>
        <v>0.45859128148148148</v>
      </c>
      <c r="BO143" s="11">
        <f t="shared" si="25"/>
        <v>0.67157434243308722</v>
      </c>
      <c r="BP143" s="11">
        <f t="shared" si="26"/>
        <v>1.0437883828508194</v>
      </c>
    </row>
    <row r="144" spans="1:68" x14ac:dyDescent="0.25">
      <c r="A144" s="5">
        <v>111</v>
      </c>
      <c r="B144" s="5">
        <v>1.1000000000000001</v>
      </c>
      <c r="C144" s="5">
        <v>0.56699999999999995</v>
      </c>
      <c r="D144" s="6">
        <v>1.01</v>
      </c>
      <c r="E144" s="6">
        <v>0.57899999999999996</v>
      </c>
      <c r="F144" s="6">
        <v>0.80400000000000005</v>
      </c>
      <c r="G144" s="6">
        <v>0.997</v>
      </c>
      <c r="H144" s="6">
        <v>0.46600000000000003</v>
      </c>
      <c r="I144" s="6">
        <v>0.58399999999999996</v>
      </c>
      <c r="J144" s="6">
        <v>1.113</v>
      </c>
      <c r="BB144" s="10">
        <v>107</v>
      </c>
      <c r="BC144" s="10">
        <v>1.06</v>
      </c>
      <c r="BD144" s="11">
        <f t="shared" si="27"/>
        <v>2.5089999999999999E-3</v>
      </c>
      <c r="BE144" s="10">
        <f t="shared" si="19"/>
        <v>2.826021062262507E-2</v>
      </c>
      <c r="BF144" s="10">
        <f t="shared" si="20"/>
        <v>1.0036</v>
      </c>
      <c r="BG144" s="9">
        <v>6.3615770300000003</v>
      </c>
      <c r="BH144" s="9">
        <v>252.77186599999999</v>
      </c>
      <c r="BI144" s="9">
        <v>338.06179800000001</v>
      </c>
      <c r="BJ144" s="9">
        <v>362068.28100000002</v>
      </c>
      <c r="BK144" s="11">
        <f t="shared" si="21"/>
        <v>0.69875247945567909</v>
      </c>
      <c r="BL144" s="11">
        <f t="shared" si="22"/>
        <v>0.8153931161290322</v>
      </c>
      <c r="BM144" s="11">
        <f t="shared" si="23"/>
        <v>0.9578781876714848</v>
      </c>
      <c r="BN144" s="11">
        <f t="shared" si="24"/>
        <v>0.44699787777777777</v>
      </c>
      <c r="BO144" s="11">
        <f t="shared" si="25"/>
        <v>0.67172930978310941</v>
      </c>
      <c r="BP144" s="11">
        <f t="shared" si="26"/>
        <v>1.0607835186791492</v>
      </c>
    </row>
    <row r="145" spans="1:68" x14ac:dyDescent="0.25">
      <c r="A145" s="5">
        <v>112</v>
      </c>
      <c r="B145" s="5">
        <v>1.1100000000000001</v>
      </c>
      <c r="C145" s="5">
        <v>0.56799999999999995</v>
      </c>
      <c r="D145" s="6">
        <v>1.012</v>
      </c>
      <c r="E145" s="6">
        <v>0.57299999999999995</v>
      </c>
      <c r="F145" s="6">
        <v>0.8</v>
      </c>
      <c r="G145" s="6">
        <v>1.006</v>
      </c>
      <c r="H145" s="6">
        <v>0.45900000000000002</v>
      </c>
      <c r="I145" s="6">
        <v>0.58399999999999996</v>
      </c>
      <c r="J145" s="6">
        <v>1.1240000000000001</v>
      </c>
      <c r="BB145" s="10">
        <v>108</v>
      </c>
      <c r="BC145" s="10">
        <v>1.07</v>
      </c>
      <c r="BD145" s="11">
        <f t="shared" si="27"/>
        <v>2.5122500000000002E-3</v>
      </c>
      <c r="BE145" s="10">
        <f t="shared" si="19"/>
        <v>2.8278507944466028E-2</v>
      </c>
      <c r="BF145" s="10">
        <f t="shared" si="20"/>
        <v>1.0049000000000001</v>
      </c>
      <c r="BG145" s="9">
        <v>6.2708835599999997</v>
      </c>
      <c r="BH145" s="9">
        <v>251.32112100000001</v>
      </c>
      <c r="BI145" s="9">
        <v>342.52474999999998</v>
      </c>
      <c r="BJ145" s="9">
        <v>352677.59399999998</v>
      </c>
      <c r="BK145" s="11">
        <f t="shared" si="21"/>
        <v>0.68879075349777774</v>
      </c>
      <c r="BL145" s="11">
        <f t="shared" si="22"/>
        <v>0.81071329354838706</v>
      </c>
      <c r="BM145" s="11">
        <f t="shared" si="23"/>
        <v>0.97052369922799853</v>
      </c>
      <c r="BN145" s="11">
        <f t="shared" si="24"/>
        <v>0.43540443703703702</v>
      </c>
      <c r="BO145" s="11">
        <f t="shared" si="25"/>
        <v>0.67176334005408955</v>
      </c>
      <c r="BP145" s="11">
        <f t="shared" si="26"/>
        <v>1.077885172382929</v>
      </c>
    </row>
    <row r="146" spans="1:68" x14ac:dyDescent="0.25">
      <c r="A146" s="5">
        <v>113</v>
      </c>
      <c r="B146" s="5">
        <v>1.1200000000000001</v>
      </c>
      <c r="C146" s="5">
        <v>0.56799999999999995</v>
      </c>
      <c r="D146" s="6">
        <v>1.014</v>
      </c>
      <c r="E146" s="6">
        <v>0.56699999999999995</v>
      </c>
      <c r="F146" s="6">
        <v>0.79700000000000004</v>
      </c>
      <c r="G146" s="6">
        <v>1.014</v>
      </c>
      <c r="H146" s="6">
        <v>0.45200000000000001</v>
      </c>
      <c r="I146" s="6">
        <v>0.58399999999999996</v>
      </c>
      <c r="J146" s="6">
        <v>1.1359999999999999</v>
      </c>
      <c r="BB146" s="10">
        <v>109</v>
      </c>
      <c r="BC146" s="10">
        <v>1.08</v>
      </c>
      <c r="BD146" s="11">
        <f t="shared" si="27"/>
        <v>2.516E-3</v>
      </c>
      <c r="BE146" s="10">
        <f t="shared" si="19"/>
        <v>2.829960553856568E-2</v>
      </c>
      <c r="BF146" s="10">
        <f t="shared" si="20"/>
        <v>1.0064</v>
      </c>
      <c r="BG146" s="9">
        <v>6.18019009</v>
      </c>
      <c r="BH146" s="9">
        <v>249.87043800000001</v>
      </c>
      <c r="BI146" s="9">
        <v>346.98782299999999</v>
      </c>
      <c r="BJ146" s="9">
        <v>343286.96899999998</v>
      </c>
      <c r="BK146" s="11">
        <f t="shared" si="21"/>
        <v>0.67882902753987662</v>
      </c>
      <c r="BL146" s="11">
        <f t="shared" si="22"/>
        <v>0.80603367096774192</v>
      </c>
      <c r="BM146" s="11">
        <f t="shared" si="23"/>
        <v>0.98316955363088365</v>
      </c>
      <c r="BN146" s="11">
        <f t="shared" si="24"/>
        <v>0.42381107283950614</v>
      </c>
      <c r="BO146" s="11">
        <f t="shared" si="25"/>
        <v>0.67167541780285489</v>
      </c>
      <c r="BP146" s="11">
        <f t="shared" si="26"/>
        <v>1.0950950828581023</v>
      </c>
    </row>
    <row r="147" spans="1:68" x14ac:dyDescent="0.25">
      <c r="A147" s="5">
        <v>114</v>
      </c>
      <c r="B147" s="5">
        <v>1.1299999999999999</v>
      </c>
      <c r="C147" s="5">
        <v>0.56899999999999995</v>
      </c>
      <c r="D147" s="6">
        <v>1.0169999999999999</v>
      </c>
      <c r="E147" s="6">
        <v>0.56100000000000005</v>
      </c>
      <c r="F147" s="6">
        <v>0.79400000000000004</v>
      </c>
      <c r="G147" s="6">
        <v>1.022</v>
      </c>
      <c r="H147" s="6">
        <v>0.44600000000000001</v>
      </c>
      <c r="I147" s="6">
        <v>0.58399999999999996</v>
      </c>
      <c r="J147" s="6">
        <v>1.147</v>
      </c>
      <c r="BB147" s="10">
        <v>110</v>
      </c>
      <c r="BC147" s="10">
        <v>1.0900000000000001</v>
      </c>
      <c r="BD147" s="11">
        <f t="shared" si="27"/>
        <v>2.5202499999999999E-3</v>
      </c>
      <c r="BE147" s="10">
        <f t="shared" si="19"/>
        <v>2.8323497147328021E-2</v>
      </c>
      <c r="BF147" s="10">
        <f t="shared" si="20"/>
        <v>1.0081</v>
      </c>
      <c r="BG147" s="9">
        <v>6.0894970900000001</v>
      </c>
      <c r="BH147" s="9">
        <v>248.419724</v>
      </c>
      <c r="BI147" s="9">
        <v>351.45086700000002</v>
      </c>
      <c r="BJ147" s="9">
        <v>333896.34399999998</v>
      </c>
      <c r="BK147" s="11">
        <f t="shared" si="21"/>
        <v>0.66886735320654322</v>
      </c>
      <c r="BL147" s="11">
        <f t="shared" si="22"/>
        <v>0.80135394838709673</v>
      </c>
      <c r="BM147" s="11">
        <f t="shared" si="23"/>
        <v>0.99581532586397725</v>
      </c>
      <c r="BN147" s="11">
        <f t="shared" si="24"/>
        <v>0.41221770864197527</v>
      </c>
      <c r="BO147" s="11">
        <f t="shared" si="25"/>
        <v>0.67146351501962431</v>
      </c>
      <c r="BP147" s="11">
        <f t="shared" si="26"/>
        <v>1.1124144339582416</v>
      </c>
    </row>
    <row r="148" spans="1:68" x14ac:dyDescent="0.25">
      <c r="A148" s="5">
        <v>115</v>
      </c>
      <c r="B148" s="5">
        <v>1.1399999999999999</v>
      </c>
      <c r="C148" s="5">
        <v>0.56999999999999995</v>
      </c>
      <c r="D148" s="6">
        <v>1.02</v>
      </c>
      <c r="E148" s="6">
        <v>0.55500000000000005</v>
      </c>
      <c r="F148" s="6">
        <v>0.79</v>
      </c>
      <c r="G148" s="6">
        <v>1.03</v>
      </c>
      <c r="H148" s="6">
        <v>0.439</v>
      </c>
      <c r="I148" s="6">
        <v>0.58399999999999996</v>
      </c>
      <c r="J148" s="6">
        <v>1.159</v>
      </c>
      <c r="BB148" s="10">
        <v>111</v>
      </c>
      <c r="BC148" s="10">
        <v>1.1000000000000001</v>
      </c>
      <c r="BD148" s="11">
        <f t="shared" si="27"/>
        <v>2.5249999999999999E-3</v>
      </c>
      <c r="BE148" s="10">
        <f t="shared" si="19"/>
        <v>2.8350175706934717E-2</v>
      </c>
      <c r="BF148" s="10">
        <f t="shared" si="20"/>
        <v>1.01</v>
      </c>
      <c r="BG148" s="9">
        <v>5.9988036200000003</v>
      </c>
      <c r="BH148" s="9">
        <v>246.96906999999999</v>
      </c>
      <c r="BI148" s="9">
        <v>355.91381799999999</v>
      </c>
      <c r="BJ148" s="9">
        <v>324505.65600000002</v>
      </c>
      <c r="BK148" s="11">
        <f t="shared" si="21"/>
        <v>0.65890562724864199</v>
      </c>
      <c r="BL148" s="11">
        <f t="shared" si="22"/>
        <v>0.79667441935483863</v>
      </c>
      <c r="BM148" s="11">
        <f t="shared" si="23"/>
        <v>1.0084608345870498</v>
      </c>
      <c r="BN148" s="11">
        <f t="shared" si="24"/>
        <v>0.40062426666666667</v>
      </c>
      <c r="BO148" s="11">
        <f t="shared" si="25"/>
        <v>0.67112532395696178</v>
      </c>
      <c r="BP148" s="11">
        <f t="shared" si="26"/>
        <v>1.1298443027199074</v>
      </c>
    </row>
    <row r="149" spans="1:68" x14ac:dyDescent="0.25">
      <c r="A149" s="5">
        <v>116</v>
      </c>
      <c r="B149" s="5">
        <v>1.1499999999999999</v>
      </c>
      <c r="C149" s="5">
        <v>0.57099999999999995</v>
      </c>
      <c r="D149" s="6">
        <v>1.0229999999999999</v>
      </c>
      <c r="E149" s="6">
        <v>0.54900000000000004</v>
      </c>
      <c r="F149" s="6">
        <v>0.78700000000000003</v>
      </c>
      <c r="G149" s="6">
        <v>1.0389999999999999</v>
      </c>
      <c r="H149" s="6">
        <v>0.432</v>
      </c>
      <c r="I149" s="6">
        <v>0.58399999999999996</v>
      </c>
      <c r="J149" s="6">
        <v>1.171</v>
      </c>
      <c r="BB149" s="10">
        <v>112</v>
      </c>
      <c r="BC149" s="10">
        <v>1.1100000000000001</v>
      </c>
      <c r="BD149" s="11">
        <f t="shared" si="27"/>
        <v>2.5302499999999999E-3</v>
      </c>
      <c r="BE149" s="10">
        <f t="shared" si="19"/>
        <v>2.8379633357683402E-2</v>
      </c>
      <c r="BF149" s="10">
        <f t="shared" si="20"/>
        <v>1.0121</v>
      </c>
      <c r="BG149" s="9">
        <v>5.93086672</v>
      </c>
      <c r="BH149" s="9">
        <v>245.79522700000001</v>
      </c>
      <c r="BI149" s="9">
        <v>359.09960899999999</v>
      </c>
      <c r="BJ149" s="9">
        <v>317896.90600000002</v>
      </c>
      <c r="BK149" s="11">
        <f t="shared" si="21"/>
        <v>0.65144347170172845</v>
      </c>
      <c r="BL149" s="11">
        <f t="shared" si="22"/>
        <v>0.79288782903225807</v>
      </c>
      <c r="BM149" s="11">
        <f t="shared" si="23"/>
        <v>1.0174875856941954</v>
      </c>
      <c r="BN149" s="11">
        <f t="shared" si="24"/>
        <v>0.39246531604938273</v>
      </c>
      <c r="BO149" s="11">
        <f t="shared" si="25"/>
        <v>0.67085595654541685</v>
      </c>
      <c r="BP149" s="11">
        <f t="shared" si="26"/>
        <v>1.1426763619851468</v>
      </c>
    </row>
    <row r="150" spans="1:68" x14ac:dyDescent="0.25">
      <c r="A150" s="5">
        <v>117</v>
      </c>
      <c r="B150" s="5">
        <v>1.1599999999999999</v>
      </c>
      <c r="C150" s="5">
        <v>0.57099999999999995</v>
      </c>
      <c r="D150" s="6">
        <v>1.026</v>
      </c>
      <c r="E150" s="6">
        <v>0.54400000000000004</v>
      </c>
      <c r="F150" s="6">
        <v>0.78300000000000003</v>
      </c>
      <c r="G150" s="6">
        <v>1.0469999999999999</v>
      </c>
      <c r="H150" s="6">
        <v>0.42599999999999999</v>
      </c>
      <c r="I150" s="6">
        <v>0.58399999999999996</v>
      </c>
      <c r="J150" s="6">
        <v>1.1830000000000001</v>
      </c>
      <c r="BB150" s="10">
        <v>113</v>
      </c>
      <c r="BC150" s="10">
        <v>1.1200000000000001</v>
      </c>
      <c r="BD150" s="11">
        <f t="shared" si="27"/>
        <v>2.5360000000000001E-3</v>
      </c>
      <c r="BE150" s="10">
        <f t="shared" si="19"/>
        <v>2.8411861455421981E-2</v>
      </c>
      <c r="BF150" s="10">
        <f t="shared" si="20"/>
        <v>1.0144</v>
      </c>
      <c r="BG150" s="9">
        <v>5.8629336399999996</v>
      </c>
      <c r="BH150" s="9">
        <v>244.621399</v>
      </c>
      <c r="BI150" s="9">
        <v>362.28524800000002</v>
      </c>
      <c r="BJ150" s="9">
        <v>311288.53100000002</v>
      </c>
      <c r="BK150" s="11">
        <f t="shared" si="21"/>
        <v>0.64398173574172834</v>
      </c>
      <c r="BL150" s="11">
        <f t="shared" si="22"/>
        <v>0.78910128709677418</v>
      </c>
      <c r="BM150" s="11">
        <f t="shared" si="23"/>
        <v>1.0265139061182962</v>
      </c>
      <c r="BN150" s="11">
        <f t="shared" si="24"/>
        <v>0.38430682839506175</v>
      </c>
      <c r="BO150" s="11">
        <f t="shared" si="25"/>
        <v>0.6705754164062433</v>
      </c>
      <c r="BP150" s="11">
        <f t="shared" si="26"/>
        <v>1.1555758610111937</v>
      </c>
    </row>
    <row r="151" spans="1:68" x14ac:dyDescent="0.25">
      <c r="A151" s="5">
        <v>118</v>
      </c>
      <c r="B151" s="5">
        <v>1.17</v>
      </c>
      <c r="C151" s="5">
        <v>0.57199999999999995</v>
      </c>
      <c r="D151" s="6">
        <v>1.0289999999999999</v>
      </c>
      <c r="E151" s="6">
        <v>0.53800000000000003</v>
      </c>
      <c r="F151" s="6">
        <v>0.78</v>
      </c>
      <c r="G151" s="6">
        <v>1.0549999999999999</v>
      </c>
      <c r="H151" s="6">
        <v>0.41899999999999998</v>
      </c>
      <c r="I151" s="6">
        <v>0.58399999999999996</v>
      </c>
      <c r="J151" s="6">
        <v>1.1950000000000001</v>
      </c>
      <c r="BB151" s="10">
        <v>114</v>
      </c>
      <c r="BC151" s="10">
        <v>1.1299999999999999</v>
      </c>
      <c r="BD151" s="11">
        <f t="shared" si="27"/>
        <v>2.5422499999999998E-3</v>
      </c>
      <c r="BE151" s="10">
        <f t="shared" si="19"/>
        <v>2.8446850584040787E-2</v>
      </c>
      <c r="BF151" s="10">
        <f t="shared" si="20"/>
        <v>1.0168999999999999</v>
      </c>
      <c r="BG151" s="9">
        <v>5.7950000800000003</v>
      </c>
      <c r="BH151" s="9">
        <v>243.44760099999999</v>
      </c>
      <c r="BI151" s="9">
        <v>365.47079500000001</v>
      </c>
      <c r="BJ151" s="9">
        <v>304680.18800000002</v>
      </c>
      <c r="BK151" s="11">
        <f t="shared" si="21"/>
        <v>0.63651994705876547</v>
      </c>
      <c r="BL151" s="11">
        <f t="shared" si="22"/>
        <v>0.78531484193548384</v>
      </c>
      <c r="BM151" s="11">
        <f t="shared" si="23"/>
        <v>1.0355399658658171</v>
      </c>
      <c r="BN151" s="11">
        <f t="shared" si="24"/>
        <v>0.37614838024691361</v>
      </c>
      <c r="BO151" s="11">
        <f t="shared" si="25"/>
        <v>0.67028134141797313</v>
      </c>
      <c r="BP151" s="11">
        <f t="shared" si="26"/>
        <v>1.1685437101597298</v>
      </c>
    </row>
    <row r="152" spans="1:68" x14ac:dyDescent="0.25">
      <c r="A152" s="5">
        <v>119</v>
      </c>
      <c r="B152" s="5">
        <v>1.18</v>
      </c>
      <c r="C152" s="5">
        <v>0.57299999999999995</v>
      </c>
      <c r="D152" s="6">
        <v>1.032</v>
      </c>
      <c r="E152" s="6">
        <v>0.53200000000000003</v>
      </c>
      <c r="F152" s="6">
        <v>0.77700000000000002</v>
      </c>
      <c r="G152" s="6">
        <v>1.0629999999999999</v>
      </c>
      <c r="H152" s="6">
        <v>0.41299999999999998</v>
      </c>
      <c r="I152" s="6">
        <v>0.58399999999999996</v>
      </c>
      <c r="J152" s="6">
        <v>1.206</v>
      </c>
      <c r="BB152" s="10">
        <v>115</v>
      </c>
      <c r="BC152" s="10">
        <v>1.1399999999999999</v>
      </c>
      <c r="BD152" s="11">
        <f t="shared" si="27"/>
        <v>2.5490000000000001E-3</v>
      </c>
      <c r="BE152" s="10">
        <f t="shared" si="19"/>
        <v>2.8484590568981019E-2</v>
      </c>
      <c r="BF152" s="10">
        <f t="shared" si="20"/>
        <v>1.0196000000000001</v>
      </c>
      <c r="BG152" s="9">
        <v>5.7270484000000002</v>
      </c>
      <c r="BH152" s="9">
        <v>242.274261</v>
      </c>
      <c r="BI152" s="9">
        <v>368.65505999999999</v>
      </c>
      <c r="BJ152" s="9">
        <v>298071.25</v>
      </c>
      <c r="BK152" s="11">
        <f t="shared" si="21"/>
        <v>0.62905616808395071</v>
      </c>
      <c r="BL152" s="11">
        <f t="shared" si="22"/>
        <v>0.78152987419354836</v>
      </c>
      <c r="BM152" s="11">
        <f t="shared" si="23"/>
        <v>1.0445623931418673</v>
      </c>
      <c r="BN152" s="11">
        <f t="shared" si="24"/>
        <v>0.36798919753086418</v>
      </c>
      <c r="BO152" s="11">
        <f t="shared" si="25"/>
        <v>0.66996734931497082</v>
      </c>
      <c r="BP152" s="11">
        <f t="shared" si="26"/>
        <v>1.1815758182015101</v>
      </c>
    </row>
    <row r="153" spans="1:68" x14ac:dyDescent="0.25">
      <c r="A153" s="5">
        <v>120</v>
      </c>
      <c r="B153" s="5">
        <v>1.19</v>
      </c>
      <c r="C153" s="5">
        <v>0.57399999999999995</v>
      </c>
      <c r="D153" s="6">
        <v>1.036</v>
      </c>
      <c r="E153" s="6">
        <v>0.52600000000000002</v>
      </c>
      <c r="F153" s="6">
        <v>0.77300000000000002</v>
      </c>
      <c r="G153" s="6">
        <v>1.071</v>
      </c>
      <c r="H153" s="6">
        <v>0.40600000000000003</v>
      </c>
      <c r="I153" s="6">
        <v>0.58399999999999996</v>
      </c>
      <c r="J153" s="6">
        <v>1.218</v>
      </c>
      <c r="BB153" s="10">
        <v>116</v>
      </c>
      <c r="BC153" s="10">
        <v>1.1499999999999999</v>
      </c>
      <c r="BD153" s="11">
        <f t="shared" si="27"/>
        <v>2.5562499999999999E-3</v>
      </c>
      <c r="BE153" s="10">
        <f t="shared" si="19"/>
        <v>2.8525070491715088E-2</v>
      </c>
      <c r="BF153" s="10">
        <f t="shared" si="20"/>
        <v>1.0225</v>
      </c>
      <c r="BG153" s="9">
        <v>5.6591186499999999</v>
      </c>
      <c r="BH153" s="9">
        <v>241.10037199999999</v>
      </c>
      <c r="BI153" s="9">
        <v>371.84094199999998</v>
      </c>
      <c r="BJ153" s="9">
        <v>291463</v>
      </c>
      <c r="BK153" s="11">
        <f t="shared" si="21"/>
        <v>0.62159479788950622</v>
      </c>
      <c r="BL153" s="11">
        <f t="shared" si="22"/>
        <v>0.77774313548387097</v>
      </c>
      <c r="BM153" s="11">
        <f t="shared" si="23"/>
        <v>1.0535894020921515</v>
      </c>
      <c r="BN153" s="11">
        <f t="shared" si="24"/>
        <v>0.35983086419753085</v>
      </c>
      <c r="BO153" s="11">
        <f t="shared" si="25"/>
        <v>0.66964106950966651</v>
      </c>
      <c r="BP153" s="11">
        <f t="shared" si="26"/>
        <v>1.1946846953690824</v>
      </c>
    </row>
    <row r="154" spans="1:68" x14ac:dyDescent="0.25">
      <c r="A154" s="5">
        <v>121</v>
      </c>
      <c r="B154" s="5">
        <v>1.2</v>
      </c>
      <c r="C154" s="5">
        <v>0.57499999999999996</v>
      </c>
      <c r="D154" s="6">
        <v>1.04</v>
      </c>
      <c r="E154" s="6">
        <v>0.52</v>
      </c>
      <c r="F154" s="6">
        <v>0.77</v>
      </c>
      <c r="G154" s="6">
        <v>1.079</v>
      </c>
      <c r="H154" s="6">
        <v>0.4</v>
      </c>
      <c r="I154" s="6">
        <v>0.58399999999999996</v>
      </c>
      <c r="J154" s="6">
        <v>1.23</v>
      </c>
      <c r="BB154" s="10">
        <v>117</v>
      </c>
      <c r="BC154" s="10">
        <v>1.1599999999999999</v>
      </c>
      <c r="BD154" s="11">
        <f t="shared" si="27"/>
        <v>2.5639999999999999E-3</v>
      </c>
      <c r="BE154" s="10">
        <f t="shared" si="19"/>
        <v>2.8568278705151967E-2</v>
      </c>
      <c r="BF154" s="10">
        <f t="shared" si="20"/>
        <v>1.0255999999999998</v>
      </c>
      <c r="BG154" s="9">
        <v>5.5911889099999996</v>
      </c>
      <c r="BH154" s="9">
        <v>239.92649800000001</v>
      </c>
      <c r="BI154" s="9">
        <v>375.02676400000001</v>
      </c>
      <c r="BJ154" s="9">
        <v>284854.75</v>
      </c>
      <c r="BK154" s="11">
        <f t="shared" si="21"/>
        <v>0.61413342879345678</v>
      </c>
      <c r="BL154" s="11">
        <f t="shared" si="22"/>
        <v>0.77395644516129036</v>
      </c>
      <c r="BM154" s="11">
        <f t="shared" si="23"/>
        <v>1.0626162410359707</v>
      </c>
      <c r="BN154" s="11">
        <f t="shared" si="24"/>
        <v>0.35167253086419753</v>
      </c>
      <c r="BO154" s="11">
        <f t="shared" si="25"/>
        <v>0.66929441238237031</v>
      </c>
      <c r="BP154" s="11">
        <f t="shared" si="26"/>
        <v>1.2078644208871059</v>
      </c>
    </row>
    <row r="155" spans="1:68" x14ac:dyDescent="0.25">
      <c r="A155" s="5">
        <v>122</v>
      </c>
      <c r="B155" s="5">
        <v>1.21</v>
      </c>
      <c r="C155" s="5">
        <v>0.57599999999999996</v>
      </c>
      <c r="D155" s="6">
        <v>1.044</v>
      </c>
      <c r="E155" s="6">
        <v>0.51400000000000001</v>
      </c>
      <c r="F155" s="6">
        <v>0.76600000000000001</v>
      </c>
      <c r="G155" s="6">
        <v>1.087</v>
      </c>
      <c r="H155" s="6">
        <v>0.39400000000000002</v>
      </c>
      <c r="I155" s="6">
        <v>0.58399999999999996</v>
      </c>
      <c r="J155" s="6">
        <v>1.242</v>
      </c>
      <c r="BB155" s="10">
        <v>118</v>
      </c>
      <c r="BC155" s="10">
        <v>1.17</v>
      </c>
      <c r="BD155" s="11">
        <f t="shared" si="27"/>
        <v>2.5722499999999999E-3</v>
      </c>
      <c r="BE155" s="10">
        <f t="shared" si="19"/>
        <v>2.8614202849918002E-2</v>
      </c>
      <c r="BF155" s="10">
        <f t="shared" si="20"/>
        <v>1.0288999999999999</v>
      </c>
      <c r="BG155" s="9">
        <v>5.5232582099999998</v>
      </c>
      <c r="BH155" s="9">
        <v>238.75256300000001</v>
      </c>
      <c r="BI155" s="9">
        <v>378.21258499999999</v>
      </c>
      <c r="BJ155" s="9">
        <v>278246.46899999998</v>
      </c>
      <c r="BK155" s="11">
        <f t="shared" si="21"/>
        <v>0.60667195425148146</v>
      </c>
      <c r="BL155" s="11">
        <f t="shared" si="22"/>
        <v>0.77016955806451615</v>
      </c>
      <c r="BM155" s="11">
        <f t="shared" si="23"/>
        <v>1.0716430771463488</v>
      </c>
      <c r="BN155" s="11">
        <f t="shared" si="24"/>
        <v>0.34351415925925921</v>
      </c>
      <c r="BO155" s="11">
        <f t="shared" si="25"/>
        <v>0.66892472448876028</v>
      </c>
      <c r="BP155" s="11">
        <f t="shared" si="26"/>
        <v>1.2211161875913721</v>
      </c>
    </row>
    <row r="156" spans="1:68" x14ac:dyDescent="0.25">
      <c r="A156" s="5">
        <v>123</v>
      </c>
      <c r="B156" s="5">
        <v>1.22</v>
      </c>
      <c r="C156" s="5">
        <v>0.57799999999999996</v>
      </c>
      <c r="D156" s="6">
        <v>1.048</v>
      </c>
      <c r="E156" s="6">
        <v>0.50800000000000001</v>
      </c>
      <c r="F156" s="6">
        <v>0.76300000000000001</v>
      </c>
      <c r="G156" s="6">
        <v>1.095</v>
      </c>
      <c r="H156" s="6">
        <v>0.38800000000000001</v>
      </c>
      <c r="I156" s="6">
        <v>0.58399999999999996</v>
      </c>
      <c r="J156" s="6">
        <v>1.254</v>
      </c>
      <c r="BB156" s="10">
        <v>119</v>
      </c>
      <c r="BC156" s="10">
        <v>1.18</v>
      </c>
      <c r="BD156" s="11">
        <f t="shared" si="27"/>
        <v>2.581E-3</v>
      </c>
      <c r="BE156" s="10">
        <f t="shared" si="19"/>
        <v>2.8662829871461813E-2</v>
      </c>
      <c r="BF156" s="10">
        <f t="shared" si="20"/>
        <v>1.0324</v>
      </c>
      <c r="BG156" s="9">
        <v>5.45532942</v>
      </c>
      <c r="BH156" s="9">
        <v>237.57867400000001</v>
      </c>
      <c r="BI156" s="9">
        <v>381.398438</v>
      </c>
      <c r="BJ156" s="9">
        <v>271638.18800000002</v>
      </c>
      <c r="BK156" s="11">
        <f t="shared" si="21"/>
        <v>0.59921068950296297</v>
      </c>
      <c r="BL156" s="11">
        <f t="shared" si="22"/>
        <v>0.76638281935483876</v>
      </c>
      <c r="BM156" s="11">
        <f t="shared" si="23"/>
        <v>1.0806700039268418</v>
      </c>
      <c r="BN156" s="11">
        <f t="shared" si="24"/>
        <v>0.335355787654321</v>
      </c>
      <c r="BO156" s="11">
        <f t="shared" si="25"/>
        <v>0.66852960636714531</v>
      </c>
      <c r="BP156" s="11">
        <f t="shared" si="26"/>
        <v>1.2344406564715231</v>
      </c>
    </row>
    <row r="157" spans="1:68" x14ac:dyDescent="0.25">
      <c r="A157" s="5">
        <v>124</v>
      </c>
      <c r="B157" s="5">
        <v>1.23</v>
      </c>
      <c r="C157" s="5">
        <v>0.57899999999999996</v>
      </c>
      <c r="D157" s="6">
        <v>1.0529999999999999</v>
      </c>
      <c r="E157" s="6">
        <v>0.502</v>
      </c>
      <c r="F157" s="6">
        <v>0.75900000000000001</v>
      </c>
      <c r="G157" s="6">
        <v>1.103</v>
      </c>
      <c r="H157" s="6">
        <v>0.38100000000000001</v>
      </c>
      <c r="I157" s="6">
        <v>0.58399999999999996</v>
      </c>
      <c r="J157" s="6">
        <v>1.266</v>
      </c>
      <c r="BB157" s="10">
        <v>120</v>
      </c>
      <c r="BC157" s="10">
        <v>1.19</v>
      </c>
      <c r="BD157" s="11">
        <f t="shared" si="27"/>
        <v>2.5902500000000001E-3</v>
      </c>
      <c r="BE157" s="10">
        <f t="shared" si="19"/>
        <v>2.8714146037929874E-2</v>
      </c>
      <c r="BF157" s="10">
        <f t="shared" si="20"/>
        <v>1.0361</v>
      </c>
      <c r="BG157" s="9">
        <v>5.3873991999999999</v>
      </c>
      <c r="BH157" s="9">
        <v>236.40479999999999</v>
      </c>
      <c r="BI157" s="9">
        <v>384.58435100000003</v>
      </c>
      <c r="BJ157" s="9">
        <v>265029.93800000002</v>
      </c>
      <c r="BK157" s="11">
        <f t="shared" si="21"/>
        <v>0.59174926768395064</v>
      </c>
      <c r="BL157" s="11">
        <f t="shared" si="22"/>
        <v>0.76259612903225804</v>
      </c>
      <c r="BM157" s="11">
        <f t="shared" si="23"/>
        <v>1.0896971007137997</v>
      </c>
      <c r="BN157" s="11">
        <f t="shared" si="24"/>
        <v>0.32719745432098768</v>
      </c>
      <c r="BO157" s="11">
        <f t="shared" si="25"/>
        <v>0.66810573269925955</v>
      </c>
      <c r="BP157" s="11">
        <f t="shared" si="26"/>
        <v>1.2478388339710085</v>
      </c>
    </row>
    <row r="158" spans="1:68" x14ac:dyDescent="0.25">
      <c r="A158" s="5">
        <v>125</v>
      </c>
      <c r="B158" s="5">
        <v>1.24</v>
      </c>
      <c r="C158" s="5">
        <v>0.57999999999999996</v>
      </c>
      <c r="D158" s="6">
        <v>1.0580000000000001</v>
      </c>
      <c r="E158" s="6">
        <v>0.496</v>
      </c>
      <c r="F158" s="6">
        <v>0.75600000000000001</v>
      </c>
      <c r="G158" s="6">
        <v>1.111</v>
      </c>
      <c r="H158" s="6">
        <v>0.375</v>
      </c>
      <c r="I158" s="6">
        <v>0.58399999999999996</v>
      </c>
      <c r="J158" s="6">
        <v>1.2789999999999999</v>
      </c>
      <c r="BB158" s="10">
        <v>121</v>
      </c>
      <c r="BC158" s="10">
        <v>1.2</v>
      </c>
      <c r="BD158" s="11">
        <f t="shared" si="27"/>
        <v>2.5999999999999999E-3</v>
      </c>
      <c r="BE158" s="10">
        <f t="shared" si="19"/>
        <v>2.8768136958757962E-2</v>
      </c>
      <c r="BF158" s="10">
        <f t="shared" si="20"/>
        <v>1.04</v>
      </c>
      <c r="BG158" s="9">
        <v>5.3194675399999998</v>
      </c>
      <c r="BH158" s="9">
        <v>235.23100299999999</v>
      </c>
      <c r="BI158" s="9">
        <v>387.76986699999998</v>
      </c>
      <c r="BJ158" s="9">
        <v>258421.70300000001</v>
      </c>
      <c r="BK158" s="11">
        <f t="shared" si="21"/>
        <v>0.58428768769604933</v>
      </c>
      <c r="BL158" s="11">
        <f t="shared" si="22"/>
        <v>0.7588096870967741</v>
      </c>
      <c r="BM158" s="11">
        <f t="shared" si="23"/>
        <v>1.0987230726246469</v>
      </c>
      <c r="BN158" s="11">
        <f t="shared" si="24"/>
        <v>0.31903913950617285</v>
      </c>
      <c r="BO158" s="11">
        <f t="shared" si="25"/>
        <v>0.66764917806303958</v>
      </c>
      <c r="BP158" s="11">
        <f t="shared" si="26"/>
        <v>1.2613099197312871</v>
      </c>
    </row>
    <row r="159" spans="1:68" x14ac:dyDescent="0.25">
      <c r="A159" s="5">
        <v>126</v>
      </c>
      <c r="B159" s="5">
        <v>1.25</v>
      </c>
      <c r="C159" s="5">
        <v>0.58199999999999996</v>
      </c>
      <c r="D159" s="6">
        <v>1.0620000000000001</v>
      </c>
      <c r="E159" s="6">
        <v>0.49099999999999999</v>
      </c>
      <c r="F159" s="6">
        <v>0.752</v>
      </c>
      <c r="G159" s="6">
        <v>1.119</v>
      </c>
      <c r="H159" s="6">
        <v>0.36899999999999999</v>
      </c>
      <c r="I159" s="6">
        <v>0.58399999999999996</v>
      </c>
      <c r="J159" s="6">
        <v>1.2909999999999999</v>
      </c>
      <c r="BB159" s="10">
        <v>122</v>
      </c>
      <c r="BC159" s="10">
        <v>1.21</v>
      </c>
      <c r="BD159" s="11">
        <f t="shared" si="27"/>
        <v>2.6102500000000002E-3</v>
      </c>
      <c r="BE159" s="10">
        <f t="shared" si="19"/>
        <v>2.882478760392242E-2</v>
      </c>
      <c r="BF159" s="10">
        <f t="shared" si="20"/>
        <v>1.0441</v>
      </c>
      <c r="BG159" s="9">
        <v>5.2572379099999997</v>
      </c>
      <c r="BH159" s="9">
        <v>234.08169599999999</v>
      </c>
      <c r="BI159" s="9">
        <v>390.65817299999998</v>
      </c>
      <c r="BJ159" s="9">
        <v>252658.734</v>
      </c>
      <c r="BK159" s="11">
        <f t="shared" si="21"/>
        <v>0.57745241586753082</v>
      </c>
      <c r="BL159" s="11">
        <f t="shared" si="22"/>
        <v>0.75510224516129032</v>
      </c>
      <c r="BM159" s="11">
        <f t="shared" si="23"/>
        <v>1.1069069175106658</v>
      </c>
      <c r="BN159" s="11">
        <f t="shared" si="24"/>
        <v>0.31192436296296294</v>
      </c>
      <c r="BO159" s="11">
        <f t="shared" si="25"/>
        <v>0.6673741795052901</v>
      </c>
      <c r="BP159" s="11">
        <f t="shared" si="26"/>
        <v>1.2738204616003348</v>
      </c>
    </row>
    <row r="160" spans="1:68" x14ac:dyDescent="0.25">
      <c r="A160" s="5">
        <v>127</v>
      </c>
      <c r="B160" s="5">
        <v>1.26</v>
      </c>
      <c r="C160" s="5">
        <v>0.58299999999999996</v>
      </c>
      <c r="D160" s="6">
        <v>1.0680000000000001</v>
      </c>
      <c r="E160" s="6">
        <v>0.48499999999999999</v>
      </c>
      <c r="F160" s="6">
        <v>0.749</v>
      </c>
      <c r="G160" s="6">
        <v>1.127</v>
      </c>
      <c r="H160" s="6">
        <v>0.36299999999999999</v>
      </c>
      <c r="I160" s="6">
        <v>0.58399999999999996</v>
      </c>
      <c r="J160" s="6">
        <v>1.3029999999999999</v>
      </c>
      <c r="BB160" s="10">
        <v>123</v>
      </c>
      <c r="BC160" s="10">
        <v>1.22</v>
      </c>
      <c r="BD160" s="11">
        <f t="shared" si="27"/>
        <v>2.6210000000000001E-3</v>
      </c>
      <c r="BE160" s="10">
        <f t="shared" si="19"/>
        <v>2.8884082323794111E-2</v>
      </c>
      <c r="BF160" s="10">
        <f t="shared" si="20"/>
        <v>1.0484</v>
      </c>
      <c r="BG160" s="9">
        <v>5.1950097099999999</v>
      </c>
      <c r="BH160" s="9">
        <v>232.932434</v>
      </c>
      <c r="BI160" s="9">
        <v>393.54629499999999</v>
      </c>
      <c r="BJ160" s="9">
        <v>246895.96900000001</v>
      </c>
      <c r="BK160" s="11">
        <f t="shared" si="21"/>
        <v>0.57061730110950615</v>
      </c>
      <c r="BL160" s="11">
        <f t="shared" si="22"/>
        <v>0.75139494838709675</v>
      </c>
      <c r="BM160" s="11">
        <f t="shared" si="23"/>
        <v>1.1150902410435251</v>
      </c>
      <c r="BN160" s="11">
        <f t="shared" si="24"/>
        <v>0.30480983827160496</v>
      </c>
      <c r="BO160" s="11">
        <f t="shared" si="25"/>
        <v>0.66708620937555485</v>
      </c>
      <c r="BP160" s="11">
        <f t="shared" si="26"/>
        <v>1.286399550101641</v>
      </c>
    </row>
    <row r="161" spans="1:68" x14ac:dyDescent="0.25">
      <c r="A161" s="5">
        <v>128</v>
      </c>
      <c r="B161" s="5">
        <v>1.27</v>
      </c>
      <c r="C161" s="5">
        <v>0.58399999999999996</v>
      </c>
      <c r="D161" s="6">
        <v>1.073</v>
      </c>
      <c r="E161" s="6">
        <v>0.47899999999999998</v>
      </c>
      <c r="F161" s="6">
        <v>0.745</v>
      </c>
      <c r="G161" s="6">
        <v>1.135</v>
      </c>
      <c r="H161" s="6">
        <v>0.35699999999999998</v>
      </c>
      <c r="I161" s="6">
        <v>0.58399999999999996</v>
      </c>
      <c r="J161" s="6">
        <v>1.3149999999999999</v>
      </c>
      <c r="BB161" s="10">
        <v>124</v>
      </c>
      <c r="BC161" s="10">
        <v>1.23</v>
      </c>
      <c r="BD161" s="11">
        <f t="shared" si="27"/>
        <v>2.63225E-3</v>
      </c>
      <c r="BE161" s="10">
        <f t="shared" si="19"/>
        <v>2.8946004869537401E-2</v>
      </c>
      <c r="BF161" s="10">
        <f t="shared" si="20"/>
        <v>1.0528999999999999</v>
      </c>
      <c r="BG161" s="9">
        <v>5.1327819799999999</v>
      </c>
      <c r="BH161" s="9">
        <v>231.78317300000001</v>
      </c>
      <c r="BI161" s="9">
        <v>396.43450899999999</v>
      </c>
      <c r="BJ161" s="9">
        <v>241133.234</v>
      </c>
      <c r="BK161" s="11">
        <f t="shared" si="21"/>
        <v>0.56378223797604943</v>
      </c>
      <c r="BL161" s="11">
        <f t="shared" si="22"/>
        <v>0.74768765483870969</v>
      </c>
      <c r="BM161" s="11">
        <f t="shared" si="23"/>
        <v>1.1232738252529644</v>
      </c>
      <c r="BN161" s="11">
        <f t="shared" si="24"/>
        <v>0.29769535061728397</v>
      </c>
      <c r="BO161" s="11">
        <f t="shared" si="25"/>
        <v>0.66678243992416286</v>
      </c>
      <c r="BP161" s="11">
        <f t="shared" si="26"/>
        <v>1.2990490031437285</v>
      </c>
    </row>
    <row r="162" spans="1:68" x14ac:dyDescent="0.25">
      <c r="A162" s="5">
        <v>129</v>
      </c>
      <c r="B162" s="5">
        <v>1.28</v>
      </c>
      <c r="C162" s="5">
        <v>0.58599999999999997</v>
      </c>
      <c r="D162" s="6">
        <v>1.0780000000000001</v>
      </c>
      <c r="E162" s="6">
        <v>0.47299999999999998</v>
      </c>
      <c r="F162" s="6">
        <v>0.74099999999999999</v>
      </c>
      <c r="G162" s="6">
        <v>1.143</v>
      </c>
      <c r="H162" s="6">
        <v>0.35099999999999998</v>
      </c>
      <c r="I162" s="6">
        <v>0.58399999999999996</v>
      </c>
      <c r="J162" s="6">
        <v>1.327</v>
      </c>
      <c r="BB162" s="10">
        <v>125</v>
      </c>
      <c r="BC162" s="10">
        <v>1.24</v>
      </c>
      <c r="BD162" s="11">
        <f t="shared" si="27"/>
        <v>2.6440000000000001E-3</v>
      </c>
      <c r="BE162" s="10">
        <f t="shared" si="19"/>
        <v>2.9010538413996086E-2</v>
      </c>
      <c r="BF162" s="10">
        <f t="shared" si="20"/>
        <v>1.0576000000000001</v>
      </c>
      <c r="BG162" s="9">
        <v>5.07055378</v>
      </c>
      <c r="BH162" s="9">
        <v>230.633881</v>
      </c>
      <c r="BI162" s="9">
        <v>399.322632</v>
      </c>
      <c r="BJ162" s="9">
        <v>235370.5</v>
      </c>
      <c r="BK162" s="11">
        <f t="shared" si="21"/>
        <v>0.55694712321802475</v>
      </c>
      <c r="BL162" s="11">
        <f t="shared" si="22"/>
        <v>0.74398026129032258</v>
      </c>
      <c r="BM162" s="11">
        <f t="shared" si="23"/>
        <v>1.1314571516192649</v>
      </c>
      <c r="BN162" s="11">
        <f t="shared" si="24"/>
        <v>0.29058086419753087</v>
      </c>
      <c r="BO162" s="11">
        <f t="shared" si="25"/>
        <v>0.66645912564360543</v>
      </c>
      <c r="BP162" s="11">
        <f t="shared" si="26"/>
        <v>1.31176912630606</v>
      </c>
    </row>
    <row r="163" spans="1:68" x14ac:dyDescent="0.25">
      <c r="A163" s="5">
        <v>130</v>
      </c>
      <c r="B163" s="5">
        <v>1.29</v>
      </c>
      <c r="C163" s="5">
        <v>0.58699999999999997</v>
      </c>
      <c r="D163" s="6">
        <v>1.0840000000000001</v>
      </c>
      <c r="E163" s="6">
        <v>0.46800000000000003</v>
      </c>
      <c r="F163" s="6">
        <v>0.73799999999999999</v>
      </c>
      <c r="G163" s="6">
        <v>1.151</v>
      </c>
      <c r="H163" s="6">
        <v>0.34499999999999997</v>
      </c>
      <c r="I163" s="6">
        <v>0.58399999999999996</v>
      </c>
      <c r="J163" s="6">
        <v>1.34</v>
      </c>
      <c r="BB163" s="10">
        <v>126</v>
      </c>
      <c r="BC163" s="10">
        <v>1.25</v>
      </c>
      <c r="BD163" s="11">
        <f t="shared" si="27"/>
        <v>2.6562500000000002E-3</v>
      </c>
      <c r="BE163" s="10">
        <f t="shared" si="19"/>
        <v>2.9077665573007991E-2</v>
      </c>
      <c r="BF163" s="10">
        <f t="shared" si="20"/>
        <v>1.0625</v>
      </c>
      <c r="BG163" s="9">
        <v>5.00832605</v>
      </c>
      <c r="BH163" s="9">
        <v>229.48461900000001</v>
      </c>
      <c r="BI163" s="9">
        <v>402.21075400000001</v>
      </c>
      <c r="BJ163" s="9">
        <v>229607.71900000001</v>
      </c>
      <c r="BK163" s="11">
        <f t="shared" si="21"/>
        <v>0.55011206008456792</v>
      </c>
      <c r="BL163" s="11">
        <f t="shared" si="22"/>
        <v>0.74027296451612912</v>
      </c>
      <c r="BM163" s="11">
        <f t="shared" si="23"/>
        <v>1.1396404751521241</v>
      </c>
      <c r="BN163" s="11">
        <f t="shared" si="24"/>
        <v>0.28346631975308645</v>
      </c>
      <c r="BO163" s="11">
        <f t="shared" si="25"/>
        <v>0.66611309263804674</v>
      </c>
      <c r="BP163" s="11">
        <f t="shared" si="26"/>
        <v>1.3245608690326638</v>
      </c>
    </row>
    <row r="164" spans="1:68" x14ac:dyDescent="0.25">
      <c r="A164" s="5">
        <v>131</v>
      </c>
      <c r="B164" s="5">
        <v>1.3</v>
      </c>
      <c r="C164" s="5">
        <v>0.58899999999999997</v>
      </c>
      <c r="D164" s="6">
        <v>1.0900000000000001</v>
      </c>
      <c r="E164" s="6">
        <v>0.46200000000000002</v>
      </c>
      <c r="F164" s="6">
        <v>0.73399999999999999</v>
      </c>
      <c r="G164" s="6">
        <v>1.1579999999999999</v>
      </c>
      <c r="H164" s="6">
        <v>0.33900000000000002</v>
      </c>
      <c r="I164" s="6">
        <v>0.58399999999999996</v>
      </c>
      <c r="J164" s="6">
        <v>1.3520000000000001</v>
      </c>
      <c r="BB164" s="10">
        <v>127</v>
      </c>
      <c r="BC164" s="10">
        <v>1.26</v>
      </c>
      <c r="BD164" s="11">
        <f t="shared" si="27"/>
        <v>2.6689999999999999E-3</v>
      </c>
      <c r="BE164" s="10">
        <f t="shared" si="19"/>
        <v>2.9147368427090245E-2</v>
      </c>
      <c r="BF164" s="10">
        <f t="shared" si="20"/>
        <v>1.0675999999999999</v>
      </c>
      <c r="BG164" s="9">
        <v>4.9460983299999999</v>
      </c>
      <c r="BH164" s="9">
        <v>228.33535800000001</v>
      </c>
      <c r="BI164" s="9">
        <v>405.09903000000003</v>
      </c>
      <c r="BJ164" s="9">
        <v>223844.96900000001</v>
      </c>
      <c r="BK164" s="11">
        <f t="shared" si="21"/>
        <v>0.54327699804950613</v>
      </c>
      <c r="BL164" s="11">
        <f t="shared" si="22"/>
        <v>0.73656567096774195</v>
      </c>
      <c r="BM164" s="11">
        <f t="shared" si="23"/>
        <v>1.1478242350349106</v>
      </c>
      <c r="BN164" s="11">
        <f t="shared" si="24"/>
        <v>0.27635181358024691</v>
      </c>
      <c r="BO164" s="11">
        <f t="shared" si="25"/>
        <v>0.66574095241583786</v>
      </c>
      <c r="BP164" s="11">
        <f t="shared" si="26"/>
        <v>1.3374256656919516</v>
      </c>
    </row>
    <row r="165" spans="1:68" x14ac:dyDescent="0.25">
      <c r="A165" s="5">
        <v>132</v>
      </c>
      <c r="B165" s="5">
        <v>1.31</v>
      </c>
      <c r="C165" s="5">
        <v>0.59099999999999997</v>
      </c>
      <c r="D165" s="6">
        <v>1.0960000000000001</v>
      </c>
      <c r="E165" s="6">
        <v>0.45700000000000002</v>
      </c>
      <c r="F165" s="6">
        <v>0.73099999999999998</v>
      </c>
      <c r="G165" s="6">
        <v>1.1659999999999999</v>
      </c>
      <c r="H165" s="6">
        <v>0.33400000000000002</v>
      </c>
      <c r="I165" s="6">
        <v>0.58399999999999996</v>
      </c>
      <c r="J165" s="6">
        <v>1.3640000000000001</v>
      </c>
      <c r="BB165" s="10">
        <v>128</v>
      </c>
      <c r="BC165" s="10">
        <v>1.27</v>
      </c>
      <c r="BD165" s="11">
        <f t="shared" si="27"/>
        <v>2.6822500000000002E-3</v>
      </c>
      <c r="BE165" s="10">
        <f t="shared" si="19"/>
        <v>2.9219628543437588E-2</v>
      </c>
      <c r="BF165" s="10">
        <f t="shared" si="20"/>
        <v>1.0729</v>
      </c>
      <c r="BG165" s="9">
        <v>4.8838601099999996</v>
      </c>
      <c r="BH165" s="9">
        <v>227.18653900000001</v>
      </c>
      <c r="BI165" s="9">
        <v>407.98593099999999</v>
      </c>
      <c r="BJ165" s="9">
        <v>218082.20300000001</v>
      </c>
      <c r="BK165" s="11">
        <f t="shared" si="21"/>
        <v>0.53644078269962958</v>
      </c>
      <c r="BL165" s="11">
        <f t="shared" si="22"/>
        <v>0.73285980322580646</v>
      </c>
      <c r="BM165" s="11">
        <f t="shared" si="23"/>
        <v>1.1560040989362053</v>
      </c>
      <c r="BN165" s="11">
        <f t="shared" si="24"/>
        <v>0.26923728765432098</v>
      </c>
      <c r="BO165" s="11">
        <f t="shared" si="25"/>
        <v>0.66533505614847865</v>
      </c>
      <c r="BP165" s="11">
        <f t="shared" si="26"/>
        <v>1.3503580046311741</v>
      </c>
    </row>
    <row r="166" spans="1:68" x14ac:dyDescent="0.25">
      <c r="A166" s="5">
        <v>133</v>
      </c>
      <c r="B166" s="5">
        <v>1.32</v>
      </c>
      <c r="C166" s="5">
        <v>0.59199999999999997</v>
      </c>
      <c r="D166" s="6">
        <v>1.1020000000000001</v>
      </c>
      <c r="E166" s="6">
        <v>0.45100000000000001</v>
      </c>
      <c r="F166" s="6">
        <v>0.72699999999999998</v>
      </c>
      <c r="G166" s="6">
        <v>1.1739999999999999</v>
      </c>
      <c r="H166" s="6">
        <v>0.32800000000000001</v>
      </c>
      <c r="I166" s="6">
        <v>0.58399999999999996</v>
      </c>
      <c r="J166" s="6">
        <v>1.3759999999999999</v>
      </c>
      <c r="BB166" s="10">
        <v>129</v>
      </c>
      <c r="BC166" s="10">
        <v>1.28</v>
      </c>
      <c r="BD166" s="11">
        <f t="shared" si="27"/>
        <v>2.696E-3</v>
      </c>
      <c r="BE166" s="10">
        <f t="shared" si="19"/>
        <v>2.9294426998176627E-2</v>
      </c>
      <c r="BF166" s="10">
        <f t="shared" si="20"/>
        <v>1.0784</v>
      </c>
      <c r="BG166" s="9">
        <v>4.8216376299999997</v>
      </c>
      <c r="BH166" s="9">
        <v>226.037048</v>
      </c>
      <c r="BI166" s="9">
        <v>410.874664</v>
      </c>
      <c r="BJ166" s="9">
        <v>212319.46900000001</v>
      </c>
      <c r="BK166" s="11">
        <f t="shared" si="21"/>
        <v>0.52960629622358024</v>
      </c>
      <c r="BL166" s="11">
        <f t="shared" si="22"/>
        <v>0.72915176774193546</v>
      </c>
      <c r="BM166" s="11">
        <f t="shared" si="23"/>
        <v>1.1641891537015674</v>
      </c>
      <c r="BN166" s="11">
        <f t="shared" si="24"/>
        <v>0.26212280123456794</v>
      </c>
      <c r="BO166" s="11">
        <f t="shared" si="25"/>
        <v>0.66490035920992274</v>
      </c>
      <c r="BP166" s="11">
        <f t="shared" si="26"/>
        <v>1.3633726648670854</v>
      </c>
    </row>
    <row r="167" spans="1:68" x14ac:dyDescent="0.25">
      <c r="A167" s="5">
        <v>134</v>
      </c>
      <c r="B167" s="5">
        <v>1.33</v>
      </c>
      <c r="C167" s="5">
        <v>0.59399999999999997</v>
      </c>
      <c r="D167" s="6">
        <v>1.109</v>
      </c>
      <c r="E167" s="6">
        <v>0.44500000000000001</v>
      </c>
      <c r="F167" s="6">
        <v>0.72399999999999998</v>
      </c>
      <c r="G167" s="6">
        <v>1.181</v>
      </c>
      <c r="H167" s="6">
        <v>0.32200000000000001</v>
      </c>
      <c r="I167" s="6">
        <v>0.58399999999999996</v>
      </c>
      <c r="J167" s="6">
        <v>1.389</v>
      </c>
      <c r="BB167" s="10">
        <v>130</v>
      </c>
      <c r="BC167" s="10">
        <v>1.29</v>
      </c>
      <c r="BD167" s="11">
        <f t="shared" si="27"/>
        <v>2.71025E-3</v>
      </c>
      <c r="BE167" s="10">
        <f t="shared" ref="BE167:BE230" si="28">SQRT(BD167/PI())</f>
        <v>2.9371744398820079E-2</v>
      </c>
      <c r="BF167" s="10">
        <f t="shared" ref="BF167:BF230" si="29">BD167/0.0025</f>
        <v>1.0841000000000001</v>
      </c>
      <c r="BG167" s="9">
        <v>4.7594137200000004</v>
      </c>
      <c r="BH167" s="9">
        <v>224.88751199999999</v>
      </c>
      <c r="BI167" s="9">
        <v>413.76342799999998</v>
      </c>
      <c r="BJ167" s="9">
        <v>206556.70300000001</v>
      </c>
      <c r="BK167" s="11">
        <f t="shared" ref="BK167:BK230" si="30">BG167/$BG$29</f>
        <v>0.52277165267703707</v>
      </c>
      <c r="BL167" s="11">
        <f t="shared" ref="BL167:BL230" si="31">BH167/$BG$27</f>
        <v>0.72544358709677415</v>
      </c>
      <c r="BM167" s="11">
        <f t="shared" ref="BM167:BM230" si="32">BI167/$BG$30</f>
        <v>1.1723742963036032</v>
      </c>
      <c r="BN167" s="11">
        <f t="shared" ref="BN167:BN230" si="33">BJ167/$BG$26</f>
        <v>0.25500827530864201</v>
      </c>
      <c r="BO167" s="11">
        <f t="shared" ref="BO167:BO230" si="34">BG167*BI167*BD167/($BG$29*0.0025*$BG$30)</f>
        <v>0.66442759690807252</v>
      </c>
      <c r="BP167" s="11">
        <f t="shared" ref="BP167:BP230" si="35">BI167/SQRT(1.4*287*BH167)</f>
        <v>1.3764627572219306</v>
      </c>
    </row>
    <row r="168" spans="1:68" x14ac:dyDescent="0.25">
      <c r="A168" s="5">
        <v>135</v>
      </c>
      <c r="B168" s="5">
        <v>1.34</v>
      </c>
      <c r="C168" s="5">
        <v>0.59599999999999997</v>
      </c>
      <c r="D168" s="6">
        <v>1.1160000000000001</v>
      </c>
      <c r="E168" s="6">
        <v>0.44</v>
      </c>
      <c r="F168" s="6">
        <v>0.72</v>
      </c>
      <c r="G168" s="6">
        <v>1.1890000000000001</v>
      </c>
      <c r="H168" s="6">
        <v>0.317</v>
      </c>
      <c r="I168" s="6">
        <v>0.58399999999999996</v>
      </c>
      <c r="J168" s="6">
        <v>1.401</v>
      </c>
      <c r="BB168" s="10">
        <v>131</v>
      </c>
      <c r="BC168" s="10">
        <v>1.3</v>
      </c>
      <c r="BD168" s="11">
        <f t="shared" si="27"/>
        <v>2.725E-3</v>
      </c>
      <c r="BE168" s="10">
        <f t="shared" si="28"/>
        <v>2.9451560906865865E-2</v>
      </c>
      <c r="BF168" s="10">
        <f t="shared" si="29"/>
        <v>1.0900000000000001</v>
      </c>
      <c r="BG168" s="9">
        <v>4.6971879000000003</v>
      </c>
      <c r="BH168" s="9">
        <v>223.738281</v>
      </c>
      <c r="BI168" s="9">
        <v>416.65158100000002</v>
      </c>
      <c r="BJ168" s="9">
        <v>200794.09400000001</v>
      </c>
      <c r="BK168" s="11">
        <f t="shared" si="30"/>
        <v>0.51593679933703707</v>
      </c>
      <c r="BL168" s="11">
        <f t="shared" si="31"/>
        <v>0.72173639032258063</v>
      </c>
      <c r="BM168" s="11">
        <f t="shared" si="32"/>
        <v>1.1805577076731364</v>
      </c>
      <c r="BN168" s="11">
        <f t="shared" si="33"/>
        <v>0.24789394320987657</v>
      </c>
      <c r="BO168" s="11">
        <f t="shared" si="34"/>
        <v>0.66391154999120683</v>
      </c>
      <c r="BP168" s="11">
        <f t="shared" si="35"/>
        <v>1.3896259622163911</v>
      </c>
    </row>
    <row r="169" spans="1:68" x14ac:dyDescent="0.25">
      <c r="A169" s="5">
        <v>136</v>
      </c>
      <c r="B169" s="5">
        <v>1.35</v>
      </c>
      <c r="C169" s="5">
        <v>0.59799999999999998</v>
      </c>
      <c r="D169" s="6">
        <v>1.1220000000000001</v>
      </c>
      <c r="E169" s="6">
        <v>0.435</v>
      </c>
      <c r="F169" s="6">
        <v>0.71599999999999997</v>
      </c>
      <c r="G169" s="6">
        <v>1.196</v>
      </c>
      <c r="H169" s="6">
        <v>0.311</v>
      </c>
      <c r="I169" s="6">
        <v>0.58399999999999996</v>
      </c>
      <c r="J169" s="6">
        <v>1.413</v>
      </c>
      <c r="BB169" s="10">
        <v>132</v>
      </c>
      <c r="BC169" s="10">
        <v>1.31</v>
      </c>
      <c r="BD169" s="11">
        <f t="shared" si="27"/>
        <v>2.7402500000000001E-3</v>
      </c>
      <c r="BE169" s="10">
        <f t="shared" si="28"/>
        <v>2.9533856260487427E-2</v>
      </c>
      <c r="BF169" s="10">
        <f t="shared" si="29"/>
        <v>1.0961000000000001</v>
      </c>
      <c r="BG169" s="9">
        <v>4.6426568000000001</v>
      </c>
      <c r="BH169" s="9">
        <v>222.65254200000001</v>
      </c>
      <c r="BI169" s="9">
        <v>419.20474200000001</v>
      </c>
      <c r="BJ169" s="9">
        <v>195991.5</v>
      </c>
      <c r="BK169" s="11">
        <f t="shared" si="30"/>
        <v>0.50994713024197535</v>
      </c>
      <c r="BL169" s="11">
        <f t="shared" si="31"/>
        <v>0.71823400645161295</v>
      </c>
      <c r="BM169" s="11">
        <f t="shared" si="32"/>
        <v>1.1877919389467733</v>
      </c>
      <c r="BN169" s="11">
        <f t="shared" si="33"/>
        <v>0.24196481481481483</v>
      </c>
      <c r="BO169" s="11">
        <f t="shared" si="34"/>
        <v>0.66391992639620168</v>
      </c>
      <c r="BP169" s="11">
        <f t="shared" si="35"/>
        <v>1.4015461140191641</v>
      </c>
    </row>
    <row r="170" spans="1:68" x14ac:dyDescent="0.25">
      <c r="A170" s="5">
        <v>137</v>
      </c>
      <c r="B170" s="5">
        <v>1.36</v>
      </c>
      <c r="C170" s="5">
        <v>0.6</v>
      </c>
      <c r="D170" s="6">
        <v>1.1299999999999999</v>
      </c>
      <c r="E170" s="6">
        <v>0.42899999999999999</v>
      </c>
      <c r="F170" s="6">
        <v>0.71299999999999997</v>
      </c>
      <c r="G170" s="6">
        <v>1.204</v>
      </c>
      <c r="H170" s="6">
        <v>0.30599999999999999</v>
      </c>
      <c r="I170" s="6">
        <v>0.58399999999999996</v>
      </c>
      <c r="J170" s="6">
        <v>1.4259999999999999</v>
      </c>
      <c r="BB170" s="10">
        <v>133</v>
      </c>
      <c r="BC170" s="10">
        <v>1.32</v>
      </c>
      <c r="BD170" s="11">
        <f t="shared" si="27"/>
        <v>2.7560000000000002E-3</v>
      </c>
      <c r="BE170" s="10">
        <f t="shared" si="28"/>
        <v>2.9618609797263058E-2</v>
      </c>
      <c r="BF170" s="10">
        <f t="shared" si="29"/>
        <v>1.1024</v>
      </c>
      <c r="BG170" s="9">
        <v>4.5881285700000003</v>
      </c>
      <c r="BH170" s="9">
        <v>221.566833</v>
      </c>
      <c r="BI170" s="9">
        <v>421.75778200000002</v>
      </c>
      <c r="BJ170" s="9">
        <v>191189.141</v>
      </c>
      <c r="BK170" s="11">
        <f t="shared" si="30"/>
        <v>0.50395777638629635</v>
      </c>
      <c r="BL170" s="11">
        <f t="shared" si="31"/>
        <v>0.7147317193548387</v>
      </c>
      <c r="BM170" s="11">
        <f t="shared" si="32"/>
        <v>1.1950258273740388</v>
      </c>
      <c r="BN170" s="11">
        <f t="shared" si="33"/>
        <v>0.23603597654320987</v>
      </c>
      <c r="BO170" s="11">
        <f t="shared" si="34"/>
        <v>0.66391219669722645</v>
      </c>
      <c r="BP170" s="11">
        <f t="shared" si="35"/>
        <v>1.4135323865627918</v>
      </c>
    </row>
    <row r="171" spans="1:68" x14ac:dyDescent="0.25">
      <c r="A171" s="5">
        <v>138</v>
      </c>
      <c r="B171" s="5">
        <v>1.37</v>
      </c>
      <c r="C171" s="5">
        <v>0.60199999999999998</v>
      </c>
      <c r="D171" s="6">
        <v>1.137</v>
      </c>
      <c r="E171" s="6">
        <v>0.42399999999999999</v>
      </c>
      <c r="F171" s="6">
        <v>0.70899999999999996</v>
      </c>
      <c r="G171" s="6">
        <v>1.2110000000000001</v>
      </c>
      <c r="H171" s="6">
        <v>0.30099999999999999</v>
      </c>
      <c r="I171" s="6">
        <v>0.58399999999999996</v>
      </c>
      <c r="J171" s="6">
        <v>1.4379999999999999</v>
      </c>
      <c r="BB171" s="10">
        <v>134</v>
      </c>
      <c r="BC171" s="10">
        <v>1.33</v>
      </c>
      <c r="BD171" s="11">
        <f t="shared" si="27"/>
        <v>2.7722500000000004E-3</v>
      </c>
      <c r="BE171" s="10">
        <f t="shared" si="28"/>
        <v>2.970580047689363E-2</v>
      </c>
      <c r="BF171" s="10">
        <f t="shared" si="29"/>
        <v>1.1089000000000002</v>
      </c>
      <c r="BG171" s="9">
        <v>4.5335993800000001</v>
      </c>
      <c r="BH171" s="9">
        <v>220.48112499999999</v>
      </c>
      <c r="BI171" s="9">
        <v>424.31085200000001</v>
      </c>
      <c r="BJ171" s="9">
        <v>186386.75</v>
      </c>
      <c r="BK171" s="11">
        <f t="shared" si="30"/>
        <v>0.49796831708469136</v>
      </c>
      <c r="BL171" s="11">
        <f t="shared" si="31"/>
        <v>0.71122943548387096</v>
      </c>
      <c r="BM171" s="11">
        <f t="shared" si="32"/>
        <v>1.2022598008045371</v>
      </c>
      <c r="BN171" s="11">
        <f t="shared" si="33"/>
        <v>0.23010709876543209</v>
      </c>
      <c r="BO171" s="11">
        <f t="shared" si="34"/>
        <v>0.66388433555410931</v>
      </c>
      <c r="BP171" s="11">
        <f t="shared" si="35"/>
        <v>1.4255861418691476</v>
      </c>
    </row>
    <row r="172" spans="1:68" x14ac:dyDescent="0.25">
      <c r="A172" s="5">
        <v>139</v>
      </c>
      <c r="B172" s="5">
        <v>1.38</v>
      </c>
      <c r="C172" s="5">
        <v>0.60399999999999998</v>
      </c>
      <c r="D172" s="6">
        <v>1.1439999999999999</v>
      </c>
      <c r="E172" s="6">
        <v>0.41799999999999998</v>
      </c>
      <c r="F172" s="6">
        <v>0.70599999999999996</v>
      </c>
      <c r="G172" s="6">
        <v>1.2190000000000001</v>
      </c>
      <c r="H172" s="6">
        <v>0.29499999999999998</v>
      </c>
      <c r="I172" s="6">
        <v>0.58399999999999996</v>
      </c>
      <c r="J172" s="6">
        <v>1.45</v>
      </c>
      <c r="BB172" s="10">
        <v>135</v>
      </c>
      <c r="BC172" s="10">
        <v>1.34</v>
      </c>
      <c r="BD172" s="11">
        <f t="shared" si="27"/>
        <v>2.7890000000000002E-3</v>
      </c>
      <c r="BE172" s="10">
        <f t="shared" si="28"/>
        <v>2.979540690386007E-2</v>
      </c>
      <c r="BF172" s="10">
        <f t="shared" si="29"/>
        <v>1.1156000000000001</v>
      </c>
      <c r="BG172" s="9">
        <v>4.4790701899999998</v>
      </c>
      <c r="BH172" s="9">
        <v>219.39541600000001</v>
      </c>
      <c r="BI172" s="9">
        <v>426.86395299999998</v>
      </c>
      <c r="BJ172" s="9">
        <v>181584.391</v>
      </c>
      <c r="BK172" s="11">
        <f t="shared" si="30"/>
        <v>0.49197885778308642</v>
      </c>
      <c r="BL172" s="11">
        <f t="shared" si="31"/>
        <v>0.70772714838709683</v>
      </c>
      <c r="BM172" s="11">
        <f t="shared" si="32"/>
        <v>1.2094938620717086</v>
      </c>
      <c r="BN172" s="11">
        <f t="shared" si="33"/>
        <v>0.22417826049382716</v>
      </c>
      <c r="BO172" s="11">
        <f t="shared" si="34"/>
        <v>0.66383265801008251</v>
      </c>
      <c r="BP172" s="11">
        <f t="shared" si="35"/>
        <v>1.437708171111447</v>
      </c>
    </row>
    <row r="173" spans="1:68" x14ac:dyDescent="0.25">
      <c r="A173" s="5">
        <v>140</v>
      </c>
      <c r="B173" s="5">
        <v>1.39</v>
      </c>
      <c r="C173" s="5">
        <v>0.60599999999999998</v>
      </c>
      <c r="D173" s="6">
        <v>1.1519999999999999</v>
      </c>
      <c r="E173" s="6">
        <v>0.41299999999999998</v>
      </c>
      <c r="F173" s="6">
        <v>0.70199999999999996</v>
      </c>
      <c r="G173" s="6">
        <v>1.226</v>
      </c>
      <c r="H173" s="6">
        <v>0.28999999999999998</v>
      </c>
      <c r="I173" s="6">
        <v>0.58399999999999996</v>
      </c>
      <c r="J173" s="6">
        <v>1.4630000000000001</v>
      </c>
      <c r="BB173" s="10">
        <v>136</v>
      </c>
      <c r="BC173" s="10">
        <v>1.35</v>
      </c>
      <c r="BD173" s="11">
        <f t="shared" si="27"/>
        <v>2.8062500000000002E-3</v>
      </c>
      <c r="BE173" s="10">
        <f t="shared" si="28"/>
        <v>2.9887407349973711E-2</v>
      </c>
      <c r="BF173" s="10">
        <f t="shared" si="29"/>
        <v>1.1225000000000001</v>
      </c>
      <c r="BG173" s="9">
        <v>4.4245419500000001</v>
      </c>
      <c r="BH173" s="9">
        <v>218.30969200000001</v>
      </c>
      <c r="BI173" s="9">
        <v>429.41702299999997</v>
      </c>
      <c r="BJ173" s="9">
        <v>176782.016</v>
      </c>
      <c r="BK173" s="11">
        <f t="shared" si="30"/>
        <v>0.48598950282901238</v>
      </c>
      <c r="BL173" s="11">
        <f t="shared" si="31"/>
        <v>0.70422481290322581</v>
      </c>
      <c r="BM173" s="11">
        <f t="shared" si="32"/>
        <v>1.2167278355022069</v>
      </c>
      <c r="BN173" s="11">
        <f t="shared" si="33"/>
        <v>0.21824940246913579</v>
      </c>
      <c r="BO173" s="11">
        <f t="shared" si="34"/>
        <v>0.6637532829460453</v>
      </c>
      <c r="BP173" s="11">
        <f t="shared" si="35"/>
        <v>1.4498991061748774</v>
      </c>
    </row>
    <row r="174" spans="1:68" x14ac:dyDescent="0.25">
      <c r="A174" s="5">
        <v>141</v>
      </c>
      <c r="B174" s="5">
        <v>1.4</v>
      </c>
      <c r="C174" s="5">
        <v>0.60799999999999998</v>
      </c>
      <c r="D174" s="6">
        <v>1.1599999999999999</v>
      </c>
      <c r="E174" s="6">
        <v>0.40799999999999997</v>
      </c>
      <c r="F174" s="6">
        <v>0.69899999999999995</v>
      </c>
      <c r="G174" s="6">
        <v>1.2330000000000001</v>
      </c>
      <c r="H174" s="6">
        <v>0.28499999999999998</v>
      </c>
      <c r="I174" s="6">
        <v>0.58399999999999996</v>
      </c>
      <c r="J174" s="6">
        <v>1.4750000000000001</v>
      </c>
      <c r="BB174" s="10">
        <v>137</v>
      </c>
      <c r="BC174" s="10">
        <v>1.36</v>
      </c>
      <c r="BD174" s="11">
        <f t="shared" si="27"/>
        <v>2.8240000000000001E-3</v>
      </c>
      <c r="BE174" s="10">
        <f t="shared" si="28"/>
        <v>2.9981779776774842E-2</v>
      </c>
      <c r="BF174" s="10">
        <f t="shared" si="29"/>
        <v>1.1295999999999999</v>
      </c>
      <c r="BG174" s="9">
        <v>4.3700127599999998</v>
      </c>
      <c r="BH174" s="9">
        <v>217.22399899999999</v>
      </c>
      <c r="BI174" s="9">
        <v>431.97009300000002</v>
      </c>
      <c r="BJ174" s="9">
        <v>171979.65599999999</v>
      </c>
      <c r="BK174" s="11">
        <f t="shared" si="30"/>
        <v>0.48000004352740738</v>
      </c>
      <c r="BL174" s="11">
        <f t="shared" si="31"/>
        <v>0.70072257741935484</v>
      </c>
      <c r="BM174" s="11">
        <f t="shared" si="32"/>
        <v>1.2239618089327051</v>
      </c>
      <c r="BN174" s="11">
        <f t="shared" si="33"/>
        <v>0.21232056296296295</v>
      </c>
      <c r="BO174" s="11">
        <f t="shared" si="34"/>
        <v>0.66364194467822313</v>
      </c>
      <c r="BP174" s="11">
        <f t="shared" si="35"/>
        <v>1.4621597057137323</v>
      </c>
    </row>
    <row r="175" spans="1:68" x14ac:dyDescent="0.25">
      <c r="A175" s="5">
        <v>142</v>
      </c>
      <c r="B175" s="5">
        <v>1.41</v>
      </c>
      <c r="C175" s="5">
        <v>0.61</v>
      </c>
      <c r="D175" s="6">
        <v>1.1679999999999999</v>
      </c>
      <c r="E175" s="6">
        <v>0.40300000000000002</v>
      </c>
      <c r="F175" s="6">
        <v>0.69499999999999995</v>
      </c>
      <c r="G175" s="6">
        <v>1.24</v>
      </c>
      <c r="H175" s="6">
        <v>0.28000000000000003</v>
      </c>
      <c r="I175" s="6">
        <v>0.58399999999999996</v>
      </c>
      <c r="J175" s="6">
        <v>1.488</v>
      </c>
      <c r="BB175" s="10">
        <v>138</v>
      </c>
      <c r="BC175" s="10">
        <v>1.37</v>
      </c>
      <c r="BD175" s="11">
        <f t="shared" si="27"/>
        <v>2.8422500000000002E-3</v>
      </c>
      <c r="BE175" s="10">
        <f t="shared" si="28"/>
        <v>3.0078501857736851E-2</v>
      </c>
      <c r="BF175" s="10">
        <f t="shared" si="29"/>
        <v>1.1369</v>
      </c>
      <c r="BG175" s="9">
        <v>4.3154740299999998</v>
      </c>
      <c r="BH175" s="9">
        <v>216.13893100000001</v>
      </c>
      <c r="BI175" s="9">
        <v>434.52166699999998</v>
      </c>
      <c r="BJ175" s="9">
        <v>167177.40599999999</v>
      </c>
      <c r="BK175" s="11">
        <f t="shared" si="30"/>
        <v>0.47400953635691356</v>
      </c>
      <c r="BL175" s="11">
        <f t="shared" si="31"/>
        <v>0.69722235806451616</v>
      </c>
      <c r="BM175" s="11">
        <f t="shared" si="32"/>
        <v>1.2311915435353402</v>
      </c>
      <c r="BN175" s="11">
        <f t="shared" si="33"/>
        <v>0.20639185925925924</v>
      </c>
      <c r="BO175" s="11">
        <f t="shared" si="34"/>
        <v>0.66349089804679806</v>
      </c>
      <c r="BP175" s="11">
        <f t="shared" si="35"/>
        <v>1.4744836840320366</v>
      </c>
    </row>
    <row r="176" spans="1:68" x14ac:dyDescent="0.25">
      <c r="A176" s="5">
        <v>143</v>
      </c>
      <c r="B176" s="5">
        <v>1.42</v>
      </c>
      <c r="C176" s="5">
        <v>0.61199999999999999</v>
      </c>
      <c r="D176" s="6">
        <v>1.1759999999999999</v>
      </c>
      <c r="E176" s="6">
        <v>0.39800000000000002</v>
      </c>
      <c r="F176" s="6">
        <v>0.69099999999999995</v>
      </c>
      <c r="G176" s="6">
        <v>1.2470000000000001</v>
      </c>
      <c r="H176" s="6">
        <v>0.27500000000000002</v>
      </c>
      <c r="I176" s="6">
        <v>0.58399999999999996</v>
      </c>
      <c r="J176" s="6">
        <v>1.5</v>
      </c>
      <c r="BB176" s="10">
        <v>139</v>
      </c>
      <c r="BC176" s="10">
        <v>1.38</v>
      </c>
      <c r="BD176" s="11">
        <f t="shared" si="27"/>
        <v>2.8609999999999998E-3</v>
      </c>
      <c r="BE176" s="10">
        <f t="shared" si="28"/>
        <v>3.0177551000235673E-2</v>
      </c>
      <c r="BF176" s="10">
        <f t="shared" si="29"/>
        <v>1.1443999999999999</v>
      </c>
      <c r="BG176" s="9">
        <v>4.2609496099999999</v>
      </c>
      <c r="BH176" s="9">
        <v>215.05290199999999</v>
      </c>
      <c r="BI176" s="9">
        <v>437.07540899999998</v>
      </c>
      <c r="BJ176" s="9">
        <v>162374.96900000001</v>
      </c>
      <c r="BK176" s="11">
        <f t="shared" si="30"/>
        <v>0.46802060098975312</v>
      </c>
      <c r="BL176" s="11">
        <f t="shared" si="31"/>
        <v>0.69371903870967744</v>
      </c>
      <c r="BM176" s="11">
        <f t="shared" si="32"/>
        <v>1.2384274210382475</v>
      </c>
      <c r="BN176" s="11">
        <f t="shared" si="33"/>
        <v>0.20046292469135804</v>
      </c>
      <c r="BO176" s="11">
        <f t="shared" si="34"/>
        <v>0.66330516430107866</v>
      </c>
      <c r="BP176" s="11">
        <f t="shared" si="35"/>
        <v>1.4868896989420133</v>
      </c>
    </row>
    <row r="177" spans="1:68" x14ac:dyDescent="0.25">
      <c r="A177" s="5">
        <v>144</v>
      </c>
      <c r="B177" s="5">
        <v>1.43</v>
      </c>
      <c r="C177" s="5">
        <v>0.61399999999999999</v>
      </c>
      <c r="D177" s="6">
        <v>1.1850000000000001</v>
      </c>
      <c r="E177" s="6">
        <v>0.39300000000000002</v>
      </c>
      <c r="F177" s="6">
        <v>0.68799999999999994</v>
      </c>
      <c r="G177" s="6">
        <v>1.254</v>
      </c>
      <c r="H177" s="6">
        <v>0.27</v>
      </c>
      <c r="I177" s="6">
        <v>0.58399999999999996</v>
      </c>
      <c r="J177" s="6">
        <v>1.5129999999999999</v>
      </c>
      <c r="BB177" s="10">
        <v>140</v>
      </c>
      <c r="BC177" s="10">
        <v>1.39</v>
      </c>
      <c r="BD177" s="11">
        <f t="shared" si="27"/>
        <v>2.88025E-3</v>
      </c>
      <c r="BE177" s="10">
        <f t="shared" si="28"/>
        <v>3.0278904367246565E-2</v>
      </c>
      <c r="BF177" s="10">
        <f t="shared" si="29"/>
        <v>1.1520999999999999</v>
      </c>
      <c r="BG177" s="9">
        <v>4.2064261399999996</v>
      </c>
      <c r="BH177" s="9">
        <v>213.966858</v>
      </c>
      <c r="BI177" s="9">
        <v>439.62927200000001</v>
      </c>
      <c r="BJ177" s="9">
        <v>157572.516</v>
      </c>
      <c r="BK177" s="11">
        <f t="shared" si="30"/>
        <v>0.46203176997012341</v>
      </c>
      <c r="BL177" s="11">
        <f t="shared" si="31"/>
        <v>0.69021567096774195</v>
      </c>
      <c r="BM177" s="11">
        <f t="shared" si="32"/>
        <v>1.2456636413875259</v>
      </c>
      <c r="BN177" s="11">
        <f t="shared" si="33"/>
        <v>0.19453397037037037</v>
      </c>
      <c r="BO177" s="11">
        <f t="shared" si="34"/>
        <v>0.66307522954210119</v>
      </c>
      <c r="BP177" s="11">
        <f t="shared" si="35"/>
        <v>1.4993684933004321</v>
      </c>
    </row>
    <row r="178" spans="1:68" x14ac:dyDescent="0.25">
      <c r="A178" s="5">
        <v>145</v>
      </c>
      <c r="B178" s="5">
        <v>1.44</v>
      </c>
      <c r="C178" s="5">
        <v>0.61599999999999999</v>
      </c>
      <c r="D178" s="6">
        <v>1.194</v>
      </c>
      <c r="E178" s="6">
        <v>0.38800000000000001</v>
      </c>
      <c r="F178" s="6">
        <v>0.68400000000000005</v>
      </c>
      <c r="G178" s="6">
        <v>1.262</v>
      </c>
      <c r="H178" s="6">
        <v>0.26500000000000001</v>
      </c>
      <c r="I178" s="6">
        <v>0.58399999999999996</v>
      </c>
      <c r="J178" s="6">
        <v>1.5249999999999999</v>
      </c>
      <c r="BB178" s="10">
        <v>141</v>
      </c>
      <c r="BC178" s="10">
        <v>1.4</v>
      </c>
      <c r="BD178" s="11">
        <f t="shared" si="27"/>
        <v>2.8999999999999998E-3</v>
      </c>
      <c r="BE178" s="10">
        <f t="shared" si="28"/>
        <v>3.0382538898732492E-2</v>
      </c>
      <c r="BF178" s="10">
        <f t="shared" si="29"/>
        <v>1.1599999999999999</v>
      </c>
      <c r="BG178" s="9">
        <v>4.1518983800000004</v>
      </c>
      <c r="BH178" s="9">
        <v>212.88118</v>
      </c>
      <c r="BI178" s="9">
        <v>442.18231200000002</v>
      </c>
      <c r="BJ178" s="9">
        <v>152770.25</v>
      </c>
      <c r="BK178" s="11">
        <f t="shared" si="30"/>
        <v>0.45604246773901241</v>
      </c>
      <c r="BL178" s="11">
        <f t="shared" si="31"/>
        <v>0.68671348387096776</v>
      </c>
      <c r="BM178" s="11">
        <f t="shared" si="32"/>
        <v>1.2528975298147917</v>
      </c>
      <c r="BN178" s="11">
        <f t="shared" si="33"/>
        <v>0.18860524691358024</v>
      </c>
      <c r="BO178" s="11">
        <f t="shared" si="34"/>
        <v>0.66279439833218656</v>
      </c>
      <c r="BP178" s="11">
        <f t="shared" si="35"/>
        <v>1.5119163567107461</v>
      </c>
    </row>
    <row r="179" spans="1:68" x14ac:dyDescent="0.25">
      <c r="A179" s="5">
        <v>146</v>
      </c>
      <c r="B179" s="5">
        <v>1.45</v>
      </c>
      <c r="C179" s="5">
        <v>0.61899999999999999</v>
      </c>
      <c r="D179" s="6">
        <v>1.202</v>
      </c>
      <c r="E179" s="6">
        <v>0.38300000000000001</v>
      </c>
      <c r="F179" s="6">
        <v>0.68100000000000005</v>
      </c>
      <c r="G179" s="6">
        <v>1.2689999999999999</v>
      </c>
      <c r="H179" s="6">
        <v>0.26</v>
      </c>
      <c r="I179" s="6">
        <v>0.58399999999999996</v>
      </c>
      <c r="J179" s="6">
        <v>1.5369999999999999</v>
      </c>
      <c r="BB179" s="10">
        <v>142</v>
      </c>
      <c r="BC179" s="10">
        <v>1.41</v>
      </c>
      <c r="BD179" s="11">
        <f t="shared" si="27"/>
        <v>2.9202500000000001E-3</v>
      </c>
      <c r="BE179" s="10">
        <f t="shared" si="28"/>
        <v>3.0488431332691007E-2</v>
      </c>
      <c r="BF179" s="10">
        <f t="shared" si="29"/>
        <v>1.1680999999999999</v>
      </c>
      <c r="BG179" s="9">
        <v>4.1016554799999998</v>
      </c>
      <c r="BH179" s="9">
        <v>211.79887400000001</v>
      </c>
      <c r="BI179" s="9">
        <v>444.58590700000002</v>
      </c>
      <c r="BJ179" s="9">
        <v>148566.03099999999</v>
      </c>
      <c r="BK179" s="11">
        <f t="shared" si="30"/>
        <v>0.45052381241432099</v>
      </c>
      <c r="BL179" s="11">
        <f t="shared" si="31"/>
        <v>0.68322217419354847</v>
      </c>
      <c r="BM179" s="11">
        <f t="shared" si="32"/>
        <v>1.2597079746391318</v>
      </c>
      <c r="BN179" s="11">
        <f t="shared" si="33"/>
        <v>0.18341485308641975</v>
      </c>
      <c r="BO179" s="11">
        <f t="shared" si="34"/>
        <v>0.66292996990327913</v>
      </c>
      <c r="BP179" s="11">
        <f t="shared" si="35"/>
        <v>1.524013809039787</v>
      </c>
    </row>
    <row r="180" spans="1:68" x14ac:dyDescent="0.25">
      <c r="A180" s="5">
        <v>147</v>
      </c>
      <c r="B180" s="5">
        <v>1.46</v>
      </c>
      <c r="C180" s="5">
        <v>0.621</v>
      </c>
      <c r="D180" s="6">
        <v>1.212</v>
      </c>
      <c r="E180" s="6">
        <v>0.378</v>
      </c>
      <c r="F180" s="6">
        <v>0.67700000000000005</v>
      </c>
      <c r="G180" s="6">
        <v>1.2749999999999999</v>
      </c>
      <c r="H180" s="6">
        <v>0.25600000000000001</v>
      </c>
      <c r="I180" s="6">
        <v>0.58399999999999996</v>
      </c>
      <c r="J180" s="6">
        <v>1.55</v>
      </c>
      <c r="BB180" s="10">
        <v>143</v>
      </c>
      <c r="BC180" s="10">
        <v>1.42</v>
      </c>
      <c r="BD180" s="11">
        <f t="shared" si="27"/>
        <v>2.941E-3</v>
      </c>
      <c r="BE180" s="10">
        <f t="shared" si="28"/>
        <v>3.0596558225828741E-2</v>
      </c>
      <c r="BF180" s="10">
        <f t="shared" si="29"/>
        <v>1.1763999999999999</v>
      </c>
      <c r="BG180" s="9">
        <v>4.0514130599999998</v>
      </c>
      <c r="BH180" s="9">
        <v>210.716599</v>
      </c>
      <c r="BI180" s="9">
        <v>446.98937999999998</v>
      </c>
      <c r="BJ180" s="9">
        <v>144361.96900000001</v>
      </c>
      <c r="BK180" s="11">
        <f t="shared" si="30"/>
        <v>0.44500520981259256</v>
      </c>
      <c r="BL180" s="11">
        <f t="shared" si="31"/>
        <v>0.67973096451612902</v>
      </c>
      <c r="BM180" s="11">
        <f t="shared" si="32"/>
        <v>1.2665180737836597</v>
      </c>
      <c r="BN180" s="11">
        <f t="shared" si="33"/>
        <v>0.17822465308641977</v>
      </c>
      <c r="BO180" s="11">
        <f t="shared" si="34"/>
        <v>0.66302744085537502</v>
      </c>
      <c r="BP180" s="11">
        <f t="shared" si="35"/>
        <v>1.5361826812668546</v>
      </c>
    </row>
    <row r="181" spans="1:68" x14ac:dyDescent="0.25">
      <c r="A181" s="5">
        <v>148</v>
      </c>
      <c r="B181" s="5">
        <v>1.47</v>
      </c>
      <c r="C181" s="5">
        <v>0.623</v>
      </c>
      <c r="D181" s="6">
        <v>1.2210000000000001</v>
      </c>
      <c r="E181" s="6">
        <v>0.373</v>
      </c>
      <c r="F181" s="6">
        <v>0.67400000000000004</v>
      </c>
      <c r="G181" s="6">
        <v>1.282</v>
      </c>
      <c r="H181" s="6">
        <v>0.251</v>
      </c>
      <c r="I181" s="6">
        <v>0.58399999999999996</v>
      </c>
      <c r="J181" s="6">
        <v>1.5620000000000001</v>
      </c>
      <c r="BB181" s="10">
        <v>144</v>
      </c>
      <c r="BC181" s="10">
        <v>1.43</v>
      </c>
      <c r="BD181" s="11">
        <f t="shared" si="27"/>
        <v>2.96225E-3</v>
      </c>
      <c r="BE181" s="10">
        <f t="shared" si="28"/>
        <v>3.070689597383516E-2</v>
      </c>
      <c r="BF181" s="10">
        <f t="shared" si="29"/>
        <v>1.1849000000000001</v>
      </c>
      <c r="BG181" s="9">
        <v>4.0011711099999996</v>
      </c>
      <c r="BH181" s="9">
        <v>209.634308</v>
      </c>
      <c r="BI181" s="9">
        <v>449.392853</v>
      </c>
      <c r="BJ181" s="9">
        <v>140157.90599999999</v>
      </c>
      <c r="BK181" s="11">
        <f t="shared" si="30"/>
        <v>0.43948665883543209</v>
      </c>
      <c r="BL181" s="11">
        <f t="shared" si="31"/>
        <v>0.67623970322580651</v>
      </c>
      <c r="BM181" s="11">
        <f t="shared" si="32"/>
        <v>1.2733281729281876</v>
      </c>
      <c r="BN181" s="11">
        <f t="shared" si="33"/>
        <v>0.17303445185185184</v>
      </c>
      <c r="BO181" s="11">
        <f t="shared" si="34"/>
        <v>0.66308277094623069</v>
      </c>
      <c r="BP181" s="11">
        <f t="shared" si="35"/>
        <v>1.5484244326394987</v>
      </c>
    </row>
    <row r="182" spans="1:68" x14ac:dyDescent="0.25">
      <c r="A182" s="5">
        <v>149</v>
      </c>
      <c r="B182" s="5">
        <v>1.48</v>
      </c>
      <c r="C182" s="5">
        <v>0.626</v>
      </c>
      <c r="D182" s="6">
        <v>1.23</v>
      </c>
      <c r="E182" s="6">
        <v>0.36799999999999999</v>
      </c>
      <c r="F182" s="6">
        <v>0.67</v>
      </c>
      <c r="G182" s="6">
        <v>1.2889999999999999</v>
      </c>
      <c r="H182" s="6">
        <v>0.247</v>
      </c>
      <c r="I182" s="6">
        <v>0.58399999999999996</v>
      </c>
      <c r="J182" s="6">
        <v>1.575</v>
      </c>
      <c r="BB182" s="10">
        <v>145</v>
      </c>
      <c r="BC182" s="10">
        <v>1.44</v>
      </c>
      <c r="BD182" s="11">
        <f t="shared" si="27"/>
        <v>2.9840000000000001E-3</v>
      </c>
      <c r="BE182" s="10">
        <f t="shared" si="28"/>
        <v>3.0819420831229637E-2</v>
      </c>
      <c r="BF182" s="10">
        <f t="shared" si="29"/>
        <v>1.1936</v>
      </c>
      <c r="BG182" s="9">
        <v>3.95092869</v>
      </c>
      <c r="BH182" s="9">
        <v>208.55200199999999</v>
      </c>
      <c r="BI182" s="9">
        <v>451.79638699999998</v>
      </c>
      <c r="BJ182" s="9">
        <v>135953.84400000001</v>
      </c>
      <c r="BK182" s="11">
        <f t="shared" si="30"/>
        <v>0.43396805623370371</v>
      </c>
      <c r="BL182" s="11">
        <f t="shared" si="31"/>
        <v>0.672748393548387</v>
      </c>
      <c r="BM182" s="11">
        <f t="shared" si="32"/>
        <v>1.2801384449126214</v>
      </c>
      <c r="BN182" s="11">
        <f t="shared" si="33"/>
        <v>0.16784425185185187</v>
      </c>
      <c r="BO182" s="11">
        <f t="shared" si="34"/>
        <v>0.66309158034556792</v>
      </c>
      <c r="BP182" s="11">
        <f t="shared" si="35"/>
        <v>1.5607401608193368</v>
      </c>
    </row>
    <row r="183" spans="1:68" x14ac:dyDescent="0.25">
      <c r="A183" s="5">
        <v>150</v>
      </c>
      <c r="B183" s="5">
        <v>1.49</v>
      </c>
      <c r="C183" s="5">
        <v>0.628</v>
      </c>
      <c r="D183" s="6">
        <v>1.24</v>
      </c>
      <c r="E183" s="6">
        <v>0.36299999999999999</v>
      </c>
      <c r="F183" s="6">
        <v>0.66700000000000004</v>
      </c>
      <c r="G183" s="6">
        <v>1.296</v>
      </c>
      <c r="H183" s="6">
        <v>0.24199999999999999</v>
      </c>
      <c r="I183" s="6">
        <v>0.58399999999999996</v>
      </c>
      <c r="J183" s="6">
        <v>1.587</v>
      </c>
      <c r="BB183" s="10">
        <v>146</v>
      </c>
      <c r="BC183" s="10">
        <v>1.45</v>
      </c>
      <c r="BD183" s="11">
        <f t="shared" si="27"/>
        <v>3.0062499999999998E-3</v>
      </c>
      <c r="BE183" s="10">
        <f t="shared" si="28"/>
        <v>3.0934108930758306E-2</v>
      </c>
      <c r="BF183" s="10">
        <f t="shared" si="29"/>
        <v>1.2024999999999999</v>
      </c>
      <c r="BG183" s="9">
        <v>3.9006864999999999</v>
      </c>
      <c r="BH183" s="9">
        <v>207.46972700000001</v>
      </c>
      <c r="BI183" s="9">
        <v>454.19986</v>
      </c>
      <c r="BJ183" s="9">
        <v>131749.766</v>
      </c>
      <c r="BK183" s="11">
        <f t="shared" si="30"/>
        <v>0.42844947889506174</v>
      </c>
      <c r="BL183" s="11">
        <f t="shared" si="31"/>
        <v>0.66925718387096778</v>
      </c>
      <c r="BM183" s="11">
        <f t="shared" si="32"/>
        <v>1.2869485440571493</v>
      </c>
      <c r="BN183" s="11">
        <f t="shared" si="33"/>
        <v>0.16265403209876544</v>
      </c>
      <c r="BO183" s="11">
        <f t="shared" si="34"/>
        <v>0.66304940076191787</v>
      </c>
      <c r="BP183" s="11">
        <f t="shared" si="35"/>
        <v>1.5731301768697388</v>
      </c>
    </row>
    <row r="184" spans="1:68" x14ac:dyDescent="0.25">
      <c r="A184" s="5">
        <v>151</v>
      </c>
      <c r="B184" s="5">
        <v>1.5</v>
      </c>
      <c r="C184" s="5">
        <v>0.63100000000000001</v>
      </c>
      <c r="D184" s="6">
        <v>1.25</v>
      </c>
      <c r="E184" s="6">
        <v>0.35799999999999998</v>
      </c>
      <c r="F184" s="6">
        <v>0.66300000000000003</v>
      </c>
      <c r="G184" s="6">
        <v>1.3029999999999999</v>
      </c>
      <c r="H184" s="6">
        <v>0.23799999999999999</v>
      </c>
      <c r="I184" s="6">
        <v>0.58399999999999996</v>
      </c>
      <c r="J184" s="6">
        <v>1.599</v>
      </c>
      <c r="BB184" s="10">
        <v>147</v>
      </c>
      <c r="BC184" s="10">
        <v>1.46</v>
      </c>
      <c r="BD184" s="11">
        <f t="shared" si="27"/>
        <v>3.029E-3</v>
      </c>
      <c r="BE184" s="10">
        <f t="shared" si="28"/>
        <v>3.1050936302319483E-2</v>
      </c>
      <c r="BF184" s="10">
        <f t="shared" si="29"/>
        <v>1.2116</v>
      </c>
      <c r="BG184" s="9">
        <v>3.8504443199999998</v>
      </c>
      <c r="BH184" s="9">
        <v>206.38743600000001</v>
      </c>
      <c r="BI184" s="9">
        <v>456.60339399999998</v>
      </c>
      <c r="BJ184" s="9">
        <v>127545.719</v>
      </c>
      <c r="BK184" s="11">
        <f t="shared" si="30"/>
        <v>0.42293090265481481</v>
      </c>
      <c r="BL184" s="11">
        <f t="shared" si="31"/>
        <v>0.66576592258064515</v>
      </c>
      <c r="BM184" s="11">
        <f t="shared" si="32"/>
        <v>1.2937588160415834</v>
      </c>
      <c r="BN184" s="11">
        <f t="shared" si="33"/>
        <v>0.15746385061728393</v>
      </c>
      <c r="BO184" s="11">
        <f t="shared" si="34"/>
        <v>0.66295187943638834</v>
      </c>
      <c r="BP184" s="11">
        <f t="shared" si="35"/>
        <v>1.585595998989519</v>
      </c>
    </row>
    <row r="185" spans="1:68" x14ac:dyDescent="0.25">
      <c r="A185" s="5">
        <v>152</v>
      </c>
      <c r="B185" s="5">
        <v>1.51</v>
      </c>
      <c r="C185" s="5">
        <v>0.63300000000000001</v>
      </c>
      <c r="D185" s="6">
        <v>1.26</v>
      </c>
      <c r="E185" s="6">
        <v>0.35399999999999998</v>
      </c>
      <c r="F185" s="6">
        <v>0.66</v>
      </c>
      <c r="G185" s="6">
        <v>1.3089999999999999</v>
      </c>
      <c r="H185" s="6">
        <v>0.23300000000000001</v>
      </c>
      <c r="I185" s="6">
        <v>0.58399999999999996</v>
      </c>
      <c r="J185" s="6">
        <v>1.6120000000000001</v>
      </c>
      <c r="BB185" s="10">
        <v>148</v>
      </c>
      <c r="BC185" s="10">
        <v>1.47</v>
      </c>
      <c r="BD185" s="11">
        <f t="shared" si="27"/>
        <v>3.0522500000000003E-3</v>
      </c>
      <c r="BE185" s="10">
        <f t="shared" si="28"/>
        <v>3.1169878891398908E-2</v>
      </c>
      <c r="BF185" s="10">
        <f t="shared" si="29"/>
        <v>1.2209000000000001</v>
      </c>
      <c r="BG185" s="9">
        <v>3.8002018899999999</v>
      </c>
      <c r="BH185" s="9">
        <v>205.30514500000001</v>
      </c>
      <c r="BI185" s="9">
        <v>459.006866</v>
      </c>
      <c r="BJ185" s="9">
        <v>123341.656</v>
      </c>
      <c r="BK185" s="11">
        <f t="shared" si="30"/>
        <v>0.41741229895469134</v>
      </c>
      <c r="BL185" s="11">
        <f t="shared" si="31"/>
        <v>0.66227466129032264</v>
      </c>
      <c r="BM185" s="11">
        <f t="shared" si="32"/>
        <v>1.3005689123526702</v>
      </c>
      <c r="BN185" s="11">
        <f t="shared" si="33"/>
        <v>0.15227364938271606</v>
      </c>
      <c r="BO185" s="11">
        <f t="shared" si="34"/>
        <v>0.66279420689172808</v>
      </c>
      <c r="BP185" s="11">
        <f t="shared" si="35"/>
        <v>1.5981380775134364</v>
      </c>
    </row>
    <row r="186" spans="1:68" x14ac:dyDescent="0.25">
      <c r="A186" s="5">
        <v>153</v>
      </c>
      <c r="B186" s="5">
        <v>1.52</v>
      </c>
      <c r="C186" s="5">
        <v>0.63600000000000001</v>
      </c>
      <c r="D186" s="6">
        <v>1.27</v>
      </c>
      <c r="E186" s="6">
        <v>0.34899999999999998</v>
      </c>
      <c r="F186" s="6">
        <v>0.65600000000000003</v>
      </c>
      <c r="G186" s="6">
        <v>1.3160000000000001</v>
      </c>
      <c r="H186" s="6">
        <v>0.22900000000000001</v>
      </c>
      <c r="I186" s="6">
        <v>0.58399999999999996</v>
      </c>
      <c r="J186" s="6">
        <v>1.6240000000000001</v>
      </c>
      <c r="BB186" s="10">
        <v>149</v>
      </c>
      <c r="BC186" s="10">
        <v>1.48</v>
      </c>
      <c r="BD186" s="11">
        <f t="shared" si="27"/>
        <v>3.0760000000000002E-3</v>
      </c>
      <c r="BE186" s="10">
        <f t="shared" si="28"/>
        <v>3.1290912576998134E-2</v>
      </c>
      <c r="BF186" s="10">
        <f t="shared" si="29"/>
        <v>1.2303999999999999</v>
      </c>
      <c r="BG186" s="9">
        <v>3.7499549399999998</v>
      </c>
      <c r="BH186" s="9">
        <v>204.22326699999999</v>
      </c>
      <c r="BI186" s="9">
        <v>461.40945399999998</v>
      </c>
      <c r="BJ186" s="9">
        <v>119137.719</v>
      </c>
      <c r="BK186" s="11">
        <f t="shared" si="30"/>
        <v>0.41189319878000002</v>
      </c>
      <c r="BL186" s="11">
        <f t="shared" si="31"/>
        <v>0.65878473225806444</v>
      </c>
      <c r="BM186" s="11">
        <f t="shared" si="32"/>
        <v>1.3073765039018379</v>
      </c>
      <c r="BN186" s="11">
        <f t="shared" si="33"/>
        <v>0.14708360370370371</v>
      </c>
      <c r="BO186" s="11">
        <f t="shared" si="34"/>
        <v>0.66256977274446849</v>
      </c>
      <c r="BP186" s="11">
        <f t="shared" si="35"/>
        <v>1.6107528661545716</v>
      </c>
    </row>
    <row r="187" spans="1:68" x14ac:dyDescent="0.25">
      <c r="A187" s="5">
        <v>154</v>
      </c>
      <c r="B187" s="5">
        <v>1.53</v>
      </c>
      <c r="C187" s="5">
        <v>0.63900000000000001</v>
      </c>
      <c r="D187" s="6">
        <v>1.2809999999999999</v>
      </c>
      <c r="E187" s="6">
        <v>0.34499999999999997</v>
      </c>
      <c r="F187" s="6">
        <v>0.65300000000000002</v>
      </c>
      <c r="G187" s="6">
        <v>1.3220000000000001</v>
      </c>
      <c r="H187" s="6">
        <v>0.22500000000000001</v>
      </c>
      <c r="I187" s="6">
        <v>0.58399999999999996</v>
      </c>
      <c r="J187" s="6">
        <v>1.637</v>
      </c>
      <c r="BB187" s="10">
        <v>150</v>
      </c>
      <c r="BC187" s="10">
        <v>1.49</v>
      </c>
      <c r="BD187" s="11">
        <f t="shared" si="27"/>
        <v>3.1002500000000001E-3</v>
      </c>
      <c r="BE187" s="10">
        <f t="shared" si="28"/>
        <v>3.1414013189041877E-2</v>
      </c>
      <c r="BF187" s="10">
        <f t="shared" si="29"/>
        <v>1.2401</v>
      </c>
      <c r="BG187" s="9">
        <v>3.6997172800000002</v>
      </c>
      <c r="BH187" s="9">
        <v>203.14054899999999</v>
      </c>
      <c r="BI187" s="9">
        <v>463.81384300000002</v>
      </c>
      <c r="BJ187" s="9">
        <v>114933.516</v>
      </c>
      <c r="BK187" s="11">
        <f t="shared" si="30"/>
        <v>0.40637511901432105</v>
      </c>
      <c r="BL187" s="11">
        <f t="shared" si="31"/>
        <v>0.65529209354838702</v>
      </c>
      <c r="BM187" s="11">
        <f t="shared" si="32"/>
        <v>1.3141891984783995</v>
      </c>
      <c r="BN187" s="11">
        <f t="shared" si="33"/>
        <v>0.14189322962962964</v>
      </c>
      <c r="BO187" s="11">
        <f t="shared" si="34"/>
        <v>0.66228010738354748</v>
      </c>
      <c r="BP187" s="11">
        <f t="shared" si="35"/>
        <v>1.6234556514610023</v>
      </c>
    </row>
    <row r="188" spans="1:68" x14ac:dyDescent="0.25">
      <c r="A188" s="5">
        <v>155</v>
      </c>
      <c r="B188" s="5">
        <v>1.54</v>
      </c>
      <c r="C188" s="5">
        <v>0.64100000000000001</v>
      </c>
      <c r="D188" s="6">
        <v>1.292</v>
      </c>
      <c r="E188" s="6">
        <v>0.34</v>
      </c>
      <c r="F188" s="6">
        <v>0.64900000000000002</v>
      </c>
      <c r="G188" s="6">
        <v>1.329</v>
      </c>
      <c r="H188" s="6">
        <v>0.221</v>
      </c>
      <c r="I188" s="6">
        <v>0.58399999999999996</v>
      </c>
      <c r="J188" s="6">
        <v>1.649</v>
      </c>
      <c r="BB188" s="10">
        <v>151</v>
      </c>
      <c r="BC188" s="10">
        <v>1.5</v>
      </c>
      <c r="BD188" s="11">
        <f t="shared" si="27"/>
        <v>3.1250000000000002E-3</v>
      </c>
      <c r="BE188" s="10">
        <f t="shared" si="28"/>
        <v>3.1539156525252E-2</v>
      </c>
      <c r="BF188" s="10">
        <f t="shared" si="29"/>
        <v>1.25</v>
      </c>
      <c r="BG188" s="9">
        <v>3.64947629</v>
      </c>
      <c r="BH188" s="9">
        <v>202.05831900000001</v>
      </c>
      <c r="BI188" s="9">
        <v>466.21731599999998</v>
      </c>
      <c r="BJ188" s="9">
        <v>110729.56299999999</v>
      </c>
      <c r="BK188" s="11">
        <f t="shared" si="30"/>
        <v>0.40085667348308646</v>
      </c>
      <c r="BL188" s="11">
        <f t="shared" si="31"/>
        <v>0.65180102903225812</v>
      </c>
      <c r="BM188" s="11">
        <f t="shared" si="32"/>
        <v>1.3209992976229272</v>
      </c>
      <c r="BN188" s="11">
        <f t="shared" si="33"/>
        <v>0.13670316419753087</v>
      </c>
      <c r="BO188" s="11">
        <f t="shared" si="34"/>
        <v>0.66191423014827533</v>
      </c>
      <c r="BP188" s="11">
        <f t="shared" si="35"/>
        <v>1.6362326926730124</v>
      </c>
    </row>
    <row r="189" spans="1:68" x14ac:dyDescent="0.25">
      <c r="A189" s="5">
        <v>156</v>
      </c>
      <c r="B189" s="5">
        <v>1.55</v>
      </c>
      <c r="C189" s="5">
        <v>0.64400000000000002</v>
      </c>
      <c r="D189" s="6">
        <v>1.302</v>
      </c>
      <c r="E189" s="6">
        <v>0.33600000000000002</v>
      </c>
      <c r="F189" s="6">
        <v>0.64600000000000002</v>
      </c>
      <c r="G189" s="6">
        <v>1.335</v>
      </c>
      <c r="H189" s="6">
        <v>0.217</v>
      </c>
      <c r="I189" s="6">
        <v>0.58399999999999996</v>
      </c>
      <c r="J189" s="6">
        <v>1.661</v>
      </c>
      <c r="BB189" s="10">
        <v>152</v>
      </c>
      <c r="BC189" s="10">
        <v>1.51</v>
      </c>
      <c r="BD189" s="11">
        <f t="shared" si="27"/>
        <v>3.1502500000000003E-3</v>
      </c>
      <c r="BE189" s="10">
        <f t="shared" si="28"/>
        <v>3.1666318367478193E-2</v>
      </c>
      <c r="BF189" s="10">
        <f t="shared" si="29"/>
        <v>1.2601</v>
      </c>
      <c r="BG189" s="9">
        <v>3.6036760800000001</v>
      </c>
      <c r="BH189" s="9">
        <v>200.99414100000001</v>
      </c>
      <c r="BI189" s="9">
        <v>468.46859699999999</v>
      </c>
      <c r="BJ189" s="9">
        <v>107090.18799999999</v>
      </c>
      <c r="BK189" s="11">
        <f t="shared" si="30"/>
        <v>0.39582600103407412</v>
      </c>
      <c r="BL189" s="11">
        <f t="shared" si="31"/>
        <v>0.64836819677419355</v>
      </c>
      <c r="BM189" s="11">
        <f t="shared" si="32"/>
        <v>1.3273781697018696</v>
      </c>
      <c r="BN189" s="11">
        <f t="shared" si="33"/>
        <v>0.1322101086419753</v>
      </c>
      <c r="BO189" s="11">
        <f t="shared" si="34"/>
        <v>0.66207013997328212</v>
      </c>
      <c r="BP189" s="11">
        <f t="shared" si="35"/>
        <v>1.6484805176578994</v>
      </c>
    </row>
    <row r="190" spans="1:68" x14ac:dyDescent="0.25">
      <c r="A190" s="5">
        <v>157</v>
      </c>
      <c r="B190" s="5">
        <v>1.56</v>
      </c>
      <c r="C190" s="5">
        <v>0.64700000000000002</v>
      </c>
      <c r="D190" s="6">
        <v>1.3140000000000001</v>
      </c>
      <c r="E190" s="6">
        <v>0.33100000000000002</v>
      </c>
      <c r="F190" s="6">
        <v>0.64300000000000002</v>
      </c>
      <c r="G190" s="6">
        <v>1.3420000000000001</v>
      </c>
      <c r="H190" s="6">
        <v>0.21299999999999999</v>
      </c>
      <c r="I190" s="6">
        <v>0.58399999999999996</v>
      </c>
      <c r="J190" s="6">
        <v>1.6739999999999999</v>
      </c>
      <c r="BB190" s="10">
        <v>153</v>
      </c>
      <c r="BC190" s="10">
        <v>1.52</v>
      </c>
      <c r="BD190" s="11">
        <f t="shared" si="27"/>
        <v>3.176E-3</v>
      </c>
      <c r="BE190" s="10">
        <f t="shared" si="28"/>
        <v>3.179547449747714E-2</v>
      </c>
      <c r="BF190" s="10">
        <f t="shared" si="29"/>
        <v>1.2704</v>
      </c>
      <c r="BG190" s="9">
        <v>3.5578772999999999</v>
      </c>
      <c r="BH190" s="9">
        <v>199.93000799999999</v>
      </c>
      <c r="BI190" s="9">
        <v>470.71975700000002</v>
      </c>
      <c r="BJ190" s="9">
        <v>103450.95299999999</v>
      </c>
      <c r="BK190" s="11">
        <f t="shared" si="30"/>
        <v>0.39079548565555555</v>
      </c>
      <c r="BL190" s="11">
        <f t="shared" si="31"/>
        <v>0.64493550967741931</v>
      </c>
      <c r="BM190" s="11">
        <f t="shared" si="32"/>
        <v>1.3337566989344407</v>
      </c>
      <c r="BN190" s="11">
        <f t="shared" si="33"/>
        <v>0.12771722592592591</v>
      </c>
      <c r="BO190" s="11">
        <f t="shared" si="34"/>
        <v>0.66216563350993551</v>
      </c>
      <c r="BP190" s="11">
        <f t="shared" si="35"/>
        <v>1.6608043319595776</v>
      </c>
    </row>
    <row r="191" spans="1:68" x14ac:dyDescent="0.25">
      <c r="A191" s="5">
        <v>158</v>
      </c>
      <c r="B191" s="5">
        <v>1.57</v>
      </c>
      <c r="C191" s="5">
        <v>0.64900000000000002</v>
      </c>
      <c r="D191" s="6">
        <v>1.325</v>
      </c>
      <c r="E191" s="6">
        <v>0.32700000000000001</v>
      </c>
      <c r="F191" s="6">
        <v>0.63900000000000001</v>
      </c>
      <c r="G191" s="6">
        <v>1.3480000000000001</v>
      </c>
      <c r="H191" s="6">
        <v>0.20899999999999999</v>
      </c>
      <c r="I191" s="6">
        <v>0.58399999999999996</v>
      </c>
      <c r="J191" s="6">
        <v>1.6859999999999999</v>
      </c>
      <c r="BB191" s="10">
        <v>154</v>
      </c>
      <c r="BC191" s="10">
        <v>1.53</v>
      </c>
      <c r="BD191" s="11">
        <f t="shared" si="27"/>
        <v>3.2022500000000002E-3</v>
      </c>
      <c r="BE191" s="10">
        <f t="shared" si="28"/>
        <v>3.1926600712134136E-2</v>
      </c>
      <c r="BF191" s="10">
        <f t="shared" si="29"/>
        <v>1.2809000000000001</v>
      </c>
      <c r="BG191" s="9">
        <v>3.5120785200000002</v>
      </c>
      <c r="BH191" s="9">
        <v>198.865906</v>
      </c>
      <c r="BI191" s="9">
        <v>472.97094700000002</v>
      </c>
      <c r="BJ191" s="9">
        <v>99811.734400000001</v>
      </c>
      <c r="BK191" s="11">
        <f t="shared" si="30"/>
        <v>0.3857649702770371</v>
      </c>
      <c r="BL191" s="11">
        <f t="shared" si="31"/>
        <v>0.64150292258064512</v>
      </c>
      <c r="BM191" s="11">
        <f t="shared" si="32"/>
        <v>1.3401353131702445</v>
      </c>
      <c r="BN191" s="11">
        <f t="shared" si="33"/>
        <v>0.12322436345679012</v>
      </c>
      <c r="BO191" s="11">
        <f t="shared" si="34"/>
        <v>0.66219617137630593</v>
      </c>
      <c r="BP191" s="11">
        <f t="shared" si="35"/>
        <v>1.6732056852048509</v>
      </c>
    </row>
    <row r="192" spans="1:68" x14ac:dyDescent="0.25">
      <c r="A192" s="5">
        <v>159</v>
      </c>
      <c r="B192" s="5">
        <v>1.58</v>
      </c>
      <c r="C192" s="5">
        <v>0.65200000000000002</v>
      </c>
      <c r="D192" s="6">
        <v>1.3360000000000001</v>
      </c>
      <c r="E192" s="6">
        <v>0.32200000000000001</v>
      </c>
      <c r="F192" s="6">
        <v>0.63600000000000001</v>
      </c>
      <c r="G192" s="6">
        <v>1.3540000000000001</v>
      </c>
      <c r="H192" s="6">
        <v>0.20499999999999999</v>
      </c>
      <c r="I192" s="6">
        <v>0.58399999999999996</v>
      </c>
      <c r="J192" s="6">
        <v>1.698</v>
      </c>
      <c r="BB192" s="10">
        <v>155</v>
      </c>
      <c r="BC192" s="10">
        <v>1.54</v>
      </c>
      <c r="BD192" s="11">
        <f t="shared" si="27"/>
        <v>3.2290000000000001E-3</v>
      </c>
      <c r="BE192" s="10">
        <f t="shared" si="28"/>
        <v>3.2059672838122666E-2</v>
      </c>
      <c r="BF192" s="10">
        <f t="shared" si="29"/>
        <v>1.2916000000000001</v>
      </c>
      <c r="BG192" s="9">
        <v>3.4662795100000001</v>
      </c>
      <c r="BH192" s="9">
        <v>197.80178799999999</v>
      </c>
      <c r="BI192" s="9">
        <v>475.22213699999998</v>
      </c>
      <c r="BJ192" s="9">
        <v>96172.507800000007</v>
      </c>
      <c r="BK192" s="11">
        <f t="shared" si="30"/>
        <v>0.38073442963543214</v>
      </c>
      <c r="BL192" s="11">
        <f t="shared" si="31"/>
        <v>0.63807028387096765</v>
      </c>
      <c r="BM192" s="11">
        <f t="shared" si="32"/>
        <v>1.346513927406048</v>
      </c>
      <c r="BN192" s="11">
        <f t="shared" si="33"/>
        <v>0.11873149111111111</v>
      </c>
      <c r="BO192" s="11">
        <f t="shared" si="34"/>
        <v>0.66215709640920395</v>
      </c>
      <c r="BP192" s="11">
        <f t="shared" si="35"/>
        <v>1.6856856518446472</v>
      </c>
    </row>
    <row r="193" spans="1:68" x14ac:dyDescent="0.25">
      <c r="A193" s="5">
        <v>160</v>
      </c>
      <c r="B193" s="5">
        <v>1.59</v>
      </c>
      <c r="C193" s="5">
        <v>0.65500000000000003</v>
      </c>
      <c r="D193" s="6">
        <v>1.3480000000000001</v>
      </c>
      <c r="E193" s="6">
        <v>0.318</v>
      </c>
      <c r="F193" s="6">
        <v>0.63200000000000001</v>
      </c>
      <c r="G193" s="6">
        <v>1.361</v>
      </c>
      <c r="H193" s="6">
        <v>0.20100000000000001</v>
      </c>
      <c r="I193" s="6">
        <v>0.58399999999999996</v>
      </c>
      <c r="J193" s="6">
        <v>1.7110000000000001</v>
      </c>
      <c r="BB193" s="10">
        <v>156</v>
      </c>
      <c r="BC193" s="10">
        <v>1.55</v>
      </c>
      <c r="BD193" s="11">
        <f t="shared" si="27"/>
        <v>3.25625E-3</v>
      </c>
      <c r="BE193" s="10">
        <f t="shared" si="28"/>
        <v>3.2194666745999537E-2</v>
      </c>
      <c r="BF193" s="10">
        <f t="shared" si="29"/>
        <v>1.3025</v>
      </c>
      <c r="BG193" s="9">
        <v>3.42048073</v>
      </c>
      <c r="BH193" s="9">
        <v>196.73764</v>
      </c>
      <c r="BI193" s="9">
        <v>477.47323599999999</v>
      </c>
      <c r="BJ193" s="9">
        <v>92533.265599999999</v>
      </c>
      <c r="BK193" s="11">
        <f t="shared" si="30"/>
        <v>0.37570391425691357</v>
      </c>
      <c r="BL193" s="11">
        <f t="shared" si="31"/>
        <v>0.63463754838709674</v>
      </c>
      <c r="BM193" s="11">
        <f t="shared" si="32"/>
        <v>1.352892283798713</v>
      </c>
      <c r="BN193" s="11">
        <f t="shared" si="33"/>
        <v>0.11423859950617284</v>
      </c>
      <c r="BO193" s="11">
        <f t="shared" si="34"/>
        <v>0.66204372188497496</v>
      </c>
      <c r="BP193" s="11">
        <f t="shared" si="35"/>
        <v>1.6982449741480559</v>
      </c>
    </row>
    <row r="194" spans="1:68" x14ac:dyDescent="0.25">
      <c r="A194" s="5">
        <v>161</v>
      </c>
      <c r="B194" s="5">
        <v>1.6</v>
      </c>
      <c r="C194" s="5">
        <v>0.65800000000000003</v>
      </c>
      <c r="D194" s="6">
        <v>1.36</v>
      </c>
      <c r="E194" s="6">
        <v>0.314</v>
      </c>
      <c r="F194" s="6">
        <v>0.629</v>
      </c>
      <c r="G194" s="6">
        <v>1.367</v>
      </c>
      <c r="H194" s="6">
        <v>0.19800000000000001</v>
      </c>
      <c r="I194" s="6">
        <v>0.58399999999999996</v>
      </c>
      <c r="J194" s="6">
        <v>1.7230000000000001</v>
      </c>
      <c r="BB194" s="10">
        <v>157</v>
      </c>
      <c r="BC194" s="10">
        <v>1.56</v>
      </c>
      <c r="BD194" s="11">
        <f t="shared" si="27"/>
        <v>3.284E-3</v>
      </c>
      <c r="BE194" s="10">
        <f t="shared" si="28"/>
        <v>3.2331558363734476E-2</v>
      </c>
      <c r="BF194" s="10">
        <f t="shared" si="29"/>
        <v>1.3135999999999999</v>
      </c>
      <c r="BG194" s="9">
        <v>3.3746819499999998</v>
      </c>
      <c r="BH194" s="9">
        <v>195.67352299999999</v>
      </c>
      <c r="BI194" s="9">
        <v>479.72448700000001</v>
      </c>
      <c r="BJ194" s="9">
        <v>88894.046900000001</v>
      </c>
      <c r="BK194" s="11">
        <f t="shared" si="30"/>
        <v>0.37067339887839507</v>
      </c>
      <c r="BL194" s="11">
        <f t="shared" si="31"/>
        <v>0.63120491290322578</v>
      </c>
      <c r="BM194" s="11">
        <f t="shared" si="32"/>
        <v>1.3592710708744227</v>
      </c>
      <c r="BN194" s="11">
        <f t="shared" si="33"/>
        <v>0.10974573691358025</v>
      </c>
      <c r="BO194" s="11">
        <f t="shared" si="34"/>
        <v>0.66185161672812565</v>
      </c>
      <c r="BP194" s="11">
        <f t="shared" si="35"/>
        <v>1.7108852759514224</v>
      </c>
    </row>
    <row r="195" spans="1:68" x14ac:dyDescent="0.25">
      <c r="A195" s="5">
        <v>162</v>
      </c>
      <c r="B195" s="5">
        <v>1.61</v>
      </c>
      <c r="C195" s="5">
        <v>0.66100000000000003</v>
      </c>
      <c r="D195" s="6">
        <v>1.3720000000000001</v>
      </c>
      <c r="E195" s="6">
        <v>0.31</v>
      </c>
      <c r="F195" s="6">
        <v>0.626</v>
      </c>
      <c r="G195" s="6">
        <v>1.373</v>
      </c>
      <c r="H195" s="6">
        <v>0.19400000000000001</v>
      </c>
      <c r="I195" s="6">
        <v>0.58399999999999996</v>
      </c>
      <c r="J195" s="6">
        <v>1.7350000000000001</v>
      </c>
      <c r="BB195" s="10">
        <v>158</v>
      </c>
      <c r="BC195" s="10">
        <v>1.57</v>
      </c>
      <c r="BD195" s="11">
        <f t="shared" si="27"/>
        <v>3.3122500000000001E-3</v>
      </c>
      <c r="BE195" s="10">
        <f t="shared" si="28"/>
        <v>3.2470323689674868E-2</v>
      </c>
      <c r="BF195" s="10">
        <f t="shared" si="29"/>
        <v>1.3249</v>
      </c>
      <c r="BG195" s="9">
        <v>3.3288826899999999</v>
      </c>
      <c r="BH195" s="9">
        <v>194.609375</v>
      </c>
      <c r="BI195" s="9">
        <v>481.97564699999998</v>
      </c>
      <c r="BJ195" s="9">
        <v>85254.8125</v>
      </c>
      <c r="BK195" s="11">
        <f t="shared" si="30"/>
        <v>0.36564283077691356</v>
      </c>
      <c r="BL195" s="11">
        <f t="shared" si="31"/>
        <v>0.62777217741935487</v>
      </c>
      <c r="BM195" s="11">
        <f t="shared" si="32"/>
        <v>1.3656496001069938</v>
      </c>
      <c r="BN195" s="11">
        <f t="shared" si="33"/>
        <v>0.10525285493827161</v>
      </c>
      <c r="BO195" s="11">
        <f t="shared" si="34"/>
        <v>0.6615755469644744</v>
      </c>
      <c r="BP195" s="11">
        <f t="shared" si="35"/>
        <v>1.7236070025867434</v>
      </c>
    </row>
    <row r="196" spans="1:68" x14ac:dyDescent="0.25">
      <c r="A196" s="5">
        <v>163</v>
      </c>
      <c r="B196" s="5">
        <v>1.62</v>
      </c>
      <c r="C196" s="5">
        <v>0.66400000000000003</v>
      </c>
      <c r="D196" s="6">
        <v>1.3839999999999999</v>
      </c>
      <c r="E196" s="6">
        <v>0.30599999999999999</v>
      </c>
      <c r="F196" s="6">
        <v>0.622</v>
      </c>
      <c r="G196" s="6">
        <v>1.379</v>
      </c>
      <c r="H196" s="6">
        <v>0.19</v>
      </c>
      <c r="I196" s="6">
        <v>0.58399999999999996</v>
      </c>
      <c r="J196" s="6">
        <v>1.748</v>
      </c>
      <c r="BB196" s="10">
        <v>159</v>
      </c>
      <c r="BC196" s="10">
        <v>1.58</v>
      </c>
      <c r="BD196" s="11">
        <f t="shared" si="27"/>
        <v>3.3410000000000002E-3</v>
      </c>
      <c r="BE196" s="10">
        <f t="shared" si="28"/>
        <v>3.2610938804947719E-2</v>
      </c>
      <c r="BF196" s="10">
        <f t="shared" si="29"/>
        <v>1.3364</v>
      </c>
      <c r="BG196" s="9">
        <v>3.2830784300000002</v>
      </c>
      <c r="BH196" s="9">
        <v>193.545761</v>
      </c>
      <c r="BI196" s="9">
        <v>484.22576900000001</v>
      </c>
      <c r="BJ196" s="9">
        <v>81615.75</v>
      </c>
      <c r="BK196" s="11">
        <f t="shared" si="30"/>
        <v>0.36061171347790127</v>
      </c>
      <c r="BL196" s="11">
        <f t="shared" si="31"/>
        <v>0.62434116451612898</v>
      </c>
      <c r="BM196" s="11">
        <f t="shared" si="32"/>
        <v>1.3720251882277188</v>
      </c>
      <c r="BN196" s="11">
        <f t="shared" si="33"/>
        <v>0.10076018518518519</v>
      </c>
      <c r="BO196" s="11">
        <f t="shared" si="34"/>
        <v>0.66120842836797278</v>
      </c>
      <c r="BP196" s="11">
        <f t="shared" si="35"/>
        <v>1.7364052864168327</v>
      </c>
    </row>
    <row r="197" spans="1:68" x14ac:dyDescent="0.25">
      <c r="A197" s="5">
        <v>164</v>
      </c>
      <c r="B197" s="5">
        <v>1.63</v>
      </c>
      <c r="C197" s="5">
        <v>0.66700000000000004</v>
      </c>
      <c r="D197" s="6">
        <v>1.397</v>
      </c>
      <c r="E197" s="6">
        <v>0.30199999999999999</v>
      </c>
      <c r="F197" s="6">
        <v>0.61899999999999999</v>
      </c>
      <c r="G197" s="6">
        <v>1.385</v>
      </c>
      <c r="H197" s="6">
        <v>0.187</v>
      </c>
      <c r="I197" s="6">
        <v>0.58399999999999996</v>
      </c>
      <c r="J197" s="6">
        <v>1.76</v>
      </c>
      <c r="BB197" s="10">
        <v>160</v>
      </c>
      <c r="BC197" s="10">
        <v>1.59</v>
      </c>
      <c r="BD197" s="11">
        <f t="shared" si="27"/>
        <v>3.3702500000000004E-3</v>
      </c>
      <c r="BE197" s="10">
        <f t="shared" si="28"/>
        <v>3.2753379885302226E-2</v>
      </c>
      <c r="BF197" s="10">
        <f t="shared" si="29"/>
        <v>1.3481000000000001</v>
      </c>
      <c r="BG197" s="9">
        <v>3.23728514</v>
      </c>
      <c r="BH197" s="9">
        <v>192.48111</v>
      </c>
      <c r="BI197" s="9">
        <v>486.478027</v>
      </c>
      <c r="BJ197" s="9">
        <v>77976.343800000002</v>
      </c>
      <c r="BK197" s="11">
        <f t="shared" si="30"/>
        <v>0.35558180111827165</v>
      </c>
      <c r="BL197" s="11">
        <f t="shared" si="31"/>
        <v>0.62090680645161289</v>
      </c>
      <c r="BM197" s="11">
        <f t="shared" si="32"/>
        <v>1.3784068285786011</v>
      </c>
      <c r="BN197" s="11">
        <f t="shared" si="33"/>
        <v>9.6267091111111119E-2</v>
      </c>
      <c r="BO197" s="11">
        <f t="shared" si="34"/>
        <v>0.66075285762531866</v>
      </c>
      <c r="BP197" s="11">
        <f t="shared" si="35"/>
        <v>1.7492996352930543</v>
      </c>
    </row>
    <row r="198" spans="1:68" x14ac:dyDescent="0.25">
      <c r="A198" s="5">
        <v>165</v>
      </c>
      <c r="B198" s="5">
        <v>1.64</v>
      </c>
      <c r="C198" s="5">
        <v>0.67</v>
      </c>
      <c r="D198" s="6">
        <v>1.41</v>
      </c>
      <c r="E198" s="6">
        <v>0.29799999999999999</v>
      </c>
      <c r="F198" s="6">
        <v>0.61599999999999999</v>
      </c>
      <c r="G198" s="6">
        <v>1.391</v>
      </c>
      <c r="H198" s="6">
        <v>0.183</v>
      </c>
      <c r="I198" s="6">
        <v>0.58399999999999996</v>
      </c>
      <c r="J198" s="6">
        <v>1.772</v>
      </c>
      <c r="BB198" s="10">
        <v>161</v>
      </c>
      <c r="BC198" s="10">
        <v>1.6</v>
      </c>
      <c r="BD198" s="11">
        <f t="shared" si="27"/>
        <v>3.4000000000000002E-3</v>
      </c>
      <c r="BE198" s="10">
        <f t="shared" si="28"/>
        <v>3.2897623212397704E-2</v>
      </c>
      <c r="BF198" s="10">
        <f t="shared" si="29"/>
        <v>1.36</v>
      </c>
      <c r="BG198" s="9">
        <v>3.19148707</v>
      </c>
      <c r="BH198" s="9">
        <v>191.417023</v>
      </c>
      <c r="BI198" s="9">
        <v>488.72915599999999</v>
      </c>
      <c r="BJ198" s="9">
        <v>74337.1875</v>
      </c>
      <c r="BK198" s="11">
        <f t="shared" si="30"/>
        <v>0.35055136372580248</v>
      </c>
      <c r="BL198" s="11">
        <f t="shared" si="31"/>
        <v>0.61747426774193548</v>
      </c>
      <c r="BM198" s="11">
        <f t="shared" si="32"/>
        <v>1.3847852699744985</v>
      </c>
      <c r="BN198" s="11">
        <f t="shared" si="33"/>
        <v>9.177430555555556E-2</v>
      </c>
      <c r="BO198" s="11">
        <f t="shared" si="34"/>
        <v>0.66019617620547122</v>
      </c>
      <c r="BP198" s="11">
        <f t="shared" si="35"/>
        <v>1.7622722533552029</v>
      </c>
    </row>
    <row r="199" spans="1:68" x14ac:dyDescent="0.25">
      <c r="A199" s="5">
        <v>166</v>
      </c>
      <c r="B199" s="5">
        <v>1.65</v>
      </c>
      <c r="C199" s="5">
        <v>0.67300000000000004</v>
      </c>
      <c r="D199" s="6">
        <v>1.4219999999999999</v>
      </c>
      <c r="E199" s="6">
        <v>0.29399999999999998</v>
      </c>
      <c r="F199" s="6">
        <v>0.61299999999999999</v>
      </c>
      <c r="G199" s="6">
        <v>1.397</v>
      </c>
      <c r="H199" s="6">
        <v>0.18</v>
      </c>
      <c r="I199" s="6">
        <v>0.58399999999999996</v>
      </c>
      <c r="J199" s="6">
        <v>1.784</v>
      </c>
      <c r="BB199" s="10">
        <v>162</v>
      </c>
      <c r="BC199" s="10">
        <v>1.61</v>
      </c>
      <c r="BD199" s="11">
        <f t="shared" si="27"/>
        <v>3.4302500000000001E-3</v>
      </c>
      <c r="BE199" s="10">
        <f t="shared" si="28"/>
        <v>3.3043645184542642E-2</v>
      </c>
      <c r="BF199" s="10">
        <f t="shared" si="29"/>
        <v>1.3721000000000001</v>
      </c>
      <c r="BG199" s="9">
        <v>3.1515684099999999</v>
      </c>
      <c r="BH199" s="9">
        <v>190.407883</v>
      </c>
      <c r="BI199" s="9">
        <v>490.77062999999998</v>
      </c>
      <c r="BJ199" s="9">
        <v>71330.867199999993</v>
      </c>
      <c r="BK199" s="11">
        <f t="shared" si="30"/>
        <v>0.34616671782432101</v>
      </c>
      <c r="BL199" s="11">
        <f t="shared" si="31"/>
        <v>0.61421897741935483</v>
      </c>
      <c r="BM199" s="11">
        <f t="shared" si="32"/>
        <v>1.3905696662797518</v>
      </c>
      <c r="BN199" s="11">
        <f t="shared" si="33"/>
        <v>8.8062799012345677E-2</v>
      </c>
      <c r="BO199" s="11">
        <f t="shared" si="34"/>
        <v>0.66048631884480102</v>
      </c>
      <c r="BP199" s="11">
        <f t="shared" si="35"/>
        <v>1.7743166836918685</v>
      </c>
    </row>
    <row r="200" spans="1:68" x14ac:dyDescent="0.25">
      <c r="A200" s="5">
        <v>167</v>
      </c>
      <c r="B200" s="5">
        <v>1.66</v>
      </c>
      <c r="C200" s="5">
        <v>0.67600000000000005</v>
      </c>
      <c r="D200" s="6">
        <v>1.4359999999999999</v>
      </c>
      <c r="E200" s="6">
        <v>0.28999999999999998</v>
      </c>
      <c r="F200" s="6">
        <v>0.60899999999999999</v>
      </c>
      <c r="G200" s="6">
        <v>1.4019999999999999</v>
      </c>
      <c r="H200" s="6">
        <v>0.17699999999999999</v>
      </c>
      <c r="I200" s="6">
        <v>0.58399999999999996</v>
      </c>
      <c r="J200" s="6">
        <v>1.7969999999999999</v>
      </c>
      <c r="BB200" s="10">
        <v>163</v>
      </c>
      <c r="BC200" s="10">
        <v>1.62</v>
      </c>
      <c r="BD200" s="11">
        <f t="shared" si="27"/>
        <v>3.4610000000000005E-3</v>
      </c>
      <c r="BE200" s="10">
        <f t="shared" si="28"/>
        <v>3.3191422326891921E-2</v>
      </c>
      <c r="BF200" s="10">
        <f t="shared" si="29"/>
        <v>1.3844000000000001</v>
      </c>
      <c r="BG200" s="9">
        <v>3.1116507100000002</v>
      </c>
      <c r="BH200" s="9">
        <v>189.39877300000001</v>
      </c>
      <c r="BI200" s="9">
        <v>492.81195100000002</v>
      </c>
      <c r="BJ200" s="9">
        <v>68324.6875</v>
      </c>
      <c r="BK200" s="11">
        <f t="shared" si="30"/>
        <v>0.34178217736876548</v>
      </c>
      <c r="BL200" s="11">
        <f t="shared" si="31"/>
        <v>0.61096378387096772</v>
      </c>
      <c r="BM200" s="11">
        <f t="shared" si="32"/>
        <v>1.396353629068519</v>
      </c>
      <c r="BN200" s="11">
        <f t="shared" si="33"/>
        <v>8.435146604938272E-2</v>
      </c>
      <c r="BO200" s="11">
        <f t="shared" si="34"/>
        <v>0.66070321618171324</v>
      </c>
      <c r="BP200" s="11">
        <f t="shared" si="35"/>
        <v>1.7864369149429589</v>
      </c>
    </row>
    <row r="201" spans="1:68" x14ac:dyDescent="0.25">
      <c r="A201" s="5">
        <v>168</v>
      </c>
      <c r="B201" s="5">
        <v>1.67</v>
      </c>
      <c r="C201" s="5">
        <v>0.67900000000000005</v>
      </c>
      <c r="D201" s="6">
        <v>1.4490000000000001</v>
      </c>
      <c r="E201" s="6">
        <v>0.28599999999999998</v>
      </c>
      <c r="F201" s="6">
        <v>0.60599999999999998</v>
      </c>
      <c r="G201" s="6">
        <v>1.4079999999999999</v>
      </c>
      <c r="H201" s="6">
        <v>0.17299999999999999</v>
      </c>
      <c r="I201" s="6">
        <v>0.58399999999999996</v>
      </c>
      <c r="J201" s="6">
        <v>1.8089999999999999</v>
      </c>
      <c r="BB201" s="10">
        <v>164</v>
      </c>
      <c r="BC201" s="10">
        <v>1.63</v>
      </c>
      <c r="BD201" s="11">
        <f t="shared" si="27"/>
        <v>3.4922499999999997E-3</v>
      </c>
      <c r="BE201" s="10">
        <f t="shared" si="28"/>
        <v>3.3340931301110092E-2</v>
      </c>
      <c r="BF201" s="10">
        <f t="shared" si="29"/>
        <v>1.3968999999999998</v>
      </c>
      <c r="BG201" s="9">
        <v>3.071733</v>
      </c>
      <c r="BH201" s="9">
        <v>188.389679</v>
      </c>
      <c r="BI201" s="9">
        <v>494.85333300000002</v>
      </c>
      <c r="BJ201" s="9">
        <v>65318.5</v>
      </c>
      <c r="BK201" s="11">
        <f t="shared" si="30"/>
        <v>0.33739763581481486</v>
      </c>
      <c r="BL201" s="11">
        <f t="shared" si="31"/>
        <v>0.60770864193548391</v>
      </c>
      <c r="BM201" s="11">
        <f t="shared" si="32"/>
        <v>1.4021377646971924</v>
      </c>
      <c r="BN201" s="11">
        <f t="shared" si="33"/>
        <v>8.0640123456790128E-2</v>
      </c>
      <c r="BO201" s="11">
        <f t="shared" si="34"/>
        <v>0.66084261195632643</v>
      </c>
      <c r="BP201" s="11">
        <f t="shared" si="35"/>
        <v>1.7986347526579793</v>
      </c>
    </row>
    <row r="202" spans="1:68" x14ac:dyDescent="0.25">
      <c r="A202" s="5">
        <v>169</v>
      </c>
      <c r="B202" s="5">
        <v>1.68</v>
      </c>
      <c r="C202" s="5">
        <v>0.68200000000000005</v>
      </c>
      <c r="D202" s="6">
        <v>1.462</v>
      </c>
      <c r="E202" s="6">
        <v>0.28199999999999997</v>
      </c>
      <c r="F202" s="6">
        <v>0.60299999999999998</v>
      </c>
      <c r="G202" s="6">
        <v>1.4139999999999999</v>
      </c>
      <c r="H202" s="6">
        <v>0.17</v>
      </c>
      <c r="I202" s="6">
        <v>0.58399999999999996</v>
      </c>
      <c r="J202" s="6">
        <v>1.821</v>
      </c>
      <c r="BB202" s="10">
        <v>165</v>
      </c>
      <c r="BC202" s="10">
        <v>1.64</v>
      </c>
      <c r="BD202" s="11">
        <f t="shared" si="27"/>
        <v>3.5239999999999998E-3</v>
      </c>
      <c r="BE202" s="10">
        <f t="shared" si="28"/>
        <v>3.3492148914509474E-2</v>
      </c>
      <c r="BF202" s="10">
        <f t="shared" si="29"/>
        <v>1.4096</v>
      </c>
      <c r="BG202" s="9">
        <v>3.0318157700000001</v>
      </c>
      <c r="BH202" s="9">
        <v>187.38056900000001</v>
      </c>
      <c r="BI202" s="9">
        <v>496.89468399999998</v>
      </c>
      <c r="BJ202" s="9">
        <v>62312.316400000003</v>
      </c>
      <c r="BK202" s="11">
        <f t="shared" si="30"/>
        <v>0.33301314698382717</v>
      </c>
      <c r="BL202" s="11">
        <f t="shared" si="31"/>
        <v>0.6044534483870968</v>
      </c>
      <c r="BM202" s="11">
        <f t="shared" si="32"/>
        <v>1.4079218124891921</v>
      </c>
      <c r="BN202" s="11">
        <f t="shared" si="33"/>
        <v>7.6928785679012346E-2</v>
      </c>
      <c r="BO202" s="11">
        <f t="shared" si="34"/>
        <v>0.66090008502332787</v>
      </c>
      <c r="BP202" s="11">
        <f t="shared" si="35"/>
        <v>1.810911003426839</v>
      </c>
    </row>
    <row r="203" spans="1:68" x14ac:dyDescent="0.25">
      <c r="A203" s="5">
        <v>170</v>
      </c>
      <c r="B203" s="5">
        <v>1.69</v>
      </c>
      <c r="C203" s="5">
        <v>0.68500000000000005</v>
      </c>
      <c r="D203" s="6">
        <v>1.476</v>
      </c>
      <c r="E203" s="6">
        <v>0.27900000000000003</v>
      </c>
      <c r="F203" s="6">
        <v>0.6</v>
      </c>
      <c r="G203" s="6">
        <v>1.419</v>
      </c>
      <c r="H203" s="6">
        <v>0.16700000000000001</v>
      </c>
      <c r="I203" s="6">
        <v>0.58399999999999996</v>
      </c>
      <c r="J203" s="6">
        <v>1.833</v>
      </c>
      <c r="BB203" s="10">
        <v>166</v>
      </c>
      <c r="BC203" s="10">
        <v>1.65</v>
      </c>
      <c r="BD203" s="11">
        <f t="shared" si="27"/>
        <v>3.5562499999999995E-3</v>
      </c>
      <c r="BE203" s="10">
        <f t="shared" si="28"/>
        <v>3.3645052128672734E-2</v>
      </c>
      <c r="BF203" s="10">
        <f t="shared" si="29"/>
        <v>1.4224999999999999</v>
      </c>
      <c r="BG203" s="9">
        <v>2.9918982999999999</v>
      </c>
      <c r="BH203" s="9">
        <v>186.371475</v>
      </c>
      <c r="BI203" s="9">
        <v>498.93606599999998</v>
      </c>
      <c r="BJ203" s="9">
        <v>59306.132799999999</v>
      </c>
      <c r="BK203" s="11">
        <f t="shared" si="30"/>
        <v>0.32862863179135804</v>
      </c>
      <c r="BL203" s="11">
        <f t="shared" si="31"/>
        <v>0.60119830645161287</v>
      </c>
      <c r="BM203" s="11">
        <f t="shared" si="32"/>
        <v>1.4137059481178655</v>
      </c>
      <c r="BN203" s="11">
        <f t="shared" si="33"/>
        <v>7.3217447901234564E-2</v>
      </c>
      <c r="BO203" s="11">
        <f t="shared" si="34"/>
        <v>0.66087109773780894</v>
      </c>
      <c r="BP203" s="11">
        <f t="shared" si="35"/>
        <v>1.823266745733316</v>
      </c>
    </row>
    <row r="204" spans="1:68" x14ac:dyDescent="0.25">
      <c r="A204" s="5">
        <v>171</v>
      </c>
      <c r="B204" s="5">
        <v>1.7</v>
      </c>
      <c r="C204" s="5">
        <v>0.68899999999999995</v>
      </c>
      <c r="D204" s="6">
        <v>1.49</v>
      </c>
      <c r="E204" s="6">
        <v>0.27500000000000002</v>
      </c>
      <c r="F204" s="6">
        <v>0.59599999999999997</v>
      </c>
      <c r="G204" s="6">
        <v>1.425</v>
      </c>
      <c r="H204" s="6">
        <v>0.16400000000000001</v>
      </c>
      <c r="I204" s="6">
        <v>0.58399999999999996</v>
      </c>
      <c r="J204" s="6">
        <v>1.845</v>
      </c>
      <c r="BB204" s="10">
        <v>167</v>
      </c>
      <c r="BC204" s="10">
        <v>1.66</v>
      </c>
      <c r="BD204" s="11">
        <f t="shared" ref="BD204:BD238" si="36">0.0025+0.0025*(BC204-1)^2</f>
        <v>3.5889999999999997E-3</v>
      </c>
      <c r="BE204" s="10">
        <f t="shared" si="28"/>
        <v>3.37996180675703E-2</v>
      </c>
      <c r="BF204" s="10">
        <f t="shared" si="29"/>
        <v>1.4355999999999998</v>
      </c>
      <c r="BG204" s="9">
        <v>2.95198107</v>
      </c>
      <c r="BH204" s="9">
        <v>185.36236600000001</v>
      </c>
      <c r="BI204" s="9">
        <v>500.977417</v>
      </c>
      <c r="BJ204" s="9">
        <v>56299.949200000003</v>
      </c>
      <c r="BK204" s="11">
        <f t="shared" si="30"/>
        <v>0.32424414296037041</v>
      </c>
      <c r="BL204" s="11">
        <f t="shared" si="31"/>
        <v>0.59794311612903228</v>
      </c>
      <c r="BM204" s="11">
        <f t="shared" si="32"/>
        <v>1.4194899959098652</v>
      </c>
      <c r="BN204" s="11">
        <f t="shared" si="33"/>
        <v>6.9506110123456796E-2</v>
      </c>
      <c r="BO204" s="11">
        <f t="shared" si="34"/>
        <v>0.66075114692151982</v>
      </c>
      <c r="BP204" s="11">
        <f t="shared" si="35"/>
        <v>1.8357029291905989</v>
      </c>
    </row>
    <row r="205" spans="1:68" x14ac:dyDescent="0.25">
      <c r="A205" s="5">
        <v>172</v>
      </c>
      <c r="B205" s="5">
        <v>1.71</v>
      </c>
      <c r="C205" s="5">
        <v>0.69199999999999995</v>
      </c>
      <c r="D205" s="6">
        <v>1.504</v>
      </c>
      <c r="E205" s="6">
        <v>0.27100000000000002</v>
      </c>
      <c r="F205" s="6">
        <v>0.59299999999999997</v>
      </c>
      <c r="G205" s="6">
        <v>1.431</v>
      </c>
      <c r="H205" s="6">
        <v>0.161</v>
      </c>
      <c r="I205" s="6">
        <v>0.58399999999999996</v>
      </c>
      <c r="J205" s="6">
        <v>1.857</v>
      </c>
      <c r="BB205" s="10">
        <v>168</v>
      </c>
      <c r="BC205" s="10">
        <v>1.67</v>
      </c>
      <c r="BD205" s="11">
        <f t="shared" si="36"/>
        <v>3.6222499999999996E-3</v>
      </c>
      <c r="BE205" s="10">
        <f t="shared" si="28"/>
        <v>3.3955824025183601E-2</v>
      </c>
      <c r="BF205" s="10">
        <f t="shared" si="29"/>
        <v>1.4488999999999999</v>
      </c>
      <c r="BG205" s="9">
        <v>2.9120633599999999</v>
      </c>
      <c r="BH205" s="9">
        <v>184.35327100000001</v>
      </c>
      <c r="BI205" s="9">
        <v>503.01876800000002</v>
      </c>
      <c r="BJ205" s="9">
        <v>53293.765599999999</v>
      </c>
      <c r="BK205" s="11">
        <f t="shared" si="30"/>
        <v>0.31985960140641978</v>
      </c>
      <c r="BL205" s="11">
        <f t="shared" si="31"/>
        <v>0.59468797096774195</v>
      </c>
      <c r="BM205" s="11">
        <f t="shared" si="32"/>
        <v>1.4252740437018652</v>
      </c>
      <c r="BN205" s="11">
        <f t="shared" si="33"/>
        <v>6.5794772345679015E-2</v>
      </c>
      <c r="BO205" s="11">
        <f t="shared" si="34"/>
        <v>0.66053552554815753</v>
      </c>
      <c r="BP205" s="11">
        <f t="shared" si="35"/>
        <v>1.8482205685398305</v>
      </c>
    </row>
    <row r="206" spans="1:68" x14ac:dyDescent="0.25">
      <c r="A206" s="5">
        <v>173</v>
      </c>
      <c r="B206" s="5">
        <v>1.72</v>
      </c>
      <c r="C206" s="5">
        <v>0.69499999999999995</v>
      </c>
      <c r="D206" s="6">
        <v>1.518</v>
      </c>
      <c r="E206" s="6">
        <v>0.26800000000000002</v>
      </c>
      <c r="F206" s="6">
        <v>0.59</v>
      </c>
      <c r="G206" s="6">
        <v>1.4359999999999999</v>
      </c>
      <c r="H206" s="6">
        <v>0.158</v>
      </c>
      <c r="I206" s="6">
        <v>0.58399999999999996</v>
      </c>
      <c r="J206" s="6">
        <v>1.869</v>
      </c>
      <c r="BB206" s="10">
        <v>169</v>
      </c>
      <c r="BC206" s="10">
        <v>1.68</v>
      </c>
      <c r="BD206" s="11">
        <f t="shared" si="36"/>
        <v>3.656E-3</v>
      </c>
      <c r="BE206" s="10">
        <f t="shared" si="28"/>
        <v>3.4113647472645586E-2</v>
      </c>
      <c r="BF206" s="10">
        <f t="shared" si="29"/>
        <v>1.4623999999999999</v>
      </c>
      <c r="BG206" s="9">
        <v>2.8721418399999998</v>
      </c>
      <c r="BH206" s="9">
        <v>183.34471099999999</v>
      </c>
      <c r="BI206" s="9">
        <v>505.05902099999997</v>
      </c>
      <c r="BJ206" s="9">
        <v>50287.796900000001</v>
      </c>
      <c r="BK206" s="11">
        <f t="shared" si="30"/>
        <v>0.31547464136395059</v>
      </c>
      <c r="BL206" s="11">
        <f t="shared" si="31"/>
        <v>0.59143455161290315</v>
      </c>
      <c r="BM206" s="11">
        <f t="shared" si="32"/>
        <v>1.4310549803755537</v>
      </c>
      <c r="BN206" s="11">
        <f t="shared" si="33"/>
        <v>6.2083699876543212E-2</v>
      </c>
      <c r="BO206" s="11">
        <f t="shared" si="34"/>
        <v>0.66021738052696144</v>
      </c>
      <c r="BP206" s="11">
        <f t="shared" si="35"/>
        <v>1.8608140359268008</v>
      </c>
    </row>
    <row r="207" spans="1:68" x14ac:dyDescent="0.25">
      <c r="A207" s="5">
        <v>174</v>
      </c>
      <c r="B207" s="5">
        <v>1.73</v>
      </c>
      <c r="C207" s="5">
        <v>0.69899999999999995</v>
      </c>
      <c r="D207" s="6">
        <v>1.5329999999999999</v>
      </c>
      <c r="E207" s="6">
        <v>0.26400000000000001</v>
      </c>
      <c r="F207" s="6">
        <v>0.58699999999999997</v>
      </c>
      <c r="G207" s="6">
        <v>1.4419999999999999</v>
      </c>
      <c r="H207" s="6">
        <v>0.155</v>
      </c>
      <c r="I207" s="6">
        <v>0.58399999999999996</v>
      </c>
      <c r="J207" s="6">
        <v>1.881</v>
      </c>
      <c r="BB207" s="10">
        <v>170</v>
      </c>
      <c r="BC207" s="10">
        <v>1.69</v>
      </c>
      <c r="BD207" s="11">
        <f t="shared" si="36"/>
        <v>3.69025E-3</v>
      </c>
      <c r="BE207" s="10">
        <f t="shared" si="28"/>
        <v>3.4273066064910707E-2</v>
      </c>
      <c r="BF207" s="10">
        <f t="shared" si="29"/>
        <v>1.4761</v>
      </c>
      <c r="BG207" s="9">
        <v>2.8322286600000002</v>
      </c>
      <c r="BH207" s="9">
        <v>182.33505199999999</v>
      </c>
      <c r="BI207" s="9">
        <v>507.10144000000003</v>
      </c>
      <c r="BJ207" s="9">
        <v>47281.398399999998</v>
      </c>
      <c r="BK207" s="11">
        <f t="shared" si="30"/>
        <v>0.31109059738296302</v>
      </c>
      <c r="BL207" s="11">
        <f t="shared" si="31"/>
        <v>0.58817758709677415</v>
      </c>
      <c r="BM207" s="11">
        <f t="shared" si="32"/>
        <v>1.4368420542826321</v>
      </c>
      <c r="BN207" s="11">
        <f t="shared" si="33"/>
        <v>5.8372096790123458E-2</v>
      </c>
      <c r="BO207" s="11">
        <f t="shared" si="34"/>
        <v>0.6597990650506409</v>
      </c>
      <c r="BP207" s="11">
        <f t="shared" si="35"/>
        <v>1.8735047347093712</v>
      </c>
    </row>
    <row r="208" spans="1:68" x14ac:dyDescent="0.25">
      <c r="A208" s="5">
        <v>175</v>
      </c>
      <c r="B208" s="5">
        <v>1.74</v>
      </c>
      <c r="C208" s="5">
        <v>0.70199999999999996</v>
      </c>
      <c r="D208" s="6">
        <v>1.548</v>
      </c>
      <c r="E208" s="6">
        <v>0.26100000000000001</v>
      </c>
      <c r="F208" s="6">
        <v>0.58399999999999996</v>
      </c>
      <c r="G208" s="6">
        <v>1.4470000000000001</v>
      </c>
      <c r="H208" s="6">
        <v>0.152</v>
      </c>
      <c r="I208" s="6">
        <v>0.58399999999999996</v>
      </c>
      <c r="J208" s="6">
        <v>1.893</v>
      </c>
      <c r="BB208" s="10">
        <v>171</v>
      </c>
      <c r="BC208" s="10">
        <v>1.7</v>
      </c>
      <c r="BD208" s="11">
        <f t="shared" si="36"/>
        <v>3.725E-3</v>
      </c>
      <c r="BE208" s="10">
        <f t="shared" si="28"/>
        <v>3.4434057646966623E-2</v>
      </c>
      <c r="BF208" s="10">
        <f t="shared" si="29"/>
        <v>1.49</v>
      </c>
      <c r="BG208" s="9">
        <v>2.79231191</v>
      </c>
      <c r="BH208" s="9">
        <v>181.32595800000001</v>
      </c>
      <c r="BI208" s="9">
        <v>509.14282200000002</v>
      </c>
      <c r="BJ208" s="9">
        <v>44275.261700000003</v>
      </c>
      <c r="BK208" s="11">
        <f t="shared" si="30"/>
        <v>0.30670616127493827</v>
      </c>
      <c r="BL208" s="11">
        <f t="shared" si="31"/>
        <v>0.58492244516129033</v>
      </c>
      <c r="BM208" s="11">
        <f t="shared" si="32"/>
        <v>1.4426261899113055</v>
      </c>
      <c r="BN208" s="11">
        <f t="shared" si="33"/>
        <v>5.4660816913580247E-2</v>
      </c>
      <c r="BO208" s="11">
        <f t="shared" si="34"/>
        <v>0.65926888788495619</v>
      </c>
      <c r="BP208" s="11">
        <f t="shared" si="35"/>
        <v>1.8862735234538577</v>
      </c>
    </row>
    <row r="209" spans="1:68" x14ac:dyDescent="0.25">
      <c r="A209" s="5">
        <v>176</v>
      </c>
      <c r="B209" s="5">
        <v>1.75</v>
      </c>
      <c r="C209" s="5">
        <v>0.70499999999999996</v>
      </c>
      <c r="D209" s="6">
        <v>1.5620000000000001</v>
      </c>
      <c r="E209" s="6">
        <v>0.25700000000000001</v>
      </c>
      <c r="F209" s="6">
        <v>0.58099999999999996</v>
      </c>
      <c r="G209" s="6">
        <v>1.452</v>
      </c>
      <c r="H209" s="6">
        <v>0.14899999999999999</v>
      </c>
      <c r="I209" s="6">
        <v>0.58399999999999996</v>
      </c>
      <c r="J209" s="6">
        <v>1.9059999999999999</v>
      </c>
      <c r="BB209" s="10">
        <v>172</v>
      </c>
      <c r="BC209" s="10">
        <v>1.71</v>
      </c>
      <c r="BD209" s="11">
        <f t="shared" si="36"/>
        <v>3.7602500000000001E-3</v>
      </c>
      <c r="BE209" s="10">
        <f t="shared" si="28"/>
        <v>3.4596600259600638E-2</v>
      </c>
      <c r="BF209" s="10">
        <f t="shared" si="29"/>
        <v>1.5041</v>
      </c>
      <c r="BG209" s="9">
        <v>2.7571351499999999</v>
      </c>
      <c r="BH209" s="9">
        <v>180.37214700000001</v>
      </c>
      <c r="BI209" s="9">
        <v>511.00414999999998</v>
      </c>
      <c r="BJ209" s="9">
        <v>41770.75</v>
      </c>
      <c r="BK209" s="11">
        <f t="shared" si="30"/>
        <v>0.30284236332777775</v>
      </c>
      <c r="BL209" s="11">
        <f t="shared" si="31"/>
        <v>0.58184563548387103</v>
      </c>
      <c r="BM209" s="11">
        <f t="shared" si="32"/>
        <v>1.4479001531388873</v>
      </c>
      <c r="BN209" s="11">
        <f t="shared" si="33"/>
        <v>5.1568827160493824E-2</v>
      </c>
      <c r="BO209" s="11">
        <f t="shared" si="34"/>
        <v>0.65952604692622885</v>
      </c>
      <c r="BP209" s="11">
        <f t="shared" si="35"/>
        <v>1.8981683319030298</v>
      </c>
    </row>
    <row r="210" spans="1:68" x14ac:dyDescent="0.25">
      <c r="A210" s="5">
        <v>177</v>
      </c>
      <c r="B210" s="5">
        <v>1.76</v>
      </c>
      <c r="C210" s="5">
        <v>0.70899999999999996</v>
      </c>
      <c r="D210" s="6">
        <v>1.5780000000000001</v>
      </c>
      <c r="E210" s="6">
        <v>0.254</v>
      </c>
      <c r="F210" s="6">
        <v>0.57799999999999996</v>
      </c>
      <c r="G210" s="6">
        <v>1.458</v>
      </c>
      <c r="H210" s="6">
        <v>0.14699999999999999</v>
      </c>
      <c r="I210" s="6">
        <v>0.58399999999999996</v>
      </c>
      <c r="J210" s="6">
        <v>1.917</v>
      </c>
      <c r="BB210" s="10">
        <v>173</v>
      </c>
      <c r="BC210" s="10">
        <v>1.72</v>
      </c>
      <c r="BD210" s="11">
        <f t="shared" si="36"/>
        <v>3.7959999999999999E-3</v>
      </c>
      <c r="BE210" s="10">
        <f t="shared" si="28"/>
        <v>3.4760672144733759E-2</v>
      </c>
      <c r="BF210" s="10">
        <f t="shared" si="29"/>
        <v>1.5184</v>
      </c>
      <c r="BG210" s="9">
        <v>2.72195959</v>
      </c>
      <c r="BH210" s="9">
        <v>179.41833500000001</v>
      </c>
      <c r="BI210" s="9">
        <v>512.86541699999998</v>
      </c>
      <c r="BJ210" s="9">
        <v>39266.351600000002</v>
      </c>
      <c r="BK210" s="11">
        <f t="shared" si="30"/>
        <v>0.29897869718802472</v>
      </c>
      <c r="BL210" s="11">
        <f t="shared" si="31"/>
        <v>0.57876882258064521</v>
      </c>
      <c r="BM210" s="11">
        <f t="shared" si="32"/>
        <v>1.4531739435265629</v>
      </c>
      <c r="BN210" s="11">
        <f t="shared" si="33"/>
        <v>4.8476977283950617E-2</v>
      </c>
      <c r="BO210" s="11">
        <f t="shared" si="34"/>
        <v>0.65969629079931991</v>
      </c>
      <c r="BP210" s="11">
        <f t="shared" si="35"/>
        <v>1.9101392906465111</v>
      </c>
    </row>
    <row r="211" spans="1:68" x14ac:dyDescent="0.25">
      <c r="A211" s="5">
        <v>178</v>
      </c>
      <c r="B211" s="5">
        <v>1.77</v>
      </c>
      <c r="C211" s="5">
        <v>0.71199999999999997</v>
      </c>
      <c r="D211" s="6">
        <v>1.593</v>
      </c>
      <c r="E211" s="6">
        <v>0.25</v>
      </c>
      <c r="F211" s="6">
        <v>0.57499999999999996</v>
      </c>
      <c r="G211" s="6">
        <v>1.4630000000000001</v>
      </c>
      <c r="H211" s="6">
        <v>0.14399999999999999</v>
      </c>
      <c r="I211" s="6">
        <v>0.58399999999999996</v>
      </c>
      <c r="J211" s="6">
        <v>1.929</v>
      </c>
      <c r="BB211" s="10">
        <v>174</v>
      </c>
      <c r="BC211" s="10">
        <v>1.73</v>
      </c>
      <c r="BD211" s="11">
        <f t="shared" si="36"/>
        <v>3.8322499999999997E-3</v>
      </c>
      <c r="BE211" s="10">
        <f t="shared" si="28"/>
        <v>3.4926251750335757E-2</v>
      </c>
      <c r="BF211" s="10">
        <f t="shared" si="29"/>
        <v>1.5328999999999999</v>
      </c>
      <c r="BG211" s="9">
        <v>2.6867840300000001</v>
      </c>
      <c r="BH211" s="9">
        <v>178.46452300000001</v>
      </c>
      <c r="BI211" s="9">
        <v>514.72662400000002</v>
      </c>
      <c r="BJ211" s="9">
        <v>36761.953099999999</v>
      </c>
      <c r="BK211" s="11">
        <f t="shared" si="30"/>
        <v>0.29511503104827164</v>
      </c>
      <c r="BL211" s="11">
        <f t="shared" si="31"/>
        <v>0.5756920096774194</v>
      </c>
      <c r="BM211" s="11">
        <f t="shared" si="32"/>
        <v>1.4584475639077734</v>
      </c>
      <c r="BN211" s="11">
        <f t="shared" si="33"/>
        <v>4.5385127283950617E-2</v>
      </c>
      <c r="BO211" s="11">
        <f t="shared" si="34"/>
        <v>0.65977517951502984</v>
      </c>
      <c r="BP211" s="11">
        <f t="shared" si="35"/>
        <v>1.9221873664978104</v>
      </c>
    </row>
    <row r="212" spans="1:68" x14ac:dyDescent="0.25">
      <c r="A212" s="5">
        <v>179</v>
      </c>
      <c r="B212" s="5">
        <v>1.78</v>
      </c>
      <c r="C212" s="5">
        <v>0.71599999999999997</v>
      </c>
      <c r="D212" s="6">
        <v>1.6080000000000001</v>
      </c>
      <c r="E212" s="6">
        <v>0.247</v>
      </c>
      <c r="F212" s="6">
        <v>0.57199999999999995</v>
      </c>
      <c r="G212" s="6">
        <v>1.468</v>
      </c>
      <c r="H212" s="6">
        <v>0.14099999999999999</v>
      </c>
      <c r="I212" s="6">
        <v>0.58399999999999996</v>
      </c>
      <c r="J212" s="6">
        <v>1.9410000000000001</v>
      </c>
      <c r="BB212" s="10">
        <v>175</v>
      </c>
      <c r="BC212" s="10">
        <v>1.74</v>
      </c>
      <c r="BD212" s="11">
        <f t="shared" si="36"/>
        <v>3.869E-3</v>
      </c>
      <c r="BE212" s="10">
        <f t="shared" si="28"/>
        <v>3.5093317734934758E-2</v>
      </c>
      <c r="BF212" s="10">
        <f t="shared" si="29"/>
        <v>1.5476000000000001</v>
      </c>
      <c r="BG212" s="9">
        <v>2.6516084700000002</v>
      </c>
      <c r="BH212" s="9">
        <v>177.510727</v>
      </c>
      <c r="BI212" s="9">
        <v>516.58789100000001</v>
      </c>
      <c r="BJ212" s="9">
        <v>34257.554700000001</v>
      </c>
      <c r="BK212" s="11">
        <f t="shared" si="30"/>
        <v>0.29125136490851855</v>
      </c>
      <c r="BL212" s="11">
        <f t="shared" si="31"/>
        <v>0.57261524838709676</v>
      </c>
      <c r="BM212" s="11">
        <f t="shared" si="32"/>
        <v>1.463721354295449</v>
      </c>
      <c r="BN212" s="11">
        <f t="shared" si="33"/>
        <v>4.2293277407407411E-2</v>
      </c>
      <c r="BO212" s="11">
        <f t="shared" si="34"/>
        <v>0.65975865951917467</v>
      </c>
      <c r="BP212" s="11">
        <f t="shared" si="35"/>
        <v>1.9343139077170748</v>
      </c>
    </row>
    <row r="213" spans="1:68" x14ac:dyDescent="0.25">
      <c r="A213" s="5">
        <v>180</v>
      </c>
      <c r="B213" s="5">
        <v>1.79</v>
      </c>
      <c r="C213" s="5">
        <v>0.71899999999999997</v>
      </c>
      <c r="D213" s="6">
        <v>1.6240000000000001</v>
      </c>
      <c r="E213" s="6">
        <v>0.24399999999999999</v>
      </c>
      <c r="F213" s="6">
        <v>0.56899999999999995</v>
      </c>
      <c r="G213" s="6">
        <v>1.4730000000000001</v>
      </c>
      <c r="H213" s="6">
        <v>0.13900000000000001</v>
      </c>
      <c r="I213" s="6">
        <v>0.58399999999999996</v>
      </c>
      <c r="J213" s="6">
        <v>1.9530000000000001</v>
      </c>
      <c r="BB213" s="10">
        <v>176</v>
      </c>
      <c r="BC213" s="10">
        <v>1.75</v>
      </c>
      <c r="BD213" s="11">
        <f t="shared" si="36"/>
        <v>3.90625E-3</v>
      </c>
      <c r="BE213" s="10">
        <f t="shared" si="28"/>
        <v>3.5261848971734767E-2</v>
      </c>
      <c r="BF213" s="10">
        <f t="shared" si="29"/>
        <v>1.5625</v>
      </c>
      <c r="BG213" s="9">
        <v>2.6164329099999999</v>
      </c>
      <c r="BH213" s="9">
        <v>176.556915</v>
      </c>
      <c r="BI213" s="9">
        <v>518.44915800000001</v>
      </c>
      <c r="BJ213" s="9">
        <v>31753.158200000002</v>
      </c>
      <c r="BK213" s="11">
        <f t="shared" si="30"/>
        <v>0.28738769876876541</v>
      </c>
      <c r="BL213" s="11">
        <f t="shared" si="31"/>
        <v>0.56953843548387095</v>
      </c>
      <c r="BM213" s="11">
        <f t="shared" si="32"/>
        <v>1.4689951446831246</v>
      </c>
      <c r="BN213" s="11">
        <f t="shared" si="33"/>
        <v>3.9201429876543209E-2</v>
      </c>
      <c r="BO213" s="11">
        <f t="shared" si="34"/>
        <v>0.65964239708277006</v>
      </c>
      <c r="BP213" s="11">
        <f t="shared" si="35"/>
        <v>1.946519870326511</v>
      </c>
    </row>
    <row r="214" spans="1:68" x14ac:dyDescent="0.25">
      <c r="A214" s="5">
        <v>181</v>
      </c>
      <c r="B214" s="5">
        <v>1.8</v>
      </c>
      <c r="C214" s="5">
        <v>0.72299999999999998</v>
      </c>
      <c r="D214" s="6">
        <v>1.64</v>
      </c>
      <c r="E214" s="6">
        <v>0.24099999999999999</v>
      </c>
      <c r="F214" s="6">
        <v>0.56599999999999995</v>
      </c>
      <c r="G214" s="6">
        <v>1.478</v>
      </c>
      <c r="H214" s="6">
        <v>0.13600000000000001</v>
      </c>
      <c r="I214" s="6">
        <v>0.58399999999999996</v>
      </c>
      <c r="J214" s="6">
        <v>1.9650000000000001</v>
      </c>
      <c r="BB214" s="10">
        <v>177</v>
      </c>
      <c r="BC214" s="10">
        <v>1.76</v>
      </c>
      <c r="BD214" s="11">
        <f t="shared" si="36"/>
        <v>3.9439999999999996E-3</v>
      </c>
      <c r="BE214" s="10">
        <f t="shared" si="28"/>
        <v>3.5431824552355051E-2</v>
      </c>
      <c r="BF214" s="10">
        <f t="shared" si="29"/>
        <v>1.5775999999999999</v>
      </c>
      <c r="BG214" s="9">
        <v>2.5812573400000001</v>
      </c>
      <c r="BH214" s="9">
        <v>175.60311899999999</v>
      </c>
      <c r="BI214" s="9">
        <v>520.31042500000001</v>
      </c>
      <c r="BJ214" s="9">
        <v>29248.757799999999</v>
      </c>
      <c r="BK214" s="11">
        <f t="shared" si="30"/>
        <v>0.28352403153061728</v>
      </c>
      <c r="BL214" s="11">
        <f t="shared" si="31"/>
        <v>0.56646167419354831</v>
      </c>
      <c r="BM214" s="11">
        <f t="shared" si="32"/>
        <v>1.4742689350708005</v>
      </c>
      <c r="BN214" s="11">
        <f t="shared" si="33"/>
        <v>3.6109577530864197E-2</v>
      </c>
      <c r="BO214" s="11">
        <f t="shared" si="34"/>
        <v>0.6594220841970887</v>
      </c>
      <c r="BP214" s="11">
        <f t="shared" si="35"/>
        <v>1.9588061037778957</v>
      </c>
    </row>
    <row r="215" spans="1:68" x14ac:dyDescent="0.25">
      <c r="A215" s="5">
        <v>182</v>
      </c>
      <c r="B215" s="5">
        <v>1.81</v>
      </c>
      <c r="C215" s="5">
        <v>0.72599999999999998</v>
      </c>
      <c r="D215" s="6">
        <v>1.6559999999999999</v>
      </c>
      <c r="E215" s="6">
        <v>0.23799999999999999</v>
      </c>
      <c r="F215" s="6">
        <v>0.56299999999999994</v>
      </c>
      <c r="G215" s="6">
        <v>1.4830000000000001</v>
      </c>
      <c r="H215" s="6">
        <v>0.13400000000000001</v>
      </c>
      <c r="I215" s="6">
        <v>0.58399999999999996</v>
      </c>
      <c r="J215" s="6">
        <v>1.9770000000000001</v>
      </c>
      <c r="BB215" s="10">
        <v>178</v>
      </c>
      <c r="BC215" s="10">
        <v>1.77</v>
      </c>
      <c r="BD215" s="11">
        <f t="shared" si="36"/>
        <v>3.9822499999999997E-3</v>
      </c>
      <c r="BE215" s="10">
        <f t="shared" si="28"/>
        <v>3.5603223790204731E-2</v>
      </c>
      <c r="BF215" s="10">
        <f t="shared" si="29"/>
        <v>1.5928999999999998</v>
      </c>
      <c r="BG215" s="9">
        <v>2.5460820200000001</v>
      </c>
      <c r="BH215" s="9">
        <v>174.64932300000001</v>
      </c>
      <c r="BI215" s="9">
        <v>522.17169200000001</v>
      </c>
      <c r="BJ215" s="9">
        <v>26744.3613</v>
      </c>
      <c r="BK215" s="11">
        <f t="shared" si="30"/>
        <v>0.27966039175234569</v>
      </c>
      <c r="BL215" s="11">
        <f t="shared" si="31"/>
        <v>0.56338491290322579</v>
      </c>
      <c r="BM215" s="11">
        <f t="shared" si="32"/>
        <v>1.4795427254584761</v>
      </c>
      <c r="BN215" s="11">
        <f t="shared" si="33"/>
        <v>3.3017730000000002E-2</v>
      </c>
      <c r="BO215" s="11">
        <f t="shared" si="34"/>
        <v>0.65909343370834717</v>
      </c>
      <c r="BP215" s="11">
        <f t="shared" si="35"/>
        <v>1.9711737392025133</v>
      </c>
    </row>
    <row r="216" spans="1:68" x14ac:dyDescent="0.25">
      <c r="A216" s="5">
        <v>183</v>
      </c>
      <c r="B216" s="5">
        <v>1.82</v>
      </c>
      <c r="C216" s="5">
        <v>0.73</v>
      </c>
      <c r="D216" s="6">
        <v>1.6719999999999999</v>
      </c>
      <c r="E216" s="6">
        <v>0.23499999999999999</v>
      </c>
      <c r="F216" s="6">
        <v>0.56000000000000005</v>
      </c>
      <c r="G216" s="6">
        <v>1.488</v>
      </c>
      <c r="H216" s="6">
        <v>0.13100000000000001</v>
      </c>
      <c r="I216" s="6">
        <v>0.58399999999999996</v>
      </c>
      <c r="J216" s="6">
        <v>1.9890000000000001</v>
      </c>
      <c r="BB216" s="10">
        <v>179</v>
      </c>
      <c r="BC216" s="10">
        <v>1.78</v>
      </c>
      <c r="BD216" s="11">
        <f t="shared" si="36"/>
        <v>4.0210000000000003E-3</v>
      </c>
      <c r="BE216" s="10">
        <f t="shared" si="28"/>
        <v>3.5776026223506466E-2</v>
      </c>
      <c r="BF216" s="10">
        <f t="shared" si="29"/>
        <v>1.6084000000000001</v>
      </c>
      <c r="BG216" s="9">
        <v>2.5109028800000002</v>
      </c>
      <c r="BH216" s="9">
        <v>173.69605999999999</v>
      </c>
      <c r="BI216" s="9">
        <v>524.03179899999998</v>
      </c>
      <c r="BJ216" s="9">
        <v>24240.179700000001</v>
      </c>
      <c r="BK216" s="11">
        <f t="shared" si="30"/>
        <v>0.2757963323871605</v>
      </c>
      <c r="BL216" s="11">
        <f t="shared" si="31"/>
        <v>0.56030987096774187</v>
      </c>
      <c r="BM216" s="11">
        <f t="shared" si="32"/>
        <v>1.4848132290544931</v>
      </c>
      <c r="BN216" s="11">
        <f t="shared" si="33"/>
        <v>2.992614777777778E-2</v>
      </c>
      <c r="BO216" s="11">
        <f t="shared" si="34"/>
        <v>0.65864951932503246</v>
      </c>
      <c r="BP216" s="11">
        <f t="shared" si="35"/>
        <v>1.983616405767519</v>
      </c>
    </row>
    <row r="217" spans="1:68" x14ac:dyDescent="0.25">
      <c r="A217" s="5">
        <v>184</v>
      </c>
      <c r="B217" s="5">
        <v>1.83</v>
      </c>
      <c r="C217" s="5">
        <v>0.73299999999999998</v>
      </c>
      <c r="D217" s="6">
        <v>1.6890000000000001</v>
      </c>
      <c r="E217" s="6">
        <v>0.23100000000000001</v>
      </c>
      <c r="F217" s="6">
        <v>0.55700000000000005</v>
      </c>
      <c r="G217" s="6">
        <v>1.4930000000000001</v>
      </c>
      <c r="H217" s="6">
        <v>0.129</v>
      </c>
      <c r="I217" s="6">
        <v>0.58399999999999996</v>
      </c>
      <c r="J217" s="6">
        <v>2.0009999999999999</v>
      </c>
      <c r="BB217" s="10">
        <v>180</v>
      </c>
      <c r="BC217" s="10">
        <v>1.79</v>
      </c>
      <c r="BD217" s="11">
        <f t="shared" si="36"/>
        <v>4.0602500000000005E-3</v>
      </c>
      <c r="BE217" s="10">
        <f t="shared" si="28"/>
        <v>3.5950211617982675E-2</v>
      </c>
      <c r="BF217" s="10">
        <f t="shared" si="29"/>
        <v>1.6241000000000001</v>
      </c>
      <c r="BG217" s="9">
        <v>2.4757308999999998</v>
      </c>
      <c r="BH217" s="9">
        <v>172.74168399999999</v>
      </c>
      <c r="BI217" s="9">
        <v>525.89410399999997</v>
      </c>
      <c r="BJ217" s="9">
        <v>21735.5645</v>
      </c>
      <c r="BK217" s="11">
        <f t="shared" si="30"/>
        <v>0.27193305947283952</v>
      </c>
      <c r="BL217" s="11">
        <f t="shared" si="31"/>
        <v>0.55723123870967739</v>
      </c>
      <c r="BM217" s="11">
        <f t="shared" si="32"/>
        <v>1.4900899605540148</v>
      </c>
      <c r="BN217" s="11">
        <f t="shared" si="33"/>
        <v>2.6834030246913582E-2</v>
      </c>
      <c r="BO217" s="11">
        <f t="shared" si="34"/>
        <v>0.65809298877804923</v>
      </c>
      <c r="BP217" s="11">
        <f t="shared" si="35"/>
        <v>1.9961572988139005</v>
      </c>
    </row>
    <row r="218" spans="1:68" x14ac:dyDescent="0.25">
      <c r="A218" s="5">
        <v>185</v>
      </c>
      <c r="B218" s="5">
        <v>1.84</v>
      </c>
      <c r="C218" s="5">
        <v>0.73699999999999999</v>
      </c>
      <c r="D218" s="6">
        <v>1.706</v>
      </c>
      <c r="E218" s="6">
        <v>0.22800000000000001</v>
      </c>
      <c r="F218" s="6">
        <v>0.55400000000000005</v>
      </c>
      <c r="G218" s="6">
        <v>1.498</v>
      </c>
      <c r="H218" s="6">
        <v>0.127</v>
      </c>
      <c r="I218" s="6">
        <v>0.58399999999999996</v>
      </c>
      <c r="J218" s="6">
        <v>2.012</v>
      </c>
      <c r="BB218" s="10">
        <v>181</v>
      </c>
      <c r="BC218" s="10">
        <v>1.8</v>
      </c>
      <c r="BD218" s="11">
        <f t="shared" si="36"/>
        <v>4.1000000000000003E-3</v>
      </c>
      <c r="BE218" s="10">
        <f t="shared" si="28"/>
        <v>3.6125759969217838E-2</v>
      </c>
      <c r="BF218" s="10">
        <f t="shared" si="29"/>
        <v>1.6400000000000001</v>
      </c>
      <c r="BG218" s="9">
        <v>2.4405558100000002</v>
      </c>
      <c r="BH218" s="9">
        <v>171.78788800000001</v>
      </c>
      <c r="BI218" s="9">
        <v>527.75531000000001</v>
      </c>
      <c r="BJ218" s="9">
        <v>19231.2012</v>
      </c>
      <c r="BK218" s="11">
        <f t="shared" si="30"/>
        <v>0.26806944495765433</v>
      </c>
      <c r="BL218" s="11">
        <f t="shared" si="31"/>
        <v>0.55415447741935486</v>
      </c>
      <c r="BM218" s="11">
        <f t="shared" si="32"/>
        <v>1.4953635781017844</v>
      </c>
      <c r="BN218" s="11">
        <f t="shared" si="33"/>
        <v>2.3742223703703703E-2</v>
      </c>
      <c r="BO218" s="11">
        <f t="shared" si="34"/>
        <v>0.65741250640228532</v>
      </c>
      <c r="BP218" s="11">
        <f t="shared" si="35"/>
        <v>2.0087753721965704</v>
      </c>
    </row>
    <row r="219" spans="1:68" x14ac:dyDescent="0.25">
      <c r="A219" s="5">
        <v>186</v>
      </c>
      <c r="B219" s="5">
        <v>1.85</v>
      </c>
      <c r="C219" s="5">
        <v>0.74</v>
      </c>
      <c r="D219" s="6">
        <v>1.7230000000000001</v>
      </c>
      <c r="E219" s="6">
        <v>0.22500000000000001</v>
      </c>
      <c r="F219" s="6">
        <v>0.55100000000000005</v>
      </c>
      <c r="G219" s="6">
        <v>1.5029999999999999</v>
      </c>
      <c r="H219" s="6">
        <v>0.124</v>
      </c>
      <c r="I219" s="6">
        <v>0.58399999999999996</v>
      </c>
      <c r="J219" s="6">
        <v>2.024</v>
      </c>
      <c r="BB219" s="10">
        <v>182</v>
      </c>
      <c r="BC219" s="10">
        <v>1.81</v>
      </c>
      <c r="BD219" s="11">
        <f t="shared" si="36"/>
        <v>4.1402500000000007E-3</v>
      </c>
      <c r="BE219" s="10">
        <f t="shared" si="28"/>
        <v>3.6302651504710223E-2</v>
      </c>
      <c r="BF219" s="10">
        <f t="shared" si="29"/>
        <v>1.6561000000000003</v>
      </c>
      <c r="BG219" s="9">
        <v>2.4099323699999999</v>
      </c>
      <c r="BH219" s="9">
        <v>170.85157799999999</v>
      </c>
      <c r="BI219" s="9">
        <v>529.50311299999998</v>
      </c>
      <c r="BJ219" s="9">
        <v>17145.748</v>
      </c>
      <c r="BK219" s="11">
        <f t="shared" si="30"/>
        <v>0.26470578143074075</v>
      </c>
      <c r="BL219" s="11">
        <f t="shared" si="31"/>
        <v>0.55113412258064509</v>
      </c>
      <c r="BM219" s="11">
        <f t="shared" si="32"/>
        <v>1.5003158749302086</v>
      </c>
      <c r="BN219" s="11">
        <f t="shared" si="33"/>
        <v>2.116759012345679E-2</v>
      </c>
      <c r="BO219" s="11">
        <f t="shared" si="34"/>
        <v>0.65770733995447628</v>
      </c>
      <c r="BP219" s="11">
        <f t="shared" si="35"/>
        <v>2.020942952417669</v>
      </c>
    </row>
    <row r="220" spans="1:68" x14ac:dyDescent="0.25">
      <c r="A220" s="5">
        <v>187</v>
      </c>
      <c r="B220" s="5">
        <v>1.86</v>
      </c>
      <c r="C220" s="5">
        <v>0.74399999999999999</v>
      </c>
      <c r="D220" s="6">
        <v>1.74</v>
      </c>
      <c r="E220" s="6">
        <v>0.223</v>
      </c>
      <c r="F220" s="6">
        <v>0.54800000000000004</v>
      </c>
      <c r="G220" s="6">
        <v>1.5069999999999999</v>
      </c>
      <c r="H220" s="6">
        <v>0.122</v>
      </c>
      <c r="I220" s="6">
        <v>0.58399999999999996</v>
      </c>
      <c r="J220" s="6">
        <v>2.036</v>
      </c>
      <c r="BB220" s="10">
        <v>183</v>
      </c>
      <c r="BC220" s="10">
        <v>1.82</v>
      </c>
      <c r="BD220" s="11">
        <f t="shared" si="36"/>
        <v>4.1810000000000007E-3</v>
      </c>
      <c r="BE220" s="10">
        <f t="shared" si="28"/>
        <v>3.6480866685626168E-2</v>
      </c>
      <c r="BF220" s="10">
        <f t="shared" si="29"/>
        <v>1.6724000000000003</v>
      </c>
      <c r="BG220" s="9">
        <v>2.37930989</v>
      </c>
      <c r="BH220" s="9">
        <v>169.915268</v>
      </c>
      <c r="BI220" s="9">
        <v>531.25079300000004</v>
      </c>
      <c r="BJ220" s="9">
        <v>15060.386699999999</v>
      </c>
      <c r="BK220" s="11">
        <f t="shared" si="30"/>
        <v>0.2613422233497531</v>
      </c>
      <c r="BL220" s="11">
        <f t="shared" si="31"/>
        <v>0.54811376774193543</v>
      </c>
      <c r="BM220" s="11">
        <f t="shared" si="32"/>
        <v>1.5052678232453796</v>
      </c>
      <c r="BN220" s="11">
        <f t="shared" si="33"/>
        <v>1.859307E-2</v>
      </c>
      <c r="BO220" s="11">
        <f t="shared" si="34"/>
        <v>0.65790550233372358</v>
      </c>
      <c r="BP220" s="11">
        <f t="shared" si="35"/>
        <v>2.0331921427729296</v>
      </c>
    </row>
    <row r="221" spans="1:68" x14ac:dyDescent="0.25">
      <c r="A221" s="5">
        <v>188</v>
      </c>
      <c r="B221" s="5">
        <v>1.87</v>
      </c>
      <c r="C221" s="5">
        <v>0.748</v>
      </c>
      <c r="D221" s="6">
        <v>1.7569999999999999</v>
      </c>
      <c r="E221" s="6">
        <v>0.22</v>
      </c>
      <c r="F221" s="6">
        <v>0.54500000000000004</v>
      </c>
      <c r="G221" s="6">
        <v>1.512</v>
      </c>
      <c r="H221" s="6">
        <v>0.12</v>
      </c>
      <c r="I221" s="6">
        <v>0.58399999999999996</v>
      </c>
      <c r="J221" s="6">
        <v>2.048</v>
      </c>
      <c r="BB221" s="10">
        <v>184</v>
      </c>
      <c r="BC221" s="10">
        <v>1.83</v>
      </c>
      <c r="BD221" s="11">
        <f t="shared" si="36"/>
        <v>4.2222500000000003E-3</v>
      </c>
      <c r="BE221" s="10">
        <f t="shared" si="28"/>
        <v>3.666038620826996E-2</v>
      </c>
      <c r="BF221" s="10">
        <f t="shared" si="29"/>
        <v>1.6889000000000001</v>
      </c>
      <c r="BG221" s="9">
        <v>2.3486874100000001</v>
      </c>
      <c r="BH221" s="9">
        <v>168.97895800000001</v>
      </c>
      <c r="BI221" s="9">
        <v>532.99853499999995</v>
      </c>
      <c r="BJ221" s="9">
        <v>12975.022499999999</v>
      </c>
      <c r="BK221" s="11">
        <f t="shared" si="30"/>
        <v>0.25797866526876545</v>
      </c>
      <c r="BL221" s="11">
        <f t="shared" si="31"/>
        <v>0.54509341290322577</v>
      </c>
      <c r="BM221" s="11">
        <f t="shared" si="32"/>
        <v>1.5102199472338973</v>
      </c>
      <c r="BN221" s="11">
        <f t="shared" si="33"/>
        <v>1.6018546296296295E-2</v>
      </c>
      <c r="BO221" s="11">
        <f t="shared" si="34"/>
        <v>0.65800308438306132</v>
      </c>
      <c r="BP221" s="11">
        <f t="shared" si="35"/>
        <v>2.0455247340158955</v>
      </c>
    </row>
    <row r="222" spans="1:68" x14ac:dyDescent="0.25">
      <c r="A222" s="5">
        <v>189</v>
      </c>
      <c r="B222" s="5">
        <v>1.88</v>
      </c>
      <c r="C222" s="5">
        <v>0.752</v>
      </c>
      <c r="D222" s="6">
        <v>1.774</v>
      </c>
      <c r="E222" s="6">
        <v>0.217</v>
      </c>
      <c r="F222" s="6">
        <v>0.54300000000000004</v>
      </c>
      <c r="G222" s="6">
        <v>1.5169999999999999</v>
      </c>
      <c r="H222" s="6">
        <v>0.11799999999999999</v>
      </c>
      <c r="I222" s="6">
        <v>0.58399999999999996</v>
      </c>
      <c r="J222" s="6">
        <v>2.0590000000000002</v>
      </c>
      <c r="BB222" s="10">
        <v>185</v>
      </c>
      <c r="BC222" s="10">
        <v>1.84</v>
      </c>
      <c r="BD222" s="11">
        <f t="shared" si="36"/>
        <v>4.2640000000000004E-3</v>
      </c>
      <c r="BE222" s="10">
        <f t="shared" si="28"/>
        <v>3.6841191005282166E-2</v>
      </c>
      <c r="BF222" s="10">
        <f t="shared" si="29"/>
        <v>1.7056000000000002</v>
      </c>
      <c r="BG222" s="9">
        <v>2.3180649299999998</v>
      </c>
      <c r="BH222" s="9">
        <v>168.04264800000001</v>
      </c>
      <c r="BI222" s="9">
        <v>534.74627699999996</v>
      </c>
      <c r="BJ222" s="9">
        <v>10889.6602</v>
      </c>
      <c r="BK222" s="11">
        <f t="shared" si="30"/>
        <v>0.25461510718777774</v>
      </c>
      <c r="BL222" s="11">
        <f t="shared" si="31"/>
        <v>0.54207305806451622</v>
      </c>
      <c r="BM222" s="11">
        <f t="shared" si="32"/>
        <v>1.5151720712224153</v>
      </c>
      <c r="BN222" s="11">
        <f t="shared" si="33"/>
        <v>1.3444024938271605E-2</v>
      </c>
      <c r="BO222" s="11">
        <f t="shared" si="34"/>
        <v>0.65799608876398286</v>
      </c>
      <c r="BP222" s="11">
        <f t="shared" si="35"/>
        <v>2.0579415948695381</v>
      </c>
    </row>
    <row r="223" spans="1:68" x14ac:dyDescent="0.25">
      <c r="A223" s="5">
        <v>190</v>
      </c>
      <c r="B223" s="5">
        <v>1.89</v>
      </c>
      <c r="C223" s="5">
        <v>0.755</v>
      </c>
      <c r="D223" s="6">
        <v>1.792</v>
      </c>
      <c r="E223" s="6">
        <v>0.214</v>
      </c>
      <c r="F223" s="6">
        <v>0.54</v>
      </c>
      <c r="G223" s="6">
        <v>1.5209999999999999</v>
      </c>
      <c r="H223" s="6">
        <v>0.11600000000000001</v>
      </c>
      <c r="I223" s="6">
        <v>0.58399999999999996</v>
      </c>
      <c r="J223" s="6">
        <v>2.0710000000000002</v>
      </c>
      <c r="BB223" s="10">
        <v>186</v>
      </c>
      <c r="BC223" s="10">
        <v>1.85</v>
      </c>
      <c r="BD223" s="11">
        <f t="shared" si="36"/>
        <v>4.3062500000000002E-3</v>
      </c>
      <c r="BE223" s="10">
        <f t="shared" si="28"/>
        <v>3.7023262246578821E-2</v>
      </c>
      <c r="BF223" s="10">
        <f t="shared" si="29"/>
        <v>1.7225000000000001</v>
      </c>
      <c r="BG223" s="9">
        <v>2.2874424499999999</v>
      </c>
      <c r="BH223" s="9">
        <v>167.10635400000001</v>
      </c>
      <c r="BI223" s="9">
        <v>536.49395800000002</v>
      </c>
      <c r="BJ223" s="9">
        <v>8804.2978500000008</v>
      </c>
      <c r="BK223" s="11">
        <f t="shared" si="30"/>
        <v>0.25125154910679015</v>
      </c>
      <c r="BL223" s="11">
        <f t="shared" si="31"/>
        <v>0.53905275483870974</v>
      </c>
      <c r="BM223" s="11">
        <f t="shared" si="32"/>
        <v>1.5201240223710273</v>
      </c>
      <c r="BN223" s="11">
        <f t="shared" si="33"/>
        <v>1.0869503518518519E-2</v>
      </c>
      <c r="BO223" s="11">
        <f t="shared" si="34"/>
        <v>0.65788048037152269</v>
      </c>
      <c r="BP223" s="11">
        <f t="shared" si="35"/>
        <v>2.0704435173737603</v>
      </c>
    </row>
    <row r="224" spans="1:68" x14ac:dyDescent="0.25">
      <c r="A224" s="5">
        <v>191</v>
      </c>
      <c r="B224" s="5">
        <v>1.9</v>
      </c>
      <c r="C224" s="5">
        <v>0.75900000000000001</v>
      </c>
      <c r="D224" s="6">
        <v>1.81</v>
      </c>
      <c r="E224" s="6">
        <v>0.21099999999999999</v>
      </c>
      <c r="F224" s="6">
        <v>0.53700000000000003</v>
      </c>
      <c r="G224" s="6">
        <v>1.526</v>
      </c>
      <c r="H224" s="6">
        <v>0.113</v>
      </c>
      <c r="I224" s="6">
        <v>0.58399999999999996</v>
      </c>
      <c r="J224" s="6">
        <v>2.0819999999999999</v>
      </c>
      <c r="BB224" s="10">
        <v>187</v>
      </c>
      <c r="BC224" s="10">
        <v>1.86</v>
      </c>
      <c r="BD224" s="11">
        <f t="shared" si="36"/>
        <v>4.3490000000000004E-3</v>
      </c>
      <c r="BE224" s="10">
        <f t="shared" si="28"/>
        <v>3.720658134004394E-2</v>
      </c>
      <c r="BF224" s="10">
        <f t="shared" si="29"/>
        <v>1.7396</v>
      </c>
      <c r="BG224" s="9">
        <v>2.2568199600000001</v>
      </c>
      <c r="BH224" s="9">
        <v>166.17004399999999</v>
      </c>
      <c r="BI224" s="9">
        <v>538.24176</v>
      </c>
      <c r="BJ224" s="9">
        <v>6718.9350599999998</v>
      </c>
      <c r="BK224" s="11">
        <f t="shared" si="30"/>
        <v>0.24788798992740743</v>
      </c>
      <c r="BL224" s="11">
        <f t="shared" si="31"/>
        <v>0.53603239999999996</v>
      </c>
      <c r="BM224" s="11">
        <f t="shared" si="32"/>
        <v>1.5250763163660104</v>
      </c>
      <c r="BN224" s="11">
        <f t="shared" si="33"/>
        <v>8.2949815555555546E-3</v>
      </c>
      <c r="BO224" s="11">
        <f t="shared" si="34"/>
        <v>0.65765247919574554</v>
      </c>
      <c r="BP224" s="11">
        <f t="shared" si="35"/>
        <v>2.0830325492864978</v>
      </c>
    </row>
    <row r="225" spans="1:68" x14ac:dyDescent="0.25">
      <c r="A225" s="5">
        <v>192</v>
      </c>
      <c r="B225" s="5">
        <v>1.91</v>
      </c>
      <c r="C225" s="5">
        <v>0.76300000000000001</v>
      </c>
      <c r="D225" s="6">
        <v>1.8280000000000001</v>
      </c>
      <c r="E225" s="6">
        <v>0.20899999999999999</v>
      </c>
      <c r="F225" s="6">
        <v>0.53400000000000003</v>
      </c>
      <c r="G225" s="6">
        <v>1.53</v>
      </c>
      <c r="H225" s="6">
        <v>0.111</v>
      </c>
      <c r="I225" s="6">
        <v>0.58399999999999996</v>
      </c>
      <c r="J225" s="6">
        <v>2.0939999999999999</v>
      </c>
      <c r="BB225" s="10">
        <v>188</v>
      </c>
      <c r="BC225" s="10">
        <v>1.87</v>
      </c>
      <c r="BD225" s="11">
        <f t="shared" si="36"/>
        <v>4.3922500000000003E-3</v>
      </c>
      <c r="BE225" s="10">
        <f t="shared" si="28"/>
        <v>3.7391129931987274E-2</v>
      </c>
      <c r="BF225" s="10">
        <f t="shared" si="29"/>
        <v>1.7569000000000001</v>
      </c>
      <c r="BG225" s="9">
        <v>2.2261972399999999</v>
      </c>
      <c r="BH225" s="9">
        <v>165.233734</v>
      </c>
      <c r="BI225" s="9">
        <v>539.98937999999998</v>
      </c>
      <c r="BJ225" s="9">
        <v>4633.5732399999997</v>
      </c>
      <c r="BK225" s="11">
        <f t="shared" si="30"/>
        <v>0.24452440548493826</v>
      </c>
      <c r="BL225" s="11">
        <f t="shared" si="31"/>
        <v>0.5330120451612903</v>
      </c>
      <c r="BM225" s="11">
        <f t="shared" si="32"/>
        <v>1.530028094674716</v>
      </c>
      <c r="BN225" s="11">
        <f t="shared" si="33"/>
        <v>5.7204607901234564E-3</v>
      </c>
      <c r="BO225" s="11">
        <f t="shared" si="34"/>
        <v>0.65730760944533517</v>
      </c>
      <c r="BP225" s="11">
        <f t="shared" si="35"/>
        <v>2.0957085912548306</v>
      </c>
    </row>
    <row r="226" spans="1:68" x14ac:dyDescent="0.25">
      <c r="A226" s="5">
        <v>193</v>
      </c>
      <c r="B226" s="5">
        <v>1.92</v>
      </c>
      <c r="C226" s="5">
        <v>0.76700000000000002</v>
      </c>
      <c r="D226" s="6">
        <v>1.8460000000000001</v>
      </c>
      <c r="E226" s="6">
        <v>0.20599999999999999</v>
      </c>
      <c r="F226" s="6">
        <v>0.53100000000000003</v>
      </c>
      <c r="G226" s="6">
        <v>1.5349999999999999</v>
      </c>
      <c r="H226" s="6">
        <v>0.109</v>
      </c>
      <c r="I226" s="6">
        <v>0.58399999999999996</v>
      </c>
      <c r="J226" s="6">
        <v>2.1059999999999999</v>
      </c>
      <c r="BB226" s="10">
        <v>189</v>
      </c>
      <c r="BC226" s="10">
        <v>1.88</v>
      </c>
      <c r="BD226" s="11">
        <f t="shared" si="36"/>
        <v>4.4359999999999998E-3</v>
      </c>
      <c r="BE226" s="10">
        <f t="shared" si="28"/>
        <v>3.7576889907379181E-2</v>
      </c>
      <c r="BF226" s="10">
        <f t="shared" si="29"/>
        <v>1.7744</v>
      </c>
      <c r="BG226" s="9">
        <v>2.1955699900000001</v>
      </c>
      <c r="BH226" s="9">
        <v>164.298126</v>
      </c>
      <c r="BI226" s="9">
        <v>541.73547399999995</v>
      </c>
      <c r="BJ226" s="9">
        <v>2548.41284</v>
      </c>
      <c r="BK226" s="11">
        <f t="shared" si="30"/>
        <v>0.24116032346950619</v>
      </c>
      <c r="BL226" s="11">
        <f t="shared" si="31"/>
        <v>0.5299939548387097</v>
      </c>
      <c r="BM226" s="11">
        <f t="shared" si="32"/>
        <v>1.534975549152326</v>
      </c>
      <c r="BN226" s="11">
        <f t="shared" si="33"/>
        <v>3.1461886913580245E-3</v>
      </c>
      <c r="BO226" s="11">
        <f t="shared" si="34"/>
        <v>0.65683887479368941</v>
      </c>
      <c r="BP226" s="11">
        <f t="shared" si="35"/>
        <v>2.1084630953522265</v>
      </c>
    </row>
    <row r="227" spans="1:68" x14ac:dyDescent="0.25">
      <c r="A227" s="5">
        <v>194</v>
      </c>
      <c r="B227" s="5">
        <v>1.93</v>
      </c>
      <c r="C227" s="5">
        <v>0.77</v>
      </c>
      <c r="D227" s="6">
        <v>1.865</v>
      </c>
      <c r="E227" s="6">
        <v>0.20300000000000001</v>
      </c>
      <c r="F227" s="6">
        <v>0.52900000000000003</v>
      </c>
      <c r="G227" s="6">
        <v>1.5389999999999999</v>
      </c>
      <c r="H227" s="6">
        <v>0.107</v>
      </c>
      <c r="I227" s="6">
        <v>0.58399999999999996</v>
      </c>
      <c r="J227" s="6">
        <v>2.117</v>
      </c>
      <c r="BB227" s="10">
        <v>190</v>
      </c>
      <c r="BC227" s="10">
        <v>1.89</v>
      </c>
      <c r="BD227" s="11">
        <f t="shared" si="36"/>
        <v>4.4802499999999999E-3</v>
      </c>
      <c r="BE227" s="10">
        <f t="shared" si="28"/>
        <v>3.7763843389873972E-2</v>
      </c>
      <c r="BF227" s="10">
        <f t="shared" si="29"/>
        <v>1.7920999999999998</v>
      </c>
      <c r="BG227" s="9">
        <v>2.1649525199999999</v>
      </c>
      <c r="BH227" s="9">
        <v>163.361099</v>
      </c>
      <c r="BI227" s="9">
        <v>543.48486300000002</v>
      </c>
      <c r="BJ227" s="9">
        <v>462.84756499999997</v>
      </c>
      <c r="BK227" s="11">
        <f t="shared" si="30"/>
        <v>0.23779731568444445</v>
      </c>
      <c r="BL227" s="11">
        <f t="shared" si="31"/>
        <v>0.52697128709677421</v>
      </c>
      <c r="BM227" s="11">
        <f t="shared" si="32"/>
        <v>1.5399323398183111</v>
      </c>
      <c r="BN227" s="11">
        <f t="shared" si="33"/>
        <v>5.7141674691358019E-4</v>
      </c>
      <c r="BO227" s="11">
        <f t="shared" si="34"/>
        <v>0.65625228310374706</v>
      </c>
      <c r="BP227" s="11">
        <f t="shared" si="35"/>
        <v>2.121329655530463</v>
      </c>
    </row>
    <row r="228" spans="1:68" x14ac:dyDescent="0.25">
      <c r="A228" s="5">
        <v>195</v>
      </c>
      <c r="B228" s="5">
        <v>1.94</v>
      </c>
      <c r="C228" s="5">
        <v>0.77400000000000002</v>
      </c>
      <c r="D228" s="6">
        <v>1.8839999999999999</v>
      </c>
      <c r="E228" s="6">
        <v>0.20100000000000001</v>
      </c>
      <c r="F228" s="6">
        <v>0.52600000000000002</v>
      </c>
      <c r="G228" s="6">
        <v>1.544</v>
      </c>
      <c r="H228" s="6">
        <v>0.106</v>
      </c>
      <c r="I228" s="6">
        <v>0.58399999999999996</v>
      </c>
      <c r="J228" s="6">
        <v>2.129</v>
      </c>
      <c r="BB228" s="10">
        <v>191</v>
      </c>
      <c r="BC228" s="10">
        <v>1.9</v>
      </c>
      <c r="BD228" s="11">
        <f t="shared" si="36"/>
        <v>4.5249999999999995E-3</v>
      </c>
      <c r="BE228" s="10">
        <f t="shared" si="28"/>
        <v>3.7951972741632978E-2</v>
      </c>
      <c r="BF228" s="10">
        <f t="shared" si="29"/>
        <v>1.8099999999999998</v>
      </c>
      <c r="BG228" s="9">
        <v>2.13433027</v>
      </c>
      <c r="BH228" s="9">
        <v>162.42480499999999</v>
      </c>
      <c r="BI228" s="9">
        <v>545.23260500000004</v>
      </c>
      <c r="BJ228" s="9">
        <v>-1622.49146</v>
      </c>
      <c r="BK228" s="11">
        <f t="shared" si="30"/>
        <v>0.23443378286654321</v>
      </c>
      <c r="BL228" s="11">
        <f t="shared" si="31"/>
        <v>0.52395098387096772</v>
      </c>
      <c r="BM228" s="11">
        <f t="shared" si="32"/>
        <v>1.5448844638068291</v>
      </c>
      <c r="BN228" s="11">
        <f t="shared" si="33"/>
        <v>-2.00307587654321E-3</v>
      </c>
      <c r="BO228" s="11">
        <f t="shared" si="34"/>
        <v>0.65553332718499502</v>
      </c>
      <c r="BP228" s="11">
        <f t="shared" si="35"/>
        <v>2.1342764660835427</v>
      </c>
    </row>
    <row r="229" spans="1:68" x14ac:dyDescent="0.25">
      <c r="A229" s="5">
        <v>196</v>
      </c>
      <c r="B229" s="5">
        <v>1.95</v>
      </c>
      <c r="C229" s="5">
        <v>0.77800000000000002</v>
      </c>
      <c r="D229" s="6">
        <v>1.9019999999999999</v>
      </c>
      <c r="E229" s="6">
        <v>0.19800000000000001</v>
      </c>
      <c r="F229" s="6">
        <v>0.52300000000000002</v>
      </c>
      <c r="G229" s="6">
        <v>1.548</v>
      </c>
      <c r="H229" s="6">
        <v>0.104</v>
      </c>
      <c r="I229" s="6">
        <v>0.58399999999999996</v>
      </c>
      <c r="J229" s="6">
        <v>2.14</v>
      </c>
      <c r="BB229" s="10">
        <v>192</v>
      </c>
      <c r="BC229" s="10">
        <v>1.91</v>
      </c>
      <c r="BD229" s="11">
        <f t="shared" si="36"/>
        <v>4.5702499999999997E-3</v>
      </c>
      <c r="BE229" s="10">
        <f t="shared" si="28"/>
        <v>3.8141260562958183E-2</v>
      </c>
      <c r="BF229" s="10">
        <f t="shared" si="29"/>
        <v>1.8280999999999998</v>
      </c>
      <c r="BG229" s="9">
        <v>2.1194543800000001</v>
      </c>
      <c r="BH229" s="9">
        <v>161.656555</v>
      </c>
      <c r="BI229" s="9">
        <v>546.64642300000003</v>
      </c>
      <c r="BJ229" s="9">
        <v>-3103.7873500000001</v>
      </c>
      <c r="BK229" s="11">
        <f t="shared" si="30"/>
        <v>0.23279982245506176</v>
      </c>
      <c r="BL229" s="11">
        <f t="shared" si="31"/>
        <v>0.5214727580645161</v>
      </c>
      <c r="BM229" s="11">
        <f t="shared" si="32"/>
        <v>1.5488904338145297</v>
      </c>
      <c r="BN229" s="11">
        <f t="shared" si="33"/>
        <v>-3.8318362345679015E-3</v>
      </c>
      <c r="BO229" s="11">
        <f t="shared" si="34"/>
        <v>0.65917889023550069</v>
      </c>
      <c r="BP229" s="11">
        <f t="shared" si="35"/>
        <v>2.1448893097788049</v>
      </c>
    </row>
    <row r="230" spans="1:68" x14ac:dyDescent="0.25">
      <c r="A230" s="5">
        <v>197</v>
      </c>
      <c r="B230" s="5">
        <v>1.96</v>
      </c>
      <c r="C230" s="5">
        <v>0.78200000000000003</v>
      </c>
      <c r="D230" s="6">
        <v>1.9219999999999999</v>
      </c>
      <c r="E230" s="6">
        <v>0.19600000000000001</v>
      </c>
      <c r="F230" s="6">
        <v>0.52100000000000002</v>
      </c>
      <c r="G230" s="6">
        <v>1.552</v>
      </c>
      <c r="H230" s="6">
        <v>0.10199999999999999</v>
      </c>
      <c r="I230" s="6">
        <v>0.58399999999999996</v>
      </c>
      <c r="J230" s="6">
        <v>2.1509999999999998</v>
      </c>
      <c r="BB230" s="10">
        <v>193</v>
      </c>
      <c r="BC230" s="10">
        <v>1.92</v>
      </c>
      <c r="BD230" s="11">
        <f t="shared" si="36"/>
        <v>4.6159999999999994E-3</v>
      </c>
      <c r="BE230" s="10">
        <f t="shared" si="28"/>
        <v>3.8331689691746926E-2</v>
      </c>
      <c r="BF230" s="10">
        <f t="shared" si="29"/>
        <v>1.8463999999999998</v>
      </c>
      <c r="BG230" s="9">
        <v>2.1045813600000001</v>
      </c>
      <c r="BH230" s="9">
        <v>160.88832099999999</v>
      </c>
      <c r="BI230" s="9">
        <v>548.06036400000005</v>
      </c>
      <c r="BJ230" s="9">
        <v>-4584.9624000000003</v>
      </c>
      <c r="BK230" s="11">
        <f t="shared" si="30"/>
        <v>0.23116617728296299</v>
      </c>
      <c r="BL230" s="11">
        <f t="shared" si="31"/>
        <v>0.51899458387096775</v>
      </c>
      <c r="BM230" s="11">
        <f t="shared" si="32"/>
        <v>1.5528967523354837</v>
      </c>
      <c r="BN230" s="11">
        <f t="shared" si="33"/>
        <v>-5.660447407407408E-3</v>
      </c>
      <c r="BO230" s="11">
        <f t="shared" si="34"/>
        <v>0.66281551307073627</v>
      </c>
      <c r="BP230" s="11">
        <f t="shared" si="35"/>
        <v>2.1555652260229419</v>
      </c>
    </row>
    <row r="231" spans="1:68" x14ac:dyDescent="0.25">
      <c r="A231" s="5">
        <v>198</v>
      </c>
      <c r="B231" s="5">
        <v>1.97</v>
      </c>
      <c r="C231" s="5">
        <v>0.78600000000000003</v>
      </c>
      <c r="D231" s="6">
        <v>1.9410000000000001</v>
      </c>
      <c r="E231" s="6">
        <v>0.193</v>
      </c>
      <c r="F231" s="6">
        <v>0.51800000000000002</v>
      </c>
      <c r="G231" s="6">
        <v>1.5569999999999999</v>
      </c>
      <c r="H231" s="6">
        <v>0.1</v>
      </c>
      <c r="I231" s="6">
        <v>0.58399999999999996</v>
      </c>
      <c r="J231" s="6">
        <v>2.1629999999999998</v>
      </c>
      <c r="BB231" s="10">
        <v>194</v>
      </c>
      <c r="BC231" s="10">
        <v>1.93</v>
      </c>
      <c r="BD231" s="11">
        <f t="shared" si="36"/>
        <v>4.6622499999999997E-3</v>
      </c>
      <c r="BE231" s="10">
        <f t="shared" ref="BE231:BE238" si="37">SQRT(BD231/PI())</f>
        <v>3.852324320277796E-2</v>
      </c>
      <c r="BF231" s="10">
        <f t="shared" ref="BF231:BF238" si="38">BD231/0.0025</f>
        <v>1.8648999999999998</v>
      </c>
      <c r="BG231" s="9">
        <v>2.0897080899999998</v>
      </c>
      <c r="BH231" s="9">
        <v>160.12008700000001</v>
      </c>
      <c r="BI231" s="9">
        <v>549.47418200000004</v>
      </c>
      <c r="BJ231" s="9">
        <v>-6066.1440400000001</v>
      </c>
      <c r="BK231" s="11">
        <f t="shared" ref="BK231:BK238" si="39">BG231/$BG$29</f>
        <v>0.22953250465098765</v>
      </c>
      <c r="BL231" s="11">
        <f t="shared" ref="BL231:BL238" si="40">BH231/$BG$27</f>
        <v>0.51651640967741941</v>
      </c>
      <c r="BM231" s="11">
        <f t="shared" ref="BM231:BM238" si="41">BI231/$BG$30</f>
        <v>1.5569027223431842</v>
      </c>
      <c r="BN231" s="11">
        <f t="shared" ref="BN231:BN238" si="42">BJ231/$BG$26</f>
        <v>-7.4890667160493829E-3</v>
      </c>
      <c r="BO231" s="11">
        <f t="shared" ref="BO231:BO238" si="43">BG231*BI231*BD231/($BG$29*0.0025*$BG$30)</f>
        <v>0.66644025625336345</v>
      </c>
      <c r="BP231" s="11">
        <f t="shared" ref="BP231:BP238" si="44">BI231/SQRT(1.4*287*BH231)</f>
        <v>2.1663040729545586</v>
      </c>
    </row>
    <row r="232" spans="1:68" x14ac:dyDescent="0.25">
      <c r="A232" s="5">
        <v>199</v>
      </c>
      <c r="B232" s="5">
        <v>1.98</v>
      </c>
      <c r="C232" s="5">
        <v>0.79</v>
      </c>
      <c r="D232" s="6">
        <v>1.96</v>
      </c>
      <c r="E232" s="6">
        <v>0.191</v>
      </c>
      <c r="F232" s="6">
        <v>0.51500000000000001</v>
      </c>
      <c r="G232" s="6">
        <v>1.5609999999999999</v>
      </c>
      <c r="H232" s="6">
        <v>9.8000000000000004E-2</v>
      </c>
      <c r="I232" s="6">
        <v>0.58399999999999996</v>
      </c>
      <c r="J232" s="6">
        <v>2.1739999999999999</v>
      </c>
      <c r="BB232" s="10">
        <v>195</v>
      </c>
      <c r="BC232" s="10">
        <v>1.94</v>
      </c>
      <c r="BD232" s="11">
        <f t="shared" si="36"/>
        <v>4.7089999999999996E-3</v>
      </c>
      <c r="BE232" s="10">
        <f t="shared" si="37"/>
        <v>3.8715904406838676E-2</v>
      </c>
      <c r="BF232" s="10">
        <f t="shared" si="38"/>
        <v>1.8835999999999997</v>
      </c>
      <c r="BG232" s="9">
        <v>2.07483459</v>
      </c>
      <c r="BH232" s="9">
        <v>159.35183699999999</v>
      </c>
      <c r="BI232" s="9">
        <v>550.88793899999996</v>
      </c>
      <c r="BJ232" s="9">
        <v>-7547.3330100000003</v>
      </c>
      <c r="BK232" s="11">
        <f t="shared" si="39"/>
        <v>0.22789880675592594</v>
      </c>
      <c r="BL232" s="11">
        <f t="shared" si="40"/>
        <v>0.51403818387096767</v>
      </c>
      <c r="BM232" s="11">
        <f t="shared" si="41"/>
        <v>1.5609085195109784</v>
      </c>
      <c r="BN232" s="11">
        <f t="shared" si="42"/>
        <v>-9.3176950740740741E-3</v>
      </c>
      <c r="BO232" s="11">
        <f t="shared" si="43"/>
        <v>0.67005150049780282</v>
      </c>
      <c r="BP232" s="11">
        <f t="shared" si="44"/>
        <v>2.1771069327097066</v>
      </c>
    </row>
    <row r="233" spans="1:68" x14ac:dyDescent="0.25">
      <c r="A233" s="5">
        <v>200</v>
      </c>
      <c r="B233" s="5">
        <v>1.99</v>
      </c>
      <c r="C233" s="5">
        <v>0.79400000000000004</v>
      </c>
      <c r="D233" s="6">
        <v>1.98</v>
      </c>
      <c r="E233" s="6">
        <v>0.188</v>
      </c>
      <c r="F233" s="6">
        <v>0.51300000000000001</v>
      </c>
      <c r="G233" s="6">
        <v>1.5649999999999999</v>
      </c>
      <c r="H233" s="6">
        <v>9.7000000000000003E-2</v>
      </c>
      <c r="I233" s="6">
        <v>0.58399999999999996</v>
      </c>
      <c r="J233" s="6">
        <v>2.1850000000000001</v>
      </c>
      <c r="BB233" s="10">
        <v>196</v>
      </c>
      <c r="BC233" s="10">
        <v>1.95</v>
      </c>
      <c r="BD233" s="11">
        <f t="shared" si="36"/>
        <v>4.7562500000000001E-3</v>
      </c>
      <c r="BE233" s="10">
        <f t="shared" si="37"/>
        <v>3.8909656849703191E-2</v>
      </c>
      <c r="BF233" s="10">
        <f t="shared" si="38"/>
        <v>1.9025000000000001</v>
      </c>
      <c r="BG233" s="9">
        <v>2.0599613200000002</v>
      </c>
      <c r="BH233" s="9">
        <v>158.583618</v>
      </c>
      <c r="BI233" s="9">
        <v>552.30175799999995</v>
      </c>
      <c r="BJ233" s="9">
        <v>-9028.5126999999993</v>
      </c>
      <c r="BK233" s="11">
        <f t="shared" si="39"/>
        <v>0.22626513412395066</v>
      </c>
      <c r="BL233" s="11">
        <f t="shared" si="40"/>
        <v>0.5115600580645161</v>
      </c>
      <c r="BM233" s="11">
        <f t="shared" si="41"/>
        <v>1.5649144923521201</v>
      </c>
      <c r="BN233" s="11">
        <f t="shared" si="42"/>
        <v>-1.1146311975308642E-2</v>
      </c>
      <c r="BO233" s="11">
        <f t="shared" si="43"/>
        <v>0.67364783022743802</v>
      </c>
      <c r="BP233" s="11">
        <f t="shared" si="44"/>
        <v>2.1879747132575496</v>
      </c>
    </row>
    <row r="234" spans="1:68" x14ac:dyDescent="0.25">
      <c r="A234" s="5">
        <v>201</v>
      </c>
      <c r="B234" s="5">
        <v>2</v>
      </c>
      <c r="C234" s="5">
        <v>0.79800000000000004</v>
      </c>
      <c r="D234" s="6">
        <v>2</v>
      </c>
      <c r="E234" s="6">
        <v>0.186</v>
      </c>
      <c r="F234" s="6">
        <v>0.51</v>
      </c>
      <c r="G234" s="6">
        <v>1.569</v>
      </c>
      <c r="H234" s="6">
        <v>9.5000000000000001E-2</v>
      </c>
      <c r="I234" s="6">
        <v>0.58399999999999996</v>
      </c>
      <c r="J234" s="6">
        <v>2.1970000000000001</v>
      </c>
      <c r="BB234" s="10">
        <v>197</v>
      </c>
      <c r="BC234" s="10">
        <v>1.96</v>
      </c>
      <c r="BD234" s="11">
        <f t="shared" si="36"/>
        <v>4.8040000000000001E-3</v>
      </c>
      <c r="BE234" s="10">
        <f t="shared" si="37"/>
        <v>3.9104484310970404E-2</v>
      </c>
      <c r="BF234" s="10">
        <f t="shared" si="38"/>
        <v>1.9216</v>
      </c>
      <c r="BG234" s="9">
        <v>2.0450880499999999</v>
      </c>
      <c r="BH234" s="9">
        <v>157.81538399999999</v>
      </c>
      <c r="BI234" s="9">
        <v>553.71563700000002</v>
      </c>
      <c r="BJ234" s="9">
        <v>-10509.690399999999</v>
      </c>
      <c r="BK234" s="11">
        <f t="shared" si="39"/>
        <v>0.2246314614919753</v>
      </c>
      <c r="BL234" s="11">
        <f t="shared" si="40"/>
        <v>0.50908188387096776</v>
      </c>
      <c r="BM234" s="11">
        <f t="shared" si="41"/>
        <v>1.5689206351997269</v>
      </c>
      <c r="BN234" s="11">
        <f t="shared" si="42"/>
        <v>-1.2974926419753086E-2</v>
      </c>
      <c r="BO234" s="11">
        <f t="shared" si="43"/>
        <v>0.67722744197607898</v>
      </c>
      <c r="BP234" s="11">
        <f t="shared" si="44"/>
        <v>2.1989084784574482</v>
      </c>
    </row>
    <row r="235" spans="1:68" x14ac:dyDescent="0.25">
      <c r="BB235" s="10">
        <v>198</v>
      </c>
      <c r="BC235" s="10">
        <v>1.97</v>
      </c>
      <c r="BD235" s="11">
        <f t="shared" si="36"/>
        <v>4.8522499999999998E-3</v>
      </c>
      <c r="BE235" s="10">
        <f t="shared" si="37"/>
        <v>3.9300370802771038E-2</v>
      </c>
      <c r="BF235" s="10">
        <f t="shared" si="38"/>
        <v>1.9408999999999998</v>
      </c>
      <c r="BG235" s="9">
        <v>2.03021502</v>
      </c>
      <c r="BH235" s="9">
        <v>157.04714999999999</v>
      </c>
      <c r="BI235" s="9">
        <v>555.129456</v>
      </c>
      <c r="BJ235" s="9">
        <v>-11990.872100000001</v>
      </c>
      <c r="BK235" s="11">
        <f t="shared" si="39"/>
        <v>0.22299781522148149</v>
      </c>
      <c r="BL235" s="11">
        <f t="shared" si="40"/>
        <v>0.5066037096774193</v>
      </c>
      <c r="BM235" s="11">
        <f t="shared" si="41"/>
        <v>1.5729266080408686</v>
      </c>
      <c r="BN235" s="11">
        <f t="shared" si="42"/>
        <v>-1.4803545802469136E-2</v>
      </c>
      <c r="BO235" s="11">
        <f t="shared" si="43"/>
        <v>0.68078852564527459</v>
      </c>
      <c r="BP235" s="11">
        <f t="shared" si="44"/>
        <v>2.2099084184243694</v>
      </c>
    </row>
    <row r="236" spans="1:68" x14ac:dyDescent="0.25">
      <c r="BB236" s="10">
        <v>199</v>
      </c>
      <c r="BC236" s="10">
        <v>1.98</v>
      </c>
      <c r="BD236" s="11">
        <f t="shared" si="36"/>
        <v>4.901E-3</v>
      </c>
      <c r="BE236" s="10">
        <f t="shared" si="37"/>
        <v>3.9497300568352239E-2</v>
      </c>
      <c r="BF236" s="10">
        <f t="shared" si="38"/>
        <v>1.9603999999999999</v>
      </c>
      <c r="BG236" s="9">
        <v>2.0153415200000002</v>
      </c>
      <c r="BH236" s="9">
        <v>156.278931</v>
      </c>
      <c r="BI236" s="9">
        <v>556.54333499999996</v>
      </c>
      <c r="BJ236" s="9">
        <v>-13472.0566</v>
      </c>
      <c r="BK236" s="11">
        <f t="shared" si="39"/>
        <v>0.22136411732641978</v>
      </c>
      <c r="BL236" s="11">
        <f t="shared" si="40"/>
        <v>0.50412558387096773</v>
      </c>
      <c r="BM236" s="11">
        <f t="shared" si="41"/>
        <v>1.5769327508884752</v>
      </c>
      <c r="BN236" s="11">
        <f t="shared" si="42"/>
        <v>-1.6632168641975309E-2</v>
      </c>
      <c r="BO236" s="11">
        <f t="shared" si="43"/>
        <v>0.68432923043835214</v>
      </c>
      <c r="BP236" s="11">
        <f t="shared" si="44"/>
        <v>2.220975685208495</v>
      </c>
    </row>
    <row r="237" spans="1:68" x14ac:dyDescent="0.25">
      <c r="BB237" s="10">
        <v>200</v>
      </c>
      <c r="BC237" s="10">
        <v>1.99</v>
      </c>
      <c r="BD237" s="11">
        <f t="shared" si="36"/>
        <v>4.9502499999999998E-3</v>
      </c>
      <c r="BE237" s="10">
        <f t="shared" si="37"/>
        <v>3.9695258080547982E-2</v>
      </c>
      <c r="BF237" s="10">
        <f t="shared" si="38"/>
        <v>1.9801</v>
      </c>
      <c r="BG237" s="9">
        <v>2.0004684899999998</v>
      </c>
      <c r="BH237" s="9">
        <v>155.51068100000001</v>
      </c>
      <c r="BI237" s="9">
        <v>557.95715299999995</v>
      </c>
      <c r="BJ237" s="9">
        <v>-14953.238300000001</v>
      </c>
      <c r="BK237" s="11">
        <f t="shared" si="39"/>
        <v>0.21973047105592591</v>
      </c>
      <c r="BL237" s="11">
        <f t="shared" si="40"/>
        <v>0.5016473580645161</v>
      </c>
      <c r="BM237" s="11">
        <f t="shared" si="41"/>
        <v>1.5809387208961756</v>
      </c>
      <c r="BN237" s="11">
        <f t="shared" si="42"/>
        <v>-1.8460788024691359E-2</v>
      </c>
      <c r="BO237" s="11">
        <f t="shared" si="43"/>
        <v>0.68784794955006334</v>
      </c>
      <c r="BP237" s="11">
        <f t="shared" si="44"/>
        <v>2.2321109182095453</v>
      </c>
    </row>
    <row r="238" spans="1:68" x14ac:dyDescent="0.25">
      <c r="BB238" s="10">
        <v>201</v>
      </c>
      <c r="BC238" s="10">
        <v>2</v>
      </c>
      <c r="BD238" s="11">
        <f t="shared" si="36"/>
        <v>5.0000000000000001E-3</v>
      </c>
      <c r="BE238" s="10">
        <f t="shared" si="37"/>
        <v>3.9894228040143268E-2</v>
      </c>
      <c r="BF238" s="10">
        <f t="shared" si="38"/>
        <v>2</v>
      </c>
      <c r="BG238" s="9">
        <v>1.9855952299999999</v>
      </c>
      <c r="BH238" s="9">
        <v>154.742447</v>
      </c>
      <c r="BI238" s="9">
        <v>559.37115500000004</v>
      </c>
      <c r="BJ238" s="9">
        <v>-16434.421900000001</v>
      </c>
      <c r="BK238" s="11">
        <f t="shared" si="39"/>
        <v>0.21809679952234567</v>
      </c>
      <c r="BL238" s="11">
        <f t="shared" si="40"/>
        <v>0.49916918387096776</v>
      </c>
      <c r="BM238" s="11">
        <f t="shared" si="41"/>
        <v>1.584945212257036</v>
      </c>
      <c r="BN238" s="11">
        <f t="shared" si="42"/>
        <v>-2.0289409753086421E-2</v>
      </c>
      <c r="BO238" s="11">
        <f t="shared" si="43"/>
        <v>0.69134295642304888</v>
      </c>
      <c r="BP238" s="11">
        <f t="shared" si="44"/>
        <v>2.2433155724265865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6E9B-9F25-4B37-B59D-E75C98F6C93E}">
  <dimension ref="A2:J241"/>
  <sheetViews>
    <sheetView tabSelected="1" topLeftCell="A232" zoomScaleNormal="100" workbookViewId="0">
      <selection activeCell="J17" sqref="J17"/>
    </sheetView>
  </sheetViews>
  <sheetFormatPr defaultRowHeight="15" x14ac:dyDescent="0.25"/>
  <cols>
    <col min="1" max="3" width="5" customWidth="1"/>
  </cols>
  <sheetData>
    <row r="2" spans="1:10" x14ac:dyDescent="0.25">
      <c r="A2" s="6" t="s">
        <v>9</v>
      </c>
      <c r="B2" s="6" t="s">
        <v>34</v>
      </c>
      <c r="C2" s="6" t="s">
        <v>2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35</v>
      </c>
      <c r="J2" s="6" t="s">
        <v>36</v>
      </c>
    </row>
    <row r="3" spans="1:10" x14ac:dyDescent="0.25">
      <c r="A3" s="6">
        <v>1</v>
      </c>
      <c r="B3" s="6">
        <v>0</v>
      </c>
      <c r="C3" s="6">
        <v>1.262</v>
      </c>
      <c r="D3" s="7">
        <v>5</v>
      </c>
      <c r="E3" s="7">
        <v>1</v>
      </c>
      <c r="F3" s="7">
        <v>1</v>
      </c>
      <c r="G3" s="7">
        <v>0.11799999999999999</v>
      </c>
      <c r="H3" s="7">
        <v>1</v>
      </c>
      <c r="I3" s="7">
        <v>0.58899999999999997</v>
      </c>
      <c r="J3" s="7">
        <v>0.11799999999999999</v>
      </c>
    </row>
    <row r="4" spans="1:10" x14ac:dyDescent="0.25">
      <c r="A4" s="6">
        <v>2</v>
      </c>
      <c r="B4" s="6">
        <v>0.1</v>
      </c>
      <c r="C4" s="6">
        <v>1.1619999999999999</v>
      </c>
      <c r="D4" s="7">
        <v>4.24</v>
      </c>
      <c r="E4" s="7">
        <v>0.997</v>
      </c>
      <c r="F4" s="7">
        <v>1</v>
      </c>
      <c r="G4" s="7">
        <v>0.13800000000000001</v>
      </c>
      <c r="H4" s="7">
        <v>0.997</v>
      </c>
      <c r="I4" s="7">
        <v>0.58399999999999996</v>
      </c>
      <c r="J4" s="7">
        <v>0.13800000000000001</v>
      </c>
    </row>
    <row r="5" spans="1:10" x14ac:dyDescent="0.25">
      <c r="A5" s="6">
        <v>3</v>
      </c>
      <c r="B5" s="6">
        <v>0.2</v>
      </c>
      <c r="C5" s="6">
        <v>1.0649999999999999</v>
      </c>
      <c r="D5" s="7">
        <v>3.56</v>
      </c>
      <c r="E5" s="7">
        <v>0.99299999999999999</v>
      </c>
      <c r="F5" s="7">
        <v>0.997</v>
      </c>
      <c r="G5" s="7">
        <v>0.16700000000000001</v>
      </c>
      <c r="H5" s="7">
        <v>0.99</v>
      </c>
      <c r="I5" s="7">
        <v>0.58899999999999997</v>
      </c>
      <c r="J5" s="7">
        <v>0.16700000000000001</v>
      </c>
    </row>
    <row r="6" spans="1:10" x14ac:dyDescent="0.25">
      <c r="A6" s="6">
        <v>4</v>
      </c>
      <c r="B6" s="6">
        <v>0.3</v>
      </c>
      <c r="C6" s="6">
        <v>0.97099999999999997</v>
      </c>
      <c r="D6" s="7">
        <v>2.96</v>
      </c>
      <c r="E6" s="7">
        <v>0.98599999999999999</v>
      </c>
      <c r="F6" s="7">
        <v>0.996</v>
      </c>
      <c r="G6" s="7">
        <v>0.20100000000000001</v>
      </c>
      <c r="H6" s="7">
        <v>0.98199999999999998</v>
      </c>
      <c r="I6" s="7">
        <v>0.58599999999999997</v>
      </c>
      <c r="J6" s="7">
        <v>0.20100000000000001</v>
      </c>
    </row>
    <row r="7" spans="1:10" x14ac:dyDescent="0.25">
      <c r="A7" s="6">
        <v>5</v>
      </c>
      <c r="B7" s="6">
        <v>0.4</v>
      </c>
      <c r="C7" s="6">
        <v>0.88100000000000001</v>
      </c>
      <c r="D7" s="7">
        <v>2.44</v>
      </c>
      <c r="E7" s="7">
        <v>0.97699999999999998</v>
      </c>
      <c r="F7" s="7">
        <v>0.99099999999999999</v>
      </c>
      <c r="G7" s="7">
        <v>0.247</v>
      </c>
      <c r="H7" s="7">
        <v>0.96799999999999997</v>
      </c>
      <c r="I7" s="7">
        <v>0.59</v>
      </c>
      <c r="J7" s="7">
        <v>0.248</v>
      </c>
    </row>
    <row r="8" spans="1:10" x14ac:dyDescent="0.25">
      <c r="A8" s="6">
        <v>6</v>
      </c>
      <c r="B8" s="6">
        <v>0.5</v>
      </c>
      <c r="C8" s="6">
        <v>0.79800000000000004</v>
      </c>
      <c r="D8" s="7">
        <v>2</v>
      </c>
      <c r="E8" s="7">
        <v>0.96099999999999997</v>
      </c>
      <c r="F8" s="7">
        <v>0.98599999999999999</v>
      </c>
      <c r="G8" s="7">
        <v>0.30599999999999999</v>
      </c>
      <c r="H8" s="7">
        <v>0.94699999999999995</v>
      </c>
      <c r="I8" s="7">
        <v>0.58699999999999997</v>
      </c>
      <c r="J8" s="7">
        <v>0.308</v>
      </c>
    </row>
    <row r="9" spans="1:10" x14ac:dyDescent="0.25">
      <c r="A9" s="6">
        <v>7</v>
      </c>
      <c r="B9" s="6">
        <v>0.6</v>
      </c>
      <c r="C9" s="6">
        <v>0.72299999999999998</v>
      </c>
      <c r="D9" s="7">
        <v>1.64</v>
      </c>
      <c r="E9" s="7">
        <v>0.93700000000000006</v>
      </c>
      <c r="F9" s="7">
        <v>0.97299999999999998</v>
      </c>
      <c r="G9" s="7">
        <v>0.38500000000000001</v>
      </c>
      <c r="H9" s="7">
        <v>0.91200000000000003</v>
      </c>
      <c r="I9" s="7">
        <v>0.59099999999999997</v>
      </c>
      <c r="J9" s="7">
        <v>0.39</v>
      </c>
    </row>
    <row r="10" spans="1:10" x14ac:dyDescent="0.25">
      <c r="A10" s="6">
        <v>8</v>
      </c>
      <c r="B10" s="6">
        <v>0.7</v>
      </c>
      <c r="C10" s="6">
        <v>0.65800000000000003</v>
      </c>
      <c r="D10" s="7">
        <v>1.36</v>
      </c>
      <c r="E10" s="7">
        <v>0.89900000000000002</v>
      </c>
      <c r="F10" s="7">
        <v>0.95799999999999996</v>
      </c>
      <c r="G10" s="7">
        <v>0.48199999999999998</v>
      </c>
      <c r="H10" s="7">
        <v>0.86099999999999999</v>
      </c>
      <c r="I10" s="7">
        <v>0.59</v>
      </c>
      <c r="J10" s="7">
        <v>0.49299999999999999</v>
      </c>
    </row>
    <row r="11" spans="1:10" x14ac:dyDescent="0.25">
      <c r="A11" s="6">
        <v>9</v>
      </c>
      <c r="B11" s="6">
        <v>0.8</v>
      </c>
      <c r="C11" s="6">
        <v>0.60799999999999998</v>
      </c>
      <c r="D11" s="7">
        <v>1.1599999999999999</v>
      </c>
      <c r="E11" s="7">
        <v>0.83899999999999997</v>
      </c>
      <c r="F11" s="7">
        <v>0.92800000000000005</v>
      </c>
      <c r="G11" s="7">
        <v>0.61</v>
      </c>
      <c r="H11" s="7">
        <v>0.77900000000000003</v>
      </c>
      <c r="I11" s="7">
        <v>0.59399999999999997</v>
      </c>
      <c r="J11" s="7">
        <v>0.63400000000000001</v>
      </c>
    </row>
    <row r="12" spans="1:10" x14ac:dyDescent="0.25">
      <c r="A12" s="6">
        <v>10</v>
      </c>
      <c r="B12" s="6">
        <v>0.9</v>
      </c>
      <c r="C12" s="6">
        <v>0.57499999999999996</v>
      </c>
      <c r="D12" s="7">
        <v>1.04</v>
      </c>
      <c r="E12" s="7">
        <v>0.77</v>
      </c>
      <c r="F12" s="7">
        <v>0.89500000000000002</v>
      </c>
      <c r="G12" s="7">
        <v>0.73899999999999999</v>
      </c>
      <c r="H12" s="7">
        <v>0.68899999999999995</v>
      </c>
      <c r="I12" s="7">
        <v>0.59099999999999997</v>
      </c>
      <c r="J12" s="7">
        <v>0.78100000000000003</v>
      </c>
    </row>
    <row r="13" spans="1:10" x14ac:dyDescent="0.25">
      <c r="A13" s="6">
        <v>11</v>
      </c>
      <c r="B13" s="6">
        <v>1</v>
      </c>
      <c r="C13" s="6">
        <v>0.56399999999999995</v>
      </c>
      <c r="D13" s="7">
        <v>1</v>
      </c>
      <c r="E13" s="7">
        <v>0.65500000000000003</v>
      </c>
      <c r="F13" s="7">
        <v>0.83599999999999997</v>
      </c>
      <c r="G13" s="7">
        <v>0.90900000000000003</v>
      </c>
      <c r="H13" s="7">
        <v>0.54800000000000004</v>
      </c>
      <c r="I13" s="7">
        <v>0.59599999999999997</v>
      </c>
      <c r="J13" s="7">
        <v>0.99399999999999999</v>
      </c>
    </row>
    <row r="14" spans="1:10" x14ac:dyDescent="0.25">
      <c r="A14" s="6">
        <v>12</v>
      </c>
      <c r="B14" s="6">
        <v>1.1000000000000001</v>
      </c>
      <c r="C14" s="6">
        <v>0.56699999999999995</v>
      </c>
      <c r="D14" s="7">
        <v>1.01</v>
      </c>
      <c r="E14" s="7">
        <v>0.59599999999999997</v>
      </c>
      <c r="F14" s="7">
        <v>0.80500000000000005</v>
      </c>
      <c r="G14" s="7">
        <v>0.99099999999999999</v>
      </c>
      <c r="H14" s="7">
        <v>0.47899999999999998</v>
      </c>
      <c r="I14" s="7">
        <v>0.59599999999999997</v>
      </c>
      <c r="J14" s="7">
        <v>1.105</v>
      </c>
    </row>
    <row r="15" spans="1:10" x14ac:dyDescent="0.25">
      <c r="A15" s="6">
        <v>13</v>
      </c>
      <c r="B15" s="6">
        <v>1.2</v>
      </c>
      <c r="C15" s="6">
        <v>0.57499999999999996</v>
      </c>
      <c r="D15" s="7">
        <v>1.04</v>
      </c>
      <c r="E15" s="7">
        <v>0.52900000000000003</v>
      </c>
      <c r="F15" s="7">
        <v>0.76600000000000001</v>
      </c>
      <c r="G15" s="7">
        <v>1.0840000000000001</v>
      </c>
      <c r="H15" s="7">
        <v>0.40500000000000003</v>
      </c>
      <c r="I15" s="7">
        <v>0.59599999999999997</v>
      </c>
      <c r="J15" s="7">
        <v>1.238</v>
      </c>
    </row>
    <row r="16" spans="1:10" x14ac:dyDescent="0.25">
      <c r="A16" s="6">
        <v>14</v>
      </c>
      <c r="B16" s="6">
        <v>1.3</v>
      </c>
      <c r="C16" s="6">
        <v>0.58899999999999997</v>
      </c>
      <c r="D16" s="7">
        <v>1.0900000000000001</v>
      </c>
      <c r="E16" s="7">
        <v>0.47399999999999998</v>
      </c>
      <c r="F16" s="7">
        <v>0.73599999999999999</v>
      </c>
      <c r="G16" s="7">
        <v>1.153</v>
      </c>
      <c r="H16" s="7">
        <v>0.34899999999999998</v>
      </c>
      <c r="I16" s="7">
        <v>0.59599999999999997</v>
      </c>
      <c r="J16" s="7">
        <v>1.345</v>
      </c>
    </row>
    <row r="17" spans="1:10" x14ac:dyDescent="0.25">
      <c r="A17" s="6">
        <v>15</v>
      </c>
      <c r="B17" s="6">
        <v>1.4</v>
      </c>
      <c r="C17" s="6">
        <v>0.60799999999999998</v>
      </c>
      <c r="D17" s="7">
        <v>1.1599999999999999</v>
      </c>
      <c r="E17" s="7">
        <v>0.41</v>
      </c>
      <c r="F17" s="7">
        <v>0.68500000000000005</v>
      </c>
      <c r="G17" s="7">
        <v>1.254</v>
      </c>
      <c r="H17" s="7">
        <v>0.28100000000000003</v>
      </c>
      <c r="I17" s="7">
        <v>0.59599999999999997</v>
      </c>
      <c r="J17" s="7">
        <v>1.516</v>
      </c>
    </row>
    <row r="18" spans="1:10" x14ac:dyDescent="0.25">
      <c r="A18" s="6">
        <v>16</v>
      </c>
      <c r="B18" s="6">
        <v>1.5</v>
      </c>
      <c r="C18" s="6">
        <v>0.63100000000000001</v>
      </c>
      <c r="D18" s="7">
        <v>1.25</v>
      </c>
      <c r="E18" s="7">
        <v>0.499</v>
      </c>
      <c r="F18" s="7">
        <v>0.77200000000000002</v>
      </c>
      <c r="G18" s="7">
        <v>1.018</v>
      </c>
      <c r="H18" s="7">
        <v>0.38500000000000001</v>
      </c>
      <c r="I18" s="7">
        <v>0.63500000000000001</v>
      </c>
      <c r="J18" s="7">
        <v>1.159</v>
      </c>
    </row>
    <row r="19" spans="1:10" x14ac:dyDescent="0.25">
      <c r="A19" s="6">
        <v>17</v>
      </c>
      <c r="B19" s="6">
        <v>1.6</v>
      </c>
      <c r="C19" s="6">
        <v>0.65800000000000003</v>
      </c>
      <c r="D19" s="7">
        <v>1.36</v>
      </c>
      <c r="E19" s="7">
        <v>0.71499999999999997</v>
      </c>
      <c r="F19" s="7">
        <v>0.90200000000000002</v>
      </c>
      <c r="G19" s="7">
        <v>0.64400000000000002</v>
      </c>
      <c r="H19" s="7">
        <v>0.64500000000000002</v>
      </c>
      <c r="I19" s="7">
        <v>0.627</v>
      </c>
      <c r="J19" s="7">
        <v>0.67900000000000005</v>
      </c>
    </row>
    <row r="20" spans="1:10" x14ac:dyDescent="0.25">
      <c r="A20" s="6">
        <v>18</v>
      </c>
      <c r="B20" s="6">
        <v>1.7</v>
      </c>
      <c r="C20" s="6">
        <v>0.68899999999999995</v>
      </c>
      <c r="D20" s="7">
        <v>1.49</v>
      </c>
      <c r="E20" s="7">
        <v>0.77900000000000003</v>
      </c>
      <c r="F20" s="7">
        <v>0.93300000000000005</v>
      </c>
      <c r="G20" s="7">
        <v>0.53300000000000003</v>
      </c>
      <c r="H20" s="7">
        <v>0.72599999999999998</v>
      </c>
      <c r="I20" s="7">
        <v>0.61899999999999999</v>
      </c>
      <c r="J20" s="7">
        <v>0.55200000000000005</v>
      </c>
    </row>
    <row r="21" spans="1:10" x14ac:dyDescent="0.25">
      <c r="A21" s="6">
        <v>19</v>
      </c>
      <c r="B21" s="6">
        <v>1.8</v>
      </c>
      <c r="C21" s="6">
        <v>0.72299999999999998</v>
      </c>
      <c r="D21" s="7">
        <v>1.64</v>
      </c>
      <c r="E21" s="7">
        <v>0.79700000000000004</v>
      </c>
      <c r="F21" s="7">
        <v>0.94</v>
      </c>
      <c r="G21" s="7">
        <v>0.47499999999999998</v>
      </c>
      <c r="H21" s="7">
        <v>0.749</v>
      </c>
      <c r="I21" s="7">
        <v>0.622</v>
      </c>
      <c r="J21" s="7">
        <v>0.49</v>
      </c>
    </row>
    <row r="22" spans="1:10" x14ac:dyDescent="0.25">
      <c r="A22" s="6">
        <v>20</v>
      </c>
      <c r="B22" s="6">
        <v>1.9</v>
      </c>
      <c r="C22" s="6">
        <v>0.75900000000000001</v>
      </c>
      <c r="D22" s="7">
        <v>1.81</v>
      </c>
      <c r="E22" s="7">
        <v>0.82399999999999995</v>
      </c>
      <c r="F22" s="7">
        <v>0.95599999999999996</v>
      </c>
      <c r="G22" s="7">
        <v>0.41899999999999998</v>
      </c>
      <c r="H22" s="7">
        <v>0.78700000000000003</v>
      </c>
      <c r="I22" s="7">
        <v>0.624</v>
      </c>
      <c r="J22" s="7">
        <v>0.42799999999999999</v>
      </c>
    </row>
    <row r="23" spans="1:10" x14ac:dyDescent="0.25">
      <c r="A23" s="6">
        <v>21</v>
      </c>
      <c r="B23" s="6">
        <v>2</v>
      </c>
      <c r="C23" s="6">
        <v>0.79800000000000004</v>
      </c>
      <c r="D23" s="7">
        <v>2</v>
      </c>
      <c r="E23" s="7">
        <v>0.83699999999999997</v>
      </c>
      <c r="F23" s="7">
        <v>0.95599999999999996</v>
      </c>
      <c r="G23" s="7">
        <v>0.371</v>
      </c>
      <c r="H23" s="7">
        <v>0.8</v>
      </c>
      <c r="I23" s="7">
        <v>0.62</v>
      </c>
      <c r="J23" s="7">
        <v>0.379</v>
      </c>
    </row>
    <row r="40" spans="1:10" x14ac:dyDescent="0.25">
      <c r="A40" s="7" t="s">
        <v>9</v>
      </c>
      <c r="B40" s="7" t="s">
        <v>34</v>
      </c>
      <c r="C40" s="7" t="s">
        <v>2</v>
      </c>
      <c r="D40" s="7" t="s">
        <v>37</v>
      </c>
      <c r="E40" s="7" t="s">
        <v>38</v>
      </c>
      <c r="F40" s="7" t="s">
        <v>39</v>
      </c>
      <c r="G40" s="7" t="s">
        <v>40</v>
      </c>
      <c r="H40" s="7" t="s">
        <v>41</v>
      </c>
      <c r="I40" s="7" t="s">
        <v>35</v>
      </c>
      <c r="J40" s="7" t="s">
        <v>36</v>
      </c>
    </row>
    <row r="41" spans="1:10" x14ac:dyDescent="0.25">
      <c r="A41" s="7">
        <v>1</v>
      </c>
      <c r="B41" s="7">
        <v>0</v>
      </c>
      <c r="C41" s="7">
        <v>1.262</v>
      </c>
      <c r="D41" s="8">
        <v>5</v>
      </c>
      <c r="E41" s="8">
        <v>1</v>
      </c>
      <c r="F41" s="8">
        <v>1</v>
      </c>
      <c r="G41" s="8">
        <v>0.11700000000000001</v>
      </c>
      <c r="H41" s="8">
        <v>1</v>
      </c>
      <c r="I41" s="8">
        <v>0.58399999999999996</v>
      </c>
      <c r="J41" s="8">
        <v>0.11700000000000001</v>
      </c>
    </row>
    <row r="42" spans="1:10" x14ac:dyDescent="0.25">
      <c r="A42" s="7">
        <v>2</v>
      </c>
      <c r="B42" s="7">
        <v>0.01</v>
      </c>
      <c r="C42" s="7">
        <v>1.2509999999999999</v>
      </c>
      <c r="D42" s="8">
        <v>4.92</v>
      </c>
      <c r="E42" s="8">
        <v>1</v>
      </c>
      <c r="F42" s="8">
        <v>1</v>
      </c>
      <c r="G42" s="8">
        <v>0.11899999999999999</v>
      </c>
      <c r="H42" s="8">
        <v>1</v>
      </c>
      <c r="I42" s="8">
        <v>0.58399999999999996</v>
      </c>
      <c r="J42" s="8">
        <v>0.11899999999999999</v>
      </c>
    </row>
    <row r="43" spans="1:10" x14ac:dyDescent="0.25">
      <c r="A43" s="7">
        <v>3</v>
      </c>
      <c r="B43" s="7">
        <v>0.02</v>
      </c>
      <c r="C43" s="7">
        <v>1.2410000000000001</v>
      </c>
      <c r="D43" s="8">
        <v>4.8419999999999996</v>
      </c>
      <c r="E43" s="8">
        <v>1</v>
      </c>
      <c r="F43" s="8">
        <v>1</v>
      </c>
      <c r="G43" s="8">
        <v>0.121</v>
      </c>
      <c r="H43" s="8">
        <v>0.999</v>
      </c>
      <c r="I43" s="8">
        <v>0.58399999999999996</v>
      </c>
      <c r="J43" s="8">
        <v>0.121</v>
      </c>
    </row>
    <row r="44" spans="1:10" x14ac:dyDescent="0.25">
      <c r="A44" s="7">
        <v>4</v>
      </c>
      <c r="B44" s="7">
        <v>0.03</v>
      </c>
      <c r="C44" s="7">
        <v>1.2310000000000001</v>
      </c>
      <c r="D44" s="8">
        <v>4.7640000000000002</v>
      </c>
      <c r="E44" s="8">
        <v>0.999</v>
      </c>
      <c r="F44" s="8">
        <v>1</v>
      </c>
      <c r="G44" s="8">
        <v>0.123</v>
      </c>
      <c r="H44" s="8">
        <v>0.999</v>
      </c>
      <c r="I44" s="8">
        <v>0.58399999999999996</v>
      </c>
      <c r="J44" s="8">
        <v>0.123</v>
      </c>
    </row>
    <row r="45" spans="1:10" x14ac:dyDescent="0.25">
      <c r="A45" s="7">
        <v>5</v>
      </c>
      <c r="B45" s="7">
        <v>0.04</v>
      </c>
      <c r="C45" s="7">
        <v>1.2210000000000001</v>
      </c>
      <c r="D45" s="8">
        <v>4.6859999999999999</v>
      </c>
      <c r="E45" s="8">
        <v>0.999</v>
      </c>
      <c r="F45" s="8">
        <v>1</v>
      </c>
      <c r="G45" s="8">
        <v>0.125</v>
      </c>
      <c r="H45" s="8">
        <v>0.999</v>
      </c>
      <c r="I45" s="8">
        <v>0.58399999999999996</v>
      </c>
      <c r="J45" s="8">
        <v>0.125</v>
      </c>
    </row>
    <row r="46" spans="1:10" x14ac:dyDescent="0.25">
      <c r="A46" s="7">
        <v>6</v>
      </c>
      <c r="B46" s="7">
        <v>0.05</v>
      </c>
      <c r="C46" s="7">
        <v>1.2110000000000001</v>
      </c>
      <c r="D46" s="8">
        <v>4.6100000000000003</v>
      </c>
      <c r="E46" s="8">
        <v>0.999</v>
      </c>
      <c r="F46" s="8">
        <v>1</v>
      </c>
      <c r="G46" s="8">
        <v>0.127</v>
      </c>
      <c r="H46" s="8">
        <v>0.998</v>
      </c>
      <c r="I46" s="8">
        <v>0.58399999999999996</v>
      </c>
      <c r="J46" s="8">
        <v>0.127</v>
      </c>
    </row>
    <row r="47" spans="1:10" x14ac:dyDescent="0.25">
      <c r="A47" s="7">
        <v>7</v>
      </c>
      <c r="B47" s="7">
        <v>0.06</v>
      </c>
      <c r="C47" s="7">
        <v>1.2010000000000001</v>
      </c>
      <c r="D47" s="8">
        <v>4.5339999999999998</v>
      </c>
      <c r="E47" s="8">
        <v>0.999</v>
      </c>
      <c r="F47" s="8">
        <v>0.999</v>
      </c>
      <c r="G47" s="8">
        <v>0.129</v>
      </c>
      <c r="H47" s="8">
        <v>0.998</v>
      </c>
      <c r="I47" s="8">
        <v>0.58399999999999996</v>
      </c>
      <c r="J47" s="8">
        <v>0.129</v>
      </c>
    </row>
    <row r="48" spans="1:10" x14ac:dyDescent="0.25">
      <c r="A48" s="7">
        <v>8</v>
      </c>
      <c r="B48" s="7">
        <v>7.0000000000000007E-2</v>
      </c>
      <c r="C48" s="7">
        <v>1.1910000000000001</v>
      </c>
      <c r="D48" s="8">
        <v>4.46</v>
      </c>
      <c r="E48" s="8">
        <v>0.998</v>
      </c>
      <c r="F48" s="8">
        <v>0.999</v>
      </c>
      <c r="G48" s="8">
        <v>0.13100000000000001</v>
      </c>
      <c r="H48" s="8">
        <v>0.998</v>
      </c>
      <c r="I48" s="8">
        <v>0.58399999999999996</v>
      </c>
      <c r="J48" s="8">
        <v>0.13100000000000001</v>
      </c>
    </row>
    <row r="49" spans="1:10" x14ac:dyDescent="0.25">
      <c r="A49" s="7">
        <v>9</v>
      </c>
      <c r="B49" s="7">
        <v>0.08</v>
      </c>
      <c r="C49" s="7">
        <v>1.1819999999999999</v>
      </c>
      <c r="D49" s="8">
        <v>4.3860000000000001</v>
      </c>
      <c r="E49" s="8">
        <v>0.998</v>
      </c>
      <c r="F49" s="8">
        <v>0.999</v>
      </c>
      <c r="G49" s="8">
        <v>0.13300000000000001</v>
      </c>
      <c r="H49" s="8">
        <v>0.997</v>
      </c>
      <c r="I49" s="8">
        <v>0.58399999999999996</v>
      </c>
      <c r="J49" s="8">
        <v>0.13300000000000001</v>
      </c>
    </row>
    <row r="50" spans="1:10" x14ac:dyDescent="0.25">
      <c r="A50" s="7">
        <v>10</v>
      </c>
      <c r="B50" s="7">
        <v>0.09</v>
      </c>
      <c r="C50" s="7">
        <v>1.1719999999999999</v>
      </c>
      <c r="D50" s="8">
        <v>4.3120000000000003</v>
      </c>
      <c r="E50" s="8">
        <v>0.998</v>
      </c>
      <c r="F50" s="8">
        <v>0.999</v>
      </c>
      <c r="G50" s="8">
        <v>0.13600000000000001</v>
      </c>
      <c r="H50" s="8">
        <v>0.997</v>
      </c>
      <c r="I50" s="8">
        <v>0.58399999999999996</v>
      </c>
      <c r="J50" s="8">
        <v>0.13600000000000001</v>
      </c>
    </row>
    <row r="51" spans="1:10" x14ac:dyDescent="0.25">
      <c r="A51" s="7">
        <v>11</v>
      </c>
      <c r="B51" s="7">
        <v>0.1</v>
      </c>
      <c r="C51" s="7">
        <v>1.1619999999999999</v>
      </c>
      <c r="D51" s="8">
        <v>4.24</v>
      </c>
      <c r="E51" s="8">
        <v>0.997</v>
      </c>
      <c r="F51" s="8">
        <v>0.999</v>
      </c>
      <c r="G51" s="8">
        <v>0.13800000000000001</v>
      </c>
      <c r="H51" s="8">
        <v>0.996</v>
      </c>
      <c r="I51" s="8">
        <v>0.58399999999999996</v>
      </c>
      <c r="J51" s="8">
        <v>0.13800000000000001</v>
      </c>
    </row>
    <row r="52" spans="1:10" x14ac:dyDescent="0.25">
      <c r="A52" s="7">
        <v>12</v>
      </c>
      <c r="B52" s="7">
        <v>0.11</v>
      </c>
      <c r="C52" s="7">
        <v>1.1519999999999999</v>
      </c>
      <c r="D52" s="8">
        <v>4.1680000000000001</v>
      </c>
      <c r="E52" s="8">
        <v>0.997</v>
      </c>
      <c r="F52" s="8">
        <v>0.999</v>
      </c>
      <c r="G52" s="8">
        <v>0.14000000000000001</v>
      </c>
      <c r="H52" s="8">
        <v>0.996</v>
      </c>
      <c r="I52" s="8">
        <v>0.58399999999999996</v>
      </c>
      <c r="J52" s="8">
        <v>0.14099999999999999</v>
      </c>
    </row>
    <row r="53" spans="1:10" x14ac:dyDescent="0.25">
      <c r="A53" s="7">
        <v>13</v>
      </c>
      <c r="B53" s="7">
        <v>0.12</v>
      </c>
      <c r="C53" s="7">
        <v>1.1419999999999999</v>
      </c>
      <c r="D53" s="8">
        <v>4.0979999999999999</v>
      </c>
      <c r="E53" s="8">
        <v>0.997</v>
      </c>
      <c r="F53" s="8">
        <v>0.999</v>
      </c>
      <c r="G53" s="8">
        <v>0.14299999999999999</v>
      </c>
      <c r="H53" s="8">
        <v>0.995</v>
      </c>
      <c r="I53" s="8">
        <v>0.58399999999999996</v>
      </c>
      <c r="J53" s="8">
        <v>0.14299999999999999</v>
      </c>
    </row>
    <row r="54" spans="1:10" x14ac:dyDescent="0.25">
      <c r="A54" s="7">
        <v>14</v>
      </c>
      <c r="B54" s="7">
        <v>0.13</v>
      </c>
      <c r="C54" s="7">
        <v>1.1319999999999999</v>
      </c>
      <c r="D54" s="8">
        <v>4.0279999999999996</v>
      </c>
      <c r="E54" s="8">
        <v>0.996</v>
      </c>
      <c r="F54" s="8">
        <v>0.998</v>
      </c>
      <c r="G54" s="8">
        <v>0.14499999999999999</v>
      </c>
      <c r="H54" s="8">
        <v>0.995</v>
      </c>
      <c r="I54" s="8">
        <v>0.58399999999999996</v>
      </c>
      <c r="J54" s="8">
        <v>0.14599999999999999</v>
      </c>
    </row>
    <row r="55" spans="1:10" x14ac:dyDescent="0.25">
      <c r="A55" s="7">
        <v>15</v>
      </c>
      <c r="B55" s="7">
        <v>0.14000000000000001</v>
      </c>
      <c r="C55" s="7">
        <v>1.1220000000000001</v>
      </c>
      <c r="D55" s="8">
        <v>3.9580000000000002</v>
      </c>
      <c r="E55" s="8">
        <v>0.996</v>
      </c>
      <c r="F55" s="8">
        <v>0.998</v>
      </c>
      <c r="G55" s="8">
        <v>0.14799999999999999</v>
      </c>
      <c r="H55" s="8">
        <v>0.99399999999999999</v>
      </c>
      <c r="I55" s="8">
        <v>0.58399999999999996</v>
      </c>
      <c r="J55" s="8">
        <v>0.14799999999999999</v>
      </c>
    </row>
    <row r="56" spans="1:10" x14ac:dyDescent="0.25">
      <c r="A56" s="7">
        <v>16</v>
      </c>
      <c r="B56" s="7">
        <v>0.15</v>
      </c>
      <c r="C56" s="7">
        <v>1.113</v>
      </c>
      <c r="D56" s="8">
        <v>3.89</v>
      </c>
      <c r="E56" s="8">
        <v>0.995</v>
      </c>
      <c r="F56" s="8">
        <v>0.998</v>
      </c>
      <c r="G56" s="8">
        <v>0.151</v>
      </c>
      <c r="H56" s="8">
        <v>0.99399999999999999</v>
      </c>
      <c r="I56" s="8">
        <v>0.58399999999999996</v>
      </c>
      <c r="J56" s="8">
        <v>0.151</v>
      </c>
    </row>
    <row r="57" spans="1:10" x14ac:dyDescent="0.25">
      <c r="A57" s="7">
        <v>17</v>
      </c>
      <c r="B57" s="7">
        <v>0.16</v>
      </c>
      <c r="C57" s="7">
        <v>1.103</v>
      </c>
      <c r="D57" s="8">
        <v>3.8220000000000001</v>
      </c>
      <c r="E57" s="8">
        <v>0.995</v>
      </c>
      <c r="F57" s="8">
        <v>0.998</v>
      </c>
      <c r="G57" s="8">
        <v>0.153</v>
      </c>
      <c r="H57" s="8">
        <v>0.99299999999999999</v>
      </c>
      <c r="I57" s="8">
        <v>0.58399999999999996</v>
      </c>
      <c r="J57" s="8">
        <v>0.154</v>
      </c>
    </row>
    <row r="58" spans="1:10" x14ac:dyDescent="0.25">
      <c r="A58" s="7">
        <v>18</v>
      </c>
      <c r="B58" s="7">
        <v>0.17</v>
      </c>
      <c r="C58" s="7">
        <v>1.093</v>
      </c>
      <c r="D58" s="8">
        <v>3.7559999999999998</v>
      </c>
      <c r="E58" s="8">
        <v>0.995</v>
      </c>
      <c r="F58" s="8">
        <v>0.998</v>
      </c>
      <c r="G58" s="8">
        <v>0.156</v>
      </c>
      <c r="H58" s="8">
        <v>0.99199999999999999</v>
      </c>
      <c r="I58" s="8">
        <v>0.58399999999999996</v>
      </c>
      <c r="J58" s="8">
        <v>0.156</v>
      </c>
    </row>
    <row r="59" spans="1:10" x14ac:dyDescent="0.25">
      <c r="A59" s="7">
        <v>19</v>
      </c>
      <c r="B59" s="7">
        <v>0.18</v>
      </c>
      <c r="C59" s="7">
        <v>1.0840000000000001</v>
      </c>
      <c r="D59" s="8">
        <v>3.69</v>
      </c>
      <c r="E59" s="8">
        <v>0.99399999999999999</v>
      </c>
      <c r="F59" s="8">
        <v>0.998</v>
      </c>
      <c r="G59" s="8">
        <v>0.159</v>
      </c>
      <c r="H59" s="8">
        <v>0.99199999999999999</v>
      </c>
      <c r="I59" s="8">
        <v>0.58399999999999996</v>
      </c>
      <c r="J59" s="8">
        <v>0.159</v>
      </c>
    </row>
    <row r="60" spans="1:10" x14ac:dyDescent="0.25">
      <c r="A60" s="7">
        <v>20</v>
      </c>
      <c r="B60" s="7">
        <v>0.19</v>
      </c>
      <c r="C60" s="7">
        <v>1.0740000000000001</v>
      </c>
      <c r="D60" s="8">
        <v>3.6240000000000001</v>
      </c>
      <c r="E60" s="8">
        <v>0.99399999999999999</v>
      </c>
      <c r="F60" s="8">
        <v>0.997</v>
      </c>
      <c r="G60" s="8">
        <v>0.16200000000000001</v>
      </c>
      <c r="H60" s="8">
        <v>0.99099999999999999</v>
      </c>
      <c r="I60" s="8">
        <v>0.58399999999999996</v>
      </c>
      <c r="J60" s="8">
        <v>0.16200000000000001</v>
      </c>
    </row>
    <row r="61" spans="1:10" x14ac:dyDescent="0.25">
      <c r="A61" s="7">
        <v>21</v>
      </c>
      <c r="B61" s="7">
        <v>0.2</v>
      </c>
      <c r="C61" s="7">
        <v>1.0649999999999999</v>
      </c>
      <c r="D61" s="8">
        <v>3.56</v>
      </c>
      <c r="E61" s="8">
        <v>0.99299999999999999</v>
      </c>
      <c r="F61" s="8">
        <v>0.997</v>
      </c>
      <c r="G61" s="8">
        <v>0.16500000000000001</v>
      </c>
      <c r="H61" s="8">
        <v>0.99099999999999999</v>
      </c>
      <c r="I61" s="8">
        <v>0.58399999999999996</v>
      </c>
      <c r="J61" s="8">
        <v>0.16500000000000001</v>
      </c>
    </row>
    <row r="62" spans="1:10" x14ac:dyDescent="0.25">
      <c r="A62" s="7">
        <v>22</v>
      </c>
      <c r="B62" s="7">
        <v>0.21</v>
      </c>
      <c r="C62" s="7">
        <v>1.0549999999999999</v>
      </c>
      <c r="D62" s="8">
        <v>3.496</v>
      </c>
      <c r="E62" s="8">
        <v>0.99299999999999999</v>
      </c>
      <c r="F62" s="8">
        <v>0.997</v>
      </c>
      <c r="G62" s="8">
        <v>0.16800000000000001</v>
      </c>
      <c r="H62" s="8">
        <v>0.99</v>
      </c>
      <c r="I62" s="8">
        <v>0.58399999999999996</v>
      </c>
      <c r="J62" s="8">
        <v>0.16800000000000001</v>
      </c>
    </row>
    <row r="63" spans="1:10" x14ac:dyDescent="0.25">
      <c r="A63" s="7">
        <v>23</v>
      </c>
      <c r="B63" s="7">
        <v>0.22</v>
      </c>
      <c r="C63" s="7">
        <v>1.0449999999999999</v>
      </c>
      <c r="D63" s="8">
        <v>3.4340000000000002</v>
      </c>
      <c r="E63" s="8">
        <v>0.99199999999999999</v>
      </c>
      <c r="F63" s="8">
        <v>0.997</v>
      </c>
      <c r="G63" s="8">
        <v>0.17100000000000001</v>
      </c>
      <c r="H63" s="8">
        <v>0.98899999999999999</v>
      </c>
      <c r="I63" s="8">
        <v>0.58399999999999996</v>
      </c>
      <c r="J63" s="8">
        <v>0.17199999999999999</v>
      </c>
    </row>
    <row r="64" spans="1:10" x14ac:dyDescent="0.25">
      <c r="A64" s="7">
        <v>24</v>
      </c>
      <c r="B64" s="7">
        <v>0.23</v>
      </c>
      <c r="C64" s="7">
        <v>1.036</v>
      </c>
      <c r="D64" s="8">
        <v>3.3719999999999999</v>
      </c>
      <c r="E64" s="8">
        <v>0.99199999999999999</v>
      </c>
      <c r="F64" s="8">
        <v>0.997</v>
      </c>
      <c r="G64" s="8">
        <v>0.17499999999999999</v>
      </c>
      <c r="H64" s="8">
        <v>0.98799999999999999</v>
      </c>
      <c r="I64" s="8">
        <v>0.58399999999999996</v>
      </c>
      <c r="J64" s="8">
        <v>0.17499999999999999</v>
      </c>
    </row>
    <row r="65" spans="1:10" x14ac:dyDescent="0.25">
      <c r="A65" s="7">
        <v>25</v>
      </c>
      <c r="B65" s="7">
        <v>0.24</v>
      </c>
      <c r="C65" s="7">
        <v>1.0269999999999999</v>
      </c>
      <c r="D65" s="8">
        <v>3.31</v>
      </c>
      <c r="E65" s="8">
        <v>0.99099999999999999</v>
      </c>
      <c r="F65" s="8">
        <v>0.996</v>
      </c>
      <c r="G65" s="8">
        <v>0.17799999999999999</v>
      </c>
      <c r="H65" s="8">
        <v>0.98699999999999999</v>
      </c>
      <c r="I65" s="8">
        <v>0.58399999999999996</v>
      </c>
      <c r="J65" s="8">
        <v>0.17799999999999999</v>
      </c>
    </row>
    <row r="66" spans="1:10" x14ac:dyDescent="0.25">
      <c r="A66" s="7">
        <v>26</v>
      </c>
      <c r="B66" s="7">
        <v>0.25</v>
      </c>
      <c r="C66" s="7">
        <v>1.0169999999999999</v>
      </c>
      <c r="D66" s="8">
        <v>3.25</v>
      </c>
      <c r="E66" s="8">
        <v>0.99</v>
      </c>
      <c r="F66" s="8">
        <v>0.996</v>
      </c>
      <c r="G66" s="8">
        <v>0.18099999999999999</v>
      </c>
      <c r="H66" s="8">
        <v>0.98699999999999999</v>
      </c>
      <c r="I66" s="8">
        <v>0.58399999999999996</v>
      </c>
      <c r="J66" s="8">
        <v>0.182</v>
      </c>
    </row>
    <row r="67" spans="1:10" x14ac:dyDescent="0.25">
      <c r="A67" s="7">
        <v>27</v>
      </c>
      <c r="B67" s="7">
        <v>0.26</v>
      </c>
      <c r="C67" s="7">
        <v>1.008</v>
      </c>
      <c r="D67" s="8">
        <v>3.19</v>
      </c>
      <c r="E67" s="8">
        <v>0.99</v>
      </c>
      <c r="F67" s="8">
        <v>0.996</v>
      </c>
      <c r="G67" s="8">
        <v>0.185</v>
      </c>
      <c r="H67" s="8">
        <v>0.98599999999999999</v>
      </c>
      <c r="I67" s="8">
        <v>0.58399999999999996</v>
      </c>
      <c r="J67" s="8">
        <v>0.185</v>
      </c>
    </row>
    <row r="68" spans="1:10" x14ac:dyDescent="0.25">
      <c r="A68" s="7">
        <v>28</v>
      </c>
      <c r="B68" s="7">
        <v>0.27</v>
      </c>
      <c r="C68" s="7">
        <v>0.998</v>
      </c>
      <c r="D68" s="8">
        <v>3.1320000000000001</v>
      </c>
      <c r="E68" s="8">
        <v>0.98899999999999999</v>
      </c>
      <c r="F68" s="8">
        <v>0.996</v>
      </c>
      <c r="G68" s="8">
        <v>0.188</v>
      </c>
      <c r="H68" s="8">
        <v>0.98499999999999999</v>
      </c>
      <c r="I68" s="8">
        <v>0.58399999999999996</v>
      </c>
      <c r="J68" s="8">
        <v>0.189</v>
      </c>
    </row>
    <row r="69" spans="1:10" x14ac:dyDescent="0.25">
      <c r="A69" s="7">
        <v>29</v>
      </c>
      <c r="B69" s="7">
        <v>0.28000000000000003</v>
      </c>
      <c r="C69" s="7">
        <v>0.98899999999999999</v>
      </c>
      <c r="D69" s="8">
        <v>3.0739999999999998</v>
      </c>
      <c r="E69" s="8">
        <v>0.98799999999999999</v>
      </c>
      <c r="F69" s="8">
        <v>0.995</v>
      </c>
      <c r="G69" s="8">
        <v>0.192</v>
      </c>
      <c r="H69" s="8">
        <v>0.98399999999999999</v>
      </c>
      <c r="I69" s="8">
        <v>0.58399999999999996</v>
      </c>
      <c r="J69" s="8">
        <v>0.193</v>
      </c>
    </row>
    <row r="70" spans="1:10" x14ac:dyDescent="0.25">
      <c r="A70" s="7">
        <v>30</v>
      </c>
      <c r="B70" s="7">
        <v>0.28999999999999998</v>
      </c>
      <c r="C70" s="7">
        <v>0.98</v>
      </c>
      <c r="D70" s="8">
        <v>3.016</v>
      </c>
      <c r="E70" s="8">
        <v>0.98799999999999999</v>
      </c>
      <c r="F70" s="8">
        <v>0.995</v>
      </c>
      <c r="G70" s="8">
        <v>0.19600000000000001</v>
      </c>
      <c r="H70" s="8">
        <v>0.98299999999999998</v>
      </c>
      <c r="I70" s="8">
        <v>0.58399999999999996</v>
      </c>
      <c r="J70" s="8">
        <v>0.19600000000000001</v>
      </c>
    </row>
    <row r="71" spans="1:10" x14ac:dyDescent="0.25">
      <c r="A71" s="7">
        <v>31</v>
      </c>
      <c r="B71" s="7">
        <v>0.3</v>
      </c>
      <c r="C71" s="7">
        <v>0.97099999999999997</v>
      </c>
      <c r="D71" s="8">
        <v>2.96</v>
      </c>
      <c r="E71" s="8">
        <v>0.98699999999999999</v>
      </c>
      <c r="F71" s="8">
        <v>0.995</v>
      </c>
      <c r="G71" s="8">
        <v>0.2</v>
      </c>
      <c r="H71" s="8">
        <v>0.98199999999999998</v>
      </c>
      <c r="I71" s="8">
        <v>0.58399999999999996</v>
      </c>
      <c r="J71" s="8">
        <v>0.2</v>
      </c>
    </row>
    <row r="72" spans="1:10" x14ac:dyDescent="0.25">
      <c r="A72" s="7">
        <v>32</v>
      </c>
      <c r="B72" s="7">
        <v>0.31</v>
      </c>
      <c r="C72" s="7">
        <v>0.96199999999999997</v>
      </c>
      <c r="D72" s="8">
        <v>2.9039999999999999</v>
      </c>
      <c r="E72" s="8">
        <v>0.98599999999999999</v>
      </c>
      <c r="F72" s="8">
        <v>0.99399999999999999</v>
      </c>
      <c r="G72" s="8">
        <v>0.20399999999999999</v>
      </c>
      <c r="H72" s="8">
        <v>0.98099999999999998</v>
      </c>
      <c r="I72" s="8">
        <v>0.58399999999999996</v>
      </c>
      <c r="J72" s="8">
        <v>0.20399999999999999</v>
      </c>
    </row>
    <row r="73" spans="1:10" x14ac:dyDescent="0.25">
      <c r="A73" s="7">
        <v>33</v>
      </c>
      <c r="B73" s="7">
        <v>0.32</v>
      </c>
      <c r="C73" s="7">
        <v>0.95199999999999996</v>
      </c>
      <c r="D73" s="8">
        <v>2.85</v>
      </c>
      <c r="E73" s="8">
        <v>0.98499999999999999</v>
      </c>
      <c r="F73" s="8">
        <v>0.99399999999999999</v>
      </c>
      <c r="G73" s="8">
        <v>0.20799999999999999</v>
      </c>
      <c r="H73" s="8">
        <v>0.97899999999999998</v>
      </c>
      <c r="I73" s="8">
        <v>0.58399999999999996</v>
      </c>
      <c r="J73" s="8">
        <v>0.20799999999999999</v>
      </c>
    </row>
    <row r="74" spans="1:10" x14ac:dyDescent="0.25">
      <c r="A74" s="7">
        <v>34</v>
      </c>
      <c r="B74" s="7">
        <v>0.33</v>
      </c>
      <c r="C74" s="7">
        <v>0.94299999999999995</v>
      </c>
      <c r="D74" s="8">
        <v>2.7959999999999998</v>
      </c>
      <c r="E74" s="8">
        <v>0.98399999999999999</v>
      </c>
      <c r="F74" s="8">
        <v>0.99399999999999999</v>
      </c>
      <c r="G74" s="8">
        <v>0.21199999999999999</v>
      </c>
      <c r="H74" s="8">
        <v>0.97799999999999998</v>
      </c>
      <c r="I74" s="8">
        <v>0.58399999999999996</v>
      </c>
      <c r="J74" s="8">
        <v>0.21299999999999999</v>
      </c>
    </row>
    <row r="75" spans="1:10" x14ac:dyDescent="0.25">
      <c r="A75" s="7">
        <v>35</v>
      </c>
      <c r="B75" s="7">
        <v>0.34</v>
      </c>
      <c r="C75" s="7">
        <v>0.93400000000000005</v>
      </c>
      <c r="D75" s="8">
        <v>2.742</v>
      </c>
      <c r="E75" s="8">
        <v>0.98399999999999999</v>
      </c>
      <c r="F75" s="8">
        <v>0.99299999999999999</v>
      </c>
      <c r="G75" s="8">
        <v>0.216</v>
      </c>
      <c r="H75" s="8">
        <v>0.97699999999999998</v>
      </c>
      <c r="I75" s="8">
        <v>0.58399999999999996</v>
      </c>
      <c r="J75" s="8">
        <v>0.217</v>
      </c>
    </row>
    <row r="76" spans="1:10" x14ac:dyDescent="0.25">
      <c r="A76" s="7">
        <v>36</v>
      </c>
      <c r="B76" s="7">
        <v>0.35</v>
      </c>
      <c r="C76" s="7">
        <v>0.92500000000000004</v>
      </c>
      <c r="D76" s="8">
        <v>2.69</v>
      </c>
      <c r="E76" s="8">
        <v>0.98299999999999998</v>
      </c>
      <c r="F76" s="8">
        <v>0.99299999999999999</v>
      </c>
      <c r="G76" s="8">
        <v>0.221</v>
      </c>
      <c r="H76" s="8">
        <v>0.97599999999999998</v>
      </c>
      <c r="I76" s="8">
        <v>0.58399999999999996</v>
      </c>
      <c r="J76" s="8">
        <v>0.222</v>
      </c>
    </row>
    <row r="77" spans="1:10" x14ac:dyDescent="0.25">
      <c r="A77" s="7">
        <v>37</v>
      </c>
      <c r="B77" s="7">
        <v>0.36</v>
      </c>
      <c r="C77" s="7">
        <v>0.91600000000000004</v>
      </c>
      <c r="D77" s="8">
        <v>2.6379999999999999</v>
      </c>
      <c r="E77" s="8">
        <v>0.98199999999999998</v>
      </c>
      <c r="F77" s="8">
        <v>0.99299999999999999</v>
      </c>
      <c r="G77" s="8">
        <v>0.22500000000000001</v>
      </c>
      <c r="H77" s="8">
        <v>0.97399999999999998</v>
      </c>
      <c r="I77" s="8">
        <v>0.58399999999999996</v>
      </c>
      <c r="J77" s="8">
        <v>0.22600000000000001</v>
      </c>
    </row>
    <row r="78" spans="1:10" x14ac:dyDescent="0.25">
      <c r="A78" s="7">
        <v>38</v>
      </c>
      <c r="B78" s="7">
        <v>0.37</v>
      </c>
      <c r="C78" s="7">
        <v>0.90800000000000003</v>
      </c>
      <c r="D78" s="8">
        <v>2.5880000000000001</v>
      </c>
      <c r="E78" s="8">
        <v>0.98</v>
      </c>
      <c r="F78" s="8">
        <v>0.99199999999999999</v>
      </c>
      <c r="G78" s="8">
        <v>0.23</v>
      </c>
      <c r="H78" s="8">
        <v>0.97299999999999998</v>
      </c>
      <c r="I78" s="8">
        <v>0.58399999999999996</v>
      </c>
      <c r="J78" s="8">
        <v>0.23100000000000001</v>
      </c>
    </row>
    <row r="79" spans="1:10" x14ac:dyDescent="0.25">
      <c r="A79" s="7">
        <v>39</v>
      </c>
      <c r="B79" s="7">
        <v>0.38</v>
      </c>
      <c r="C79" s="7">
        <v>0.89900000000000002</v>
      </c>
      <c r="D79" s="8">
        <v>2.5379999999999998</v>
      </c>
      <c r="E79" s="8">
        <v>0.97899999999999998</v>
      </c>
      <c r="F79" s="8">
        <v>0.99199999999999999</v>
      </c>
      <c r="G79" s="8">
        <v>0.23499999999999999</v>
      </c>
      <c r="H79" s="8">
        <v>0.97099999999999997</v>
      </c>
      <c r="I79" s="8">
        <v>0.58399999999999996</v>
      </c>
      <c r="J79" s="8">
        <v>0.23599999999999999</v>
      </c>
    </row>
    <row r="80" spans="1:10" x14ac:dyDescent="0.25">
      <c r="A80" s="7">
        <v>40</v>
      </c>
      <c r="B80" s="7">
        <v>0.39</v>
      </c>
      <c r="C80" s="7">
        <v>0.89</v>
      </c>
      <c r="D80" s="8">
        <v>2.488</v>
      </c>
      <c r="E80" s="8">
        <v>0.97799999999999998</v>
      </c>
      <c r="F80" s="8">
        <v>0.99099999999999999</v>
      </c>
      <c r="G80" s="8">
        <v>0.24</v>
      </c>
      <c r="H80" s="8">
        <v>0.97</v>
      </c>
      <c r="I80" s="8">
        <v>0.58399999999999996</v>
      </c>
      <c r="J80" s="8">
        <v>0.24099999999999999</v>
      </c>
    </row>
    <row r="81" spans="1:10" x14ac:dyDescent="0.25">
      <c r="A81" s="7">
        <v>41</v>
      </c>
      <c r="B81" s="7">
        <v>0.4</v>
      </c>
      <c r="C81" s="7">
        <v>0.88100000000000001</v>
      </c>
      <c r="D81" s="8">
        <v>2.44</v>
      </c>
      <c r="E81" s="8">
        <v>0.97699999999999998</v>
      </c>
      <c r="F81" s="8">
        <v>0.99099999999999999</v>
      </c>
      <c r="G81" s="8">
        <v>0.245</v>
      </c>
      <c r="H81" s="8">
        <v>0.96799999999999997</v>
      </c>
      <c r="I81" s="8">
        <v>0.58399999999999996</v>
      </c>
      <c r="J81" s="8">
        <v>0.246</v>
      </c>
    </row>
    <row r="82" spans="1:10" x14ac:dyDescent="0.25">
      <c r="A82" s="7">
        <v>42</v>
      </c>
      <c r="B82" s="7">
        <v>0.41</v>
      </c>
      <c r="C82" s="7">
        <v>0.873</v>
      </c>
      <c r="D82" s="8">
        <v>2.3919999999999999</v>
      </c>
      <c r="E82" s="8">
        <v>0.97599999999999998</v>
      </c>
      <c r="F82" s="8">
        <v>0.99</v>
      </c>
      <c r="G82" s="8">
        <v>0.25</v>
      </c>
      <c r="H82" s="8">
        <v>0.96599999999999997</v>
      </c>
      <c r="I82" s="8">
        <v>0.58399999999999996</v>
      </c>
      <c r="J82" s="8">
        <v>0.251</v>
      </c>
    </row>
    <row r="83" spans="1:10" x14ac:dyDescent="0.25">
      <c r="A83" s="7">
        <v>43</v>
      </c>
      <c r="B83" s="7">
        <v>0.42</v>
      </c>
      <c r="C83" s="7">
        <v>0.86399999999999999</v>
      </c>
      <c r="D83" s="8">
        <v>2.3460000000000001</v>
      </c>
      <c r="E83" s="8">
        <v>0.97399999999999998</v>
      </c>
      <c r="F83" s="8">
        <v>0.99</v>
      </c>
      <c r="G83" s="8">
        <v>0.255</v>
      </c>
      <c r="H83" s="8">
        <v>0.96399999999999997</v>
      </c>
      <c r="I83" s="8">
        <v>0.58399999999999996</v>
      </c>
      <c r="J83" s="8">
        <v>0.25700000000000001</v>
      </c>
    </row>
    <row r="84" spans="1:10" x14ac:dyDescent="0.25">
      <c r="A84" s="7">
        <v>44</v>
      </c>
      <c r="B84" s="7">
        <v>0.43</v>
      </c>
      <c r="C84" s="7">
        <v>0.85599999999999998</v>
      </c>
      <c r="D84" s="8">
        <v>2.2999999999999998</v>
      </c>
      <c r="E84" s="8">
        <v>0.97299999999999998</v>
      </c>
      <c r="F84" s="8">
        <v>0.98899999999999999</v>
      </c>
      <c r="G84" s="8">
        <v>0.26100000000000001</v>
      </c>
      <c r="H84" s="8">
        <v>0.96199999999999997</v>
      </c>
      <c r="I84" s="8">
        <v>0.58399999999999996</v>
      </c>
      <c r="J84" s="8">
        <v>0.26200000000000001</v>
      </c>
    </row>
    <row r="85" spans="1:10" x14ac:dyDescent="0.25">
      <c r="A85" s="7">
        <v>45</v>
      </c>
      <c r="B85" s="7">
        <v>0.44</v>
      </c>
      <c r="C85" s="7">
        <v>0.84699999999999998</v>
      </c>
      <c r="D85" s="8">
        <v>2.254</v>
      </c>
      <c r="E85" s="8">
        <v>0.97199999999999998</v>
      </c>
      <c r="F85" s="8">
        <v>0.98899999999999999</v>
      </c>
      <c r="G85" s="8">
        <v>0.26600000000000001</v>
      </c>
      <c r="H85" s="8">
        <v>0.96</v>
      </c>
      <c r="I85" s="8">
        <v>0.58399999999999996</v>
      </c>
      <c r="J85" s="8">
        <v>0.26800000000000002</v>
      </c>
    </row>
    <row r="86" spans="1:10" x14ac:dyDescent="0.25">
      <c r="A86" s="7">
        <v>46</v>
      </c>
      <c r="B86" s="7">
        <v>0.45</v>
      </c>
      <c r="C86" s="7">
        <v>0.83899999999999997</v>
      </c>
      <c r="D86" s="8">
        <v>2.21</v>
      </c>
      <c r="E86" s="8">
        <v>0.97</v>
      </c>
      <c r="F86" s="8">
        <v>0.98799999999999999</v>
      </c>
      <c r="G86" s="8">
        <v>0.27200000000000002</v>
      </c>
      <c r="H86" s="8">
        <v>0.95799999999999996</v>
      </c>
      <c r="I86" s="8">
        <v>0.58399999999999996</v>
      </c>
      <c r="J86" s="8">
        <v>0.27400000000000002</v>
      </c>
    </row>
    <row r="87" spans="1:10" x14ac:dyDescent="0.25">
      <c r="A87" s="7">
        <v>47</v>
      </c>
      <c r="B87" s="7">
        <v>0.46</v>
      </c>
      <c r="C87" s="7">
        <v>0.83</v>
      </c>
      <c r="D87" s="8">
        <v>2.1659999999999999</v>
      </c>
      <c r="E87" s="8">
        <v>0.96799999999999997</v>
      </c>
      <c r="F87" s="8">
        <v>0.98699999999999999</v>
      </c>
      <c r="G87" s="8">
        <v>0.27800000000000002</v>
      </c>
      <c r="H87" s="8">
        <v>0.95599999999999996</v>
      </c>
      <c r="I87" s="8">
        <v>0.58399999999999996</v>
      </c>
      <c r="J87" s="8">
        <v>0.28000000000000003</v>
      </c>
    </row>
    <row r="88" spans="1:10" x14ac:dyDescent="0.25">
      <c r="A88" s="7">
        <v>48</v>
      </c>
      <c r="B88" s="7">
        <v>0.47</v>
      </c>
      <c r="C88" s="7">
        <v>0.82199999999999995</v>
      </c>
      <c r="D88" s="8">
        <v>2.1240000000000001</v>
      </c>
      <c r="E88" s="8">
        <v>0.96699999999999997</v>
      </c>
      <c r="F88" s="8">
        <v>0.98699999999999999</v>
      </c>
      <c r="G88" s="8">
        <v>0.28399999999999997</v>
      </c>
      <c r="H88" s="8">
        <v>0.95399999999999996</v>
      </c>
      <c r="I88" s="8">
        <v>0.58399999999999996</v>
      </c>
      <c r="J88" s="8">
        <v>0.28599999999999998</v>
      </c>
    </row>
    <row r="89" spans="1:10" x14ac:dyDescent="0.25">
      <c r="A89" s="7">
        <v>49</v>
      </c>
      <c r="B89" s="7">
        <v>0.48</v>
      </c>
      <c r="C89" s="7">
        <v>0.81399999999999995</v>
      </c>
      <c r="D89" s="8">
        <v>2.0819999999999999</v>
      </c>
      <c r="E89" s="8">
        <v>0.96499999999999997</v>
      </c>
      <c r="F89" s="8">
        <v>0.98599999999999999</v>
      </c>
      <c r="G89" s="8">
        <v>0.29099999999999998</v>
      </c>
      <c r="H89" s="8">
        <v>0.95099999999999996</v>
      </c>
      <c r="I89" s="8">
        <v>0.58399999999999996</v>
      </c>
      <c r="J89" s="8">
        <v>0.29299999999999998</v>
      </c>
    </row>
    <row r="90" spans="1:10" x14ac:dyDescent="0.25">
      <c r="A90" s="7">
        <v>50</v>
      </c>
      <c r="B90" s="7">
        <v>0.49</v>
      </c>
      <c r="C90" s="7">
        <v>0.80600000000000005</v>
      </c>
      <c r="D90" s="8">
        <v>2.04</v>
      </c>
      <c r="E90" s="8">
        <v>0.96299999999999997</v>
      </c>
      <c r="F90" s="8">
        <v>0.98499999999999999</v>
      </c>
      <c r="G90" s="8">
        <v>0.29699999999999999</v>
      </c>
      <c r="H90" s="8">
        <v>0.94899999999999995</v>
      </c>
      <c r="I90" s="8">
        <v>0.58399999999999996</v>
      </c>
      <c r="J90" s="8">
        <v>0.29899999999999999</v>
      </c>
    </row>
    <row r="91" spans="1:10" x14ac:dyDescent="0.25">
      <c r="A91" s="7">
        <v>51</v>
      </c>
      <c r="B91" s="7">
        <v>0.5</v>
      </c>
      <c r="C91" s="7">
        <v>0.79800000000000004</v>
      </c>
      <c r="D91" s="8">
        <v>2</v>
      </c>
      <c r="E91" s="8">
        <v>0.96099999999999997</v>
      </c>
      <c r="F91" s="8">
        <v>0.98399999999999999</v>
      </c>
      <c r="G91" s="8">
        <v>0.30399999999999999</v>
      </c>
      <c r="H91" s="8">
        <v>0.94599999999999995</v>
      </c>
      <c r="I91" s="8">
        <v>0.58399999999999996</v>
      </c>
      <c r="J91" s="8">
        <v>0.30599999999999999</v>
      </c>
    </row>
    <row r="92" spans="1:10" x14ac:dyDescent="0.25">
      <c r="A92" s="7">
        <v>52</v>
      </c>
      <c r="B92" s="7">
        <v>0.51</v>
      </c>
      <c r="C92" s="7">
        <v>0.79</v>
      </c>
      <c r="D92" s="8">
        <v>1.96</v>
      </c>
      <c r="E92" s="8">
        <v>0.95899999999999996</v>
      </c>
      <c r="F92" s="8">
        <v>0.98299999999999998</v>
      </c>
      <c r="G92" s="8">
        <v>0.31</v>
      </c>
      <c r="H92" s="8">
        <v>0.94299999999999995</v>
      </c>
      <c r="I92" s="8">
        <v>0.58399999999999996</v>
      </c>
      <c r="J92" s="8">
        <v>0.313</v>
      </c>
    </row>
    <row r="93" spans="1:10" x14ac:dyDescent="0.25">
      <c r="A93" s="7">
        <v>53</v>
      </c>
      <c r="B93" s="7">
        <v>0.52</v>
      </c>
      <c r="C93" s="7">
        <v>0.78200000000000003</v>
      </c>
      <c r="D93" s="8">
        <v>1.9219999999999999</v>
      </c>
      <c r="E93" s="8">
        <v>0.95699999999999996</v>
      </c>
      <c r="F93" s="8">
        <v>0.98299999999999998</v>
      </c>
      <c r="G93" s="8">
        <v>0.317</v>
      </c>
      <c r="H93" s="8">
        <v>0.94</v>
      </c>
      <c r="I93" s="8">
        <v>0.58399999999999996</v>
      </c>
      <c r="J93" s="8">
        <v>0.32</v>
      </c>
    </row>
    <row r="94" spans="1:10" x14ac:dyDescent="0.25">
      <c r="A94" s="7">
        <v>54</v>
      </c>
      <c r="B94" s="7">
        <v>0.53</v>
      </c>
      <c r="C94" s="7">
        <v>0.77400000000000002</v>
      </c>
      <c r="D94" s="8">
        <v>1.8839999999999999</v>
      </c>
      <c r="E94" s="8">
        <v>0.95499999999999996</v>
      </c>
      <c r="F94" s="8">
        <v>0.98199999999999998</v>
      </c>
      <c r="G94" s="8">
        <v>0.32400000000000001</v>
      </c>
      <c r="H94" s="8">
        <v>0.93700000000000006</v>
      </c>
      <c r="I94" s="8">
        <v>0.58399999999999996</v>
      </c>
      <c r="J94" s="8">
        <v>0.32700000000000001</v>
      </c>
    </row>
    <row r="95" spans="1:10" x14ac:dyDescent="0.25">
      <c r="A95" s="7">
        <v>55</v>
      </c>
      <c r="B95" s="7">
        <v>0.54</v>
      </c>
      <c r="C95" s="7">
        <v>0.76700000000000002</v>
      </c>
      <c r="D95" s="8">
        <v>1.8460000000000001</v>
      </c>
      <c r="E95" s="8">
        <v>0.95199999999999996</v>
      </c>
      <c r="F95" s="8">
        <v>0.98099999999999998</v>
      </c>
      <c r="G95" s="8">
        <v>0.33200000000000002</v>
      </c>
      <c r="H95" s="8">
        <v>0.93400000000000005</v>
      </c>
      <c r="I95" s="8">
        <v>0.58399999999999996</v>
      </c>
      <c r="J95" s="8">
        <v>0.33500000000000002</v>
      </c>
    </row>
    <row r="96" spans="1:10" x14ac:dyDescent="0.25">
      <c r="A96" s="7">
        <v>56</v>
      </c>
      <c r="B96" s="7">
        <v>0.55000000000000004</v>
      </c>
      <c r="C96" s="7">
        <v>0.75900000000000001</v>
      </c>
      <c r="D96" s="8">
        <v>1.81</v>
      </c>
      <c r="E96" s="8">
        <v>0.95</v>
      </c>
      <c r="F96" s="8">
        <v>0.98</v>
      </c>
      <c r="G96" s="8">
        <v>0.33900000000000002</v>
      </c>
      <c r="H96" s="8">
        <v>0.93100000000000005</v>
      </c>
      <c r="I96" s="8">
        <v>0.58399999999999996</v>
      </c>
      <c r="J96" s="8">
        <v>0.34300000000000003</v>
      </c>
    </row>
    <row r="97" spans="1:10" x14ac:dyDescent="0.25">
      <c r="A97" s="7">
        <v>57</v>
      </c>
      <c r="B97" s="7">
        <v>0.56000000000000005</v>
      </c>
      <c r="C97" s="7">
        <v>0.752</v>
      </c>
      <c r="D97" s="8">
        <v>1.774</v>
      </c>
      <c r="E97" s="8">
        <v>0.94699999999999995</v>
      </c>
      <c r="F97" s="8">
        <v>0.97899999999999998</v>
      </c>
      <c r="G97" s="8">
        <v>0.34699999999999998</v>
      </c>
      <c r="H97" s="8">
        <v>0.92700000000000005</v>
      </c>
      <c r="I97" s="8">
        <v>0.58399999999999996</v>
      </c>
      <c r="J97" s="8">
        <v>0.35099999999999998</v>
      </c>
    </row>
    <row r="98" spans="1:10" x14ac:dyDescent="0.25">
      <c r="A98" s="7">
        <v>58</v>
      </c>
      <c r="B98" s="7">
        <v>0.56999999999999995</v>
      </c>
      <c r="C98" s="7">
        <v>0.74399999999999999</v>
      </c>
      <c r="D98" s="8">
        <v>1.74</v>
      </c>
      <c r="E98" s="8">
        <v>0.94499999999999995</v>
      </c>
      <c r="F98" s="8">
        <v>0.97799999999999998</v>
      </c>
      <c r="G98" s="8">
        <v>0.35499999999999998</v>
      </c>
      <c r="H98" s="8">
        <v>0.92400000000000004</v>
      </c>
      <c r="I98" s="8">
        <v>0.58399999999999996</v>
      </c>
      <c r="J98" s="8">
        <v>0.35899999999999999</v>
      </c>
    </row>
    <row r="99" spans="1:10" x14ac:dyDescent="0.25">
      <c r="A99" s="7">
        <v>59</v>
      </c>
      <c r="B99" s="7">
        <v>0.57999999999999996</v>
      </c>
      <c r="C99" s="7">
        <v>0.73699999999999999</v>
      </c>
      <c r="D99" s="8">
        <v>1.706</v>
      </c>
      <c r="E99" s="8">
        <v>0.94199999999999995</v>
      </c>
      <c r="F99" s="8">
        <v>0.97599999999999998</v>
      </c>
      <c r="G99" s="8">
        <v>0.36299999999999999</v>
      </c>
      <c r="H99" s="8">
        <v>0.92</v>
      </c>
      <c r="I99" s="8">
        <v>0.58399999999999996</v>
      </c>
      <c r="J99" s="8">
        <v>0.36799999999999999</v>
      </c>
    </row>
    <row r="100" spans="1:10" x14ac:dyDescent="0.25">
      <c r="A100" s="7">
        <v>60</v>
      </c>
      <c r="B100" s="7">
        <v>0.59</v>
      </c>
      <c r="C100" s="7">
        <v>0.73</v>
      </c>
      <c r="D100" s="8">
        <v>1.6719999999999999</v>
      </c>
      <c r="E100" s="8">
        <v>0.93899999999999995</v>
      </c>
      <c r="F100" s="8">
        <v>0.97499999999999998</v>
      </c>
      <c r="G100" s="8">
        <v>0.372</v>
      </c>
      <c r="H100" s="8">
        <v>0.91600000000000004</v>
      </c>
      <c r="I100" s="8">
        <v>0.58399999999999996</v>
      </c>
      <c r="J100" s="8">
        <v>0.376</v>
      </c>
    </row>
    <row r="101" spans="1:10" x14ac:dyDescent="0.25">
      <c r="A101" s="7">
        <v>61</v>
      </c>
      <c r="B101" s="7">
        <v>0.6</v>
      </c>
      <c r="C101" s="7">
        <v>0.72299999999999998</v>
      </c>
      <c r="D101" s="8">
        <v>1.64</v>
      </c>
      <c r="E101" s="8">
        <v>0.93600000000000005</v>
      </c>
      <c r="F101" s="8">
        <v>0.97399999999999998</v>
      </c>
      <c r="G101" s="8">
        <v>0.38</v>
      </c>
      <c r="H101" s="8">
        <v>0.91100000000000003</v>
      </c>
      <c r="I101" s="8">
        <v>0.58399999999999996</v>
      </c>
      <c r="J101" s="8">
        <v>0.38500000000000001</v>
      </c>
    </row>
    <row r="102" spans="1:10" x14ac:dyDescent="0.25">
      <c r="A102" s="7">
        <v>62</v>
      </c>
      <c r="B102" s="7">
        <v>0.61</v>
      </c>
      <c r="C102" s="7">
        <v>0.71599999999999997</v>
      </c>
      <c r="D102" s="8">
        <v>1.6080000000000001</v>
      </c>
      <c r="E102" s="8">
        <v>0.93300000000000005</v>
      </c>
      <c r="F102" s="8">
        <v>0.97199999999999998</v>
      </c>
      <c r="G102" s="8">
        <v>0.38900000000000001</v>
      </c>
      <c r="H102" s="8">
        <v>0.90700000000000003</v>
      </c>
      <c r="I102" s="8">
        <v>0.58399999999999996</v>
      </c>
      <c r="J102" s="8">
        <v>0.39500000000000002</v>
      </c>
    </row>
    <row r="103" spans="1:10" x14ac:dyDescent="0.25">
      <c r="A103" s="7">
        <v>63</v>
      </c>
      <c r="B103" s="7">
        <v>0.62</v>
      </c>
      <c r="C103" s="7">
        <v>0.70899999999999996</v>
      </c>
      <c r="D103" s="8">
        <v>1.5780000000000001</v>
      </c>
      <c r="E103" s="8">
        <v>0.92900000000000005</v>
      </c>
      <c r="F103" s="8">
        <v>0.97099999999999997</v>
      </c>
      <c r="G103" s="8">
        <v>0.39800000000000002</v>
      </c>
      <c r="H103" s="8">
        <v>0.90200000000000002</v>
      </c>
      <c r="I103" s="8">
        <v>0.58399999999999996</v>
      </c>
      <c r="J103" s="8">
        <v>0.40400000000000003</v>
      </c>
    </row>
    <row r="104" spans="1:10" x14ac:dyDescent="0.25">
      <c r="A104" s="7">
        <v>64</v>
      </c>
      <c r="B104" s="7">
        <v>0.63</v>
      </c>
      <c r="C104" s="7">
        <v>0.70199999999999996</v>
      </c>
      <c r="D104" s="8">
        <v>1.548</v>
      </c>
      <c r="E104" s="8">
        <v>0.92600000000000005</v>
      </c>
      <c r="F104" s="8">
        <v>0.97</v>
      </c>
      <c r="G104" s="8">
        <v>0.40699999999999997</v>
      </c>
      <c r="H104" s="8">
        <v>0.89700000000000002</v>
      </c>
      <c r="I104" s="8">
        <v>0.58399999999999996</v>
      </c>
      <c r="J104" s="8">
        <v>0.41399999999999998</v>
      </c>
    </row>
    <row r="105" spans="1:10" x14ac:dyDescent="0.25">
      <c r="A105" s="7">
        <v>65</v>
      </c>
      <c r="B105" s="7">
        <v>0.64</v>
      </c>
      <c r="C105" s="7">
        <v>0.69499999999999995</v>
      </c>
      <c r="D105" s="8">
        <v>1.518</v>
      </c>
      <c r="E105" s="8">
        <v>0.92200000000000004</v>
      </c>
      <c r="F105" s="8">
        <v>0.96799999999999997</v>
      </c>
      <c r="G105" s="8">
        <v>0.41699999999999998</v>
      </c>
      <c r="H105" s="8">
        <v>0.89200000000000002</v>
      </c>
      <c r="I105" s="8">
        <v>0.58399999999999996</v>
      </c>
      <c r="J105" s="8">
        <v>0.42399999999999999</v>
      </c>
    </row>
    <row r="106" spans="1:10" x14ac:dyDescent="0.25">
      <c r="A106" s="7">
        <v>66</v>
      </c>
      <c r="B106" s="7">
        <v>0.65</v>
      </c>
      <c r="C106" s="7">
        <v>0.68899999999999995</v>
      </c>
      <c r="D106" s="8">
        <v>1.49</v>
      </c>
      <c r="E106" s="8">
        <v>0.91800000000000004</v>
      </c>
      <c r="F106" s="8">
        <v>0.96599999999999997</v>
      </c>
      <c r="G106" s="8">
        <v>0.42699999999999999</v>
      </c>
      <c r="H106" s="8">
        <v>0.88700000000000001</v>
      </c>
      <c r="I106" s="8">
        <v>0.58399999999999996</v>
      </c>
      <c r="J106" s="8">
        <v>0.434</v>
      </c>
    </row>
    <row r="107" spans="1:10" x14ac:dyDescent="0.25">
      <c r="A107" s="7">
        <v>67</v>
      </c>
      <c r="B107" s="7">
        <v>0.66</v>
      </c>
      <c r="C107" s="7">
        <v>0.68200000000000005</v>
      </c>
      <c r="D107" s="8">
        <v>1.462</v>
      </c>
      <c r="E107" s="8">
        <v>0.91400000000000003</v>
      </c>
      <c r="F107" s="8">
        <v>0.96499999999999997</v>
      </c>
      <c r="G107" s="8">
        <v>0.437</v>
      </c>
      <c r="H107" s="8">
        <v>0.88200000000000001</v>
      </c>
      <c r="I107" s="8">
        <v>0.58399999999999996</v>
      </c>
      <c r="J107" s="8">
        <v>0.44500000000000001</v>
      </c>
    </row>
    <row r="108" spans="1:10" x14ac:dyDescent="0.25">
      <c r="A108" s="7">
        <v>68</v>
      </c>
      <c r="B108" s="7">
        <v>0.67</v>
      </c>
      <c r="C108" s="7">
        <v>0.67600000000000005</v>
      </c>
      <c r="D108" s="8">
        <v>1.4359999999999999</v>
      </c>
      <c r="E108" s="8">
        <v>0.91</v>
      </c>
      <c r="F108" s="8">
        <v>0.96299999999999997</v>
      </c>
      <c r="G108" s="8">
        <v>0.44700000000000001</v>
      </c>
      <c r="H108" s="8">
        <v>0.876</v>
      </c>
      <c r="I108" s="8">
        <v>0.58399999999999996</v>
      </c>
      <c r="J108" s="8">
        <v>0.45500000000000002</v>
      </c>
    </row>
    <row r="109" spans="1:10" x14ac:dyDescent="0.25">
      <c r="A109" s="7">
        <v>69</v>
      </c>
      <c r="B109" s="7">
        <v>0.68</v>
      </c>
      <c r="C109" s="7">
        <v>0.67</v>
      </c>
      <c r="D109" s="8">
        <v>1.41</v>
      </c>
      <c r="E109" s="8">
        <v>0.90500000000000003</v>
      </c>
      <c r="F109" s="8">
        <v>0.96099999999999997</v>
      </c>
      <c r="G109" s="8">
        <v>0.45700000000000002</v>
      </c>
      <c r="H109" s="8">
        <v>0.87</v>
      </c>
      <c r="I109" s="8">
        <v>0.58399999999999996</v>
      </c>
      <c r="J109" s="8">
        <v>0.46700000000000003</v>
      </c>
    </row>
    <row r="110" spans="1:10" x14ac:dyDescent="0.25">
      <c r="A110" s="7">
        <v>70</v>
      </c>
      <c r="B110" s="7">
        <v>0.69</v>
      </c>
      <c r="C110" s="7">
        <v>0.66400000000000003</v>
      </c>
      <c r="D110" s="8">
        <v>1.3839999999999999</v>
      </c>
      <c r="E110" s="8">
        <v>0.9</v>
      </c>
      <c r="F110" s="8">
        <v>0.95899999999999996</v>
      </c>
      <c r="G110" s="8">
        <v>0.46800000000000003</v>
      </c>
      <c r="H110" s="8">
        <v>0.86299999999999999</v>
      </c>
      <c r="I110" s="8">
        <v>0.58399999999999996</v>
      </c>
      <c r="J110" s="8">
        <v>0.47799999999999998</v>
      </c>
    </row>
    <row r="111" spans="1:10" x14ac:dyDescent="0.25">
      <c r="A111" s="7">
        <v>71</v>
      </c>
      <c r="B111" s="7">
        <v>0.7</v>
      </c>
      <c r="C111" s="7">
        <v>0.65800000000000003</v>
      </c>
      <c r="D111" s="8">
        <v>1.36</v>
      </c>
      <c r="E111" s="8">
        <v>0.89600000000000002</v>
      </c>
      <c r="F111" s="8">
        <v>0.95699999999999996</v>
      </c>
      <c r="G111" s="8">
        <v>0.47899999999999998</v>
      </c>
      <c r="H111" s="8">
        <v>0.85699999999999998</v>
      </c>
      <c r="I111" s="8">
        <v>0.58399999999999996</v>
      </c>
      <c r="J111" s="8">
        <v>0.49</v>
      </c>
    </row>
    <row r="112" spans="1:10" x14ac:dyDescent="0.25">
      <c r="A112" s="7">
        <v>72</v>
      </c>
      <c r="B112" s="7">
        <v>0.71</v>
      </c>
      <c r="C112" s="7">
        <v>0.65200000000000002</v>
      </c>
      <c r="D112" s="8">
        <v>1.3360000000000001</v>
      </c>
      <c r="E112" s="8">
        <v>0.89</v>
      </c>
      <c r="F112" s="8">
        <v>0.95499999999999996</v>
      </c>
      <c r="G112" s="8">
        <v>0.49</v>
      </c>
      <c r="H112" s="8">
        <v>0.85</v>
      </c>
      <c r="I112" s="8">
        <v>0.58399999999999996</v>
      </c>
      <c r="J112" s="8">
        <v>0.502</v>
      </c>
    </row>
    <row r="113" spans="1:10" x14ac:dyDescent="0.25">
      <c r="A113" s="7">
        <v>73</v>
      </c>
      <c r="B113" s="7">
        <v>0.72</v>
      </c>
      <c r="C113" s="7">
        <v>0.64700000000000002</v>
      </c>
      <c r="D113" s="8">
        <v>1.3140000000000001</v>
      </c>
      <c r="E113" s="8">
        <v>0.88500000000000001</v>
      </c>
      <c r="F113" s="8">
        <v>0.95199999999999996</v>
      </c>
      <c r="G113" s="8">
        <v>0.502</v>
      </c>
      <c r="H113" s="8">
        <v>0.84299999999999997</v>
      </c>
      <c r="I113" s="8">
        <v>0.58399999999999996</v>
      </c>
      <c r="J113" s="8">
        <v>0.51400000000000001</v>
      </c>
    </row>
    <row r="114" spans="1:10" x14ac:dyDescent="0.25">
      <c r="A114" s="7">
        <v>74</v>
      </c>
      <c r="B114" s="7">
        <v>0.73</v>
      </c>
      <c r="C114" s="7">
        <v>0.64100000000000001</v>
      </c>
      <c r="D114" s="8">
        <v>1.292</v>
      </c>
      <c r="E114" s="8">
        <v>0.88</v>
      </c>
      <c r="F114" s="8">
        <v>0.95</v>
      </c>
      <c r="G114" s="8">
        <v>0.51400000000000001</v>
      </c>
      <c r="H114" s="8">
        <v>0.83599999999999997</v>
      </c>
      <c r="I114" s="8">
        <v>0.58399999999999996</v>
      </c>
      <c r="J114" s="8">
        <v>0.52700000000000002</v>
      </c>
    </row>
    <row r="115" spans="1:10" x14ac:dyDescent="0.25">
      <c r="A115" s="7">
        <v>75</v>
      </c>
      <c r="B115" s="7">
        <v>0.74</v>
      </c>
      <c r="C115" s="7">
        <v>0.63600000000000001</v>
      </c>
      <c r="D115" s="8">
        <v>1.27</v>
      </c>
      <c r="E115" s="8">
        <v>0.874</v>
      </c>
      <c r="F115" s="8">
        <v>0.94699999999999995</v>
      </c>
      <c r="G115" s="8">
        <v>0.52600000000000002</v>
      </c>
      <c r="H115" s="8">
        <v>0.82799999999999996</v>
      </c>
      <c r="I115" s="8">
        <v>0.58399999999999996</v>
      </c>
      <c r="J115" s="8">
        <v>0.54</v>
      </c>
    </row>
    <row r="116" spans="1:10" x14ac:dyDescent="0.25">
      <c r="A116" s="7">
        <v>76</v>
      </c>
      <c r="B116" s="7">
        <v>0.75</v>
      </c>
      <c r="C116" s="7">
        <v>0.63100000000000001</v>
      </c>
      <c r="D116" s="8">
        <v>1.25</v>
      </c>
      <c r="E116" s="8">
        <v>0.86799999999999999</v>
      </c>
      <c r="F116" s="8">
        <v>0.94499999999999995</v>
      </c>
      <c r="G116" s="8">
        <v>0.53800000000000003</v>
      </c>
      <c r="H116" s="8">
        <v>0.82</v>
      </c>
      <c r="I116" s="8">
        <v>0.58399999999999996</v>
      </c>
      <c r="J116" s="8">
        <v>0.55300000000000005</v>
      </c>
    </row>
    <row r="117" spans="1:10" x14ac:dyDescent="0.25">
      <c r="A117" s="7">
        <v>77</v>
      </c>
      <c r="B117" s="7">
        <v>0.76</v>
      </c>
      <c r="C117" s="7">
        <v>0.626</v>
      </c>
      <c r="D117" s="8">
        <v>1.23</v>
      </c>
      <c r="E117" s="8">
        <v>0.86199999999999999</v>
      </c>
      <c r="F117" s="8">
        <v>0.94199999999999995</v>
      </c>
      <c r="G117" s="8">
        <v>0.55000000000000004</v>
      </c>
      <c r="H117" s="8">
        <v>0.81200000000000006</v>
      </c>
      <c r="I117" s="8">
        <v>0.58399999999999996</v>
      </c>
      <c r="J117" s="8">
        <v>0.56699999999999995</v>
      </c>
    </row>
    <row r="118" spans="1:10" x14ac:dyDescent="0.25">
      <c r="A118" s="7">
        <v>78</v>
      </c>
      <c r="B118" s="7">
        <v>0.77</v>
      </c>
      <c r="C118" s="7">
        <v>0.621</v>
      </c>
      <c r="D118" s="8">
        <v>1.212</v>
      </c>
      <c r="E118" s="8">
        <v>0.85499999999999998</v>
      </c>
      <c r="F118" s="8">
        <v>0.93899999999999995</v>
      </c>
      <c r="G118" s="8">
        <v>0.56299999999999994</v>
      </c>
      <c r="H118" s="8">
        <v>0.80300000000000005</v>
      </c>
      <c r="I118" s="8">
        <v>0.58399999999999996</v>
      </c>
      <c r="J118" s="8">
        <v>0.58099999999999996</v>
      </c>
    </row>
    <row r="119" spans="1:10" x14ac:dyDescent="0.25">
      <c r="A119" s="7">
        <v>79</v>
      </c>
      <c r="B119" s="7">
        <v>0.78</v>
      </c>
      <c r="C119" s="7">
        <v>0.61599999999999999</v>
      </c>
      <c r="D119" s="8">
        <v>1.194</v>
      </c>
      <c r="E119" s="8">
        <v>0.84799999999999998</v>
      </c>
      <c r="F119" s="8">
        <v>0.93600000000000005</v>
      </c>
      <c r="G119" s="8">
        <v>0.57599999999999996</v>
      </c>
      <c r="H119" s="8">
        <v>0.79400000000000004</v>
      </c>
      <c r="I119" s="8">
        <v>0.58399999999999996</v>
      </c>
      <c r="J119" s="8">
        <v>0.59599999999999997</v>
      </c>
    </row>
    <row r="120" spans="1:10" x14ac:dyDescent="0.25">
      <c r="A120" s="7">
        <v>80</v>
      </c>
      <c r="B120" s="7">
        <v>0.79</v>
      </c>
      <c r="C120" s="7">
        <v>0.61199999999999999</v>
      </c>
      <c r="D120" s="8">
        <v>1.1759999999999999</v>
      </c>
      <c r="E120" s="8">
        <v>0.84099999999999997</v>
      </c>
      <c r="F120" s="8">
        <v>0.93300000000000005</v>
      </c>
      <c r="G120" s="8">
        <v>0.59</v>
      </c>
      <c r="H120" s="8">
        <v>0.78500000000000003</v>
      </c>
      <c r="I120" s="8">
        <v>0.58399999999999996</v>
      </c>
      <c r="J120" s="8">
        <v>0.61</v>
      </c>
    </row>
    <row r="121" spans="1:10" x14ac:dyDescent="0.25">
      <c r="A121" s="7">
        <v>81</v>
      </c>
      <c r="B121" s="7">
        <v>0.8</v>
      </c>
      <c r="C121" s="7">
        <v>0.60799999999999998</v>
      </c>
      <c r="D121" s="8">
        <v>1.1599999999999999</v>
      </c>
      <c r="E121" s="8">
        <v>0.83399999999999996</v>
      </c>
      <c r="F121" s="8">
        <v>0.93</v>
      </c>
      <c r="G121" s="8">
        <v>0.60299999999999998</v>
      </c>
      <c r="H121" s="8">
        <v>0.77600000000000002</v>
      </c>
      <c r="I121" s="8">
        <v>0.58399999999999996</v>
      </c>
      <c r="J121" s="8">
        <v>0.625</v>
      </c>
    </row>
    <row r="122" spans="1:10" x14ac:dyDescent="0.25">
      <c r="A122" s="7">
        <v>82</v>
      </c>
      <c r="B122" s="7">
        <v>0.81</v>
      </c>
      <c r="C122" s="7">
        <v>0.60399999999999998</v>
      </c>
      <c r="D122" s="8">
        <v>1.1439999999999999</v>
      </c>
      <c r="E122" s="8">
        <v>0.82699999999999996</v>
      </c>
      <c r="F122" s="8">
        <v>0.92700000000000005</v>
      </c>
      <c r="G122" s="8">
        <v>0.61699999999999999</v>
      </c>
      <c r="H122" s="8">
        <v>0.76600000000000001</v>
      </c>
      <c r="I122" s="8">
        <v>0.58399999999999996</v>
      </c>
      <c r="J122" s="8">
        <v>0.64100000000000001</v>
      </c>
    </row>
    <row r="123" spans="1:10" x14ac:dyDescent="0.25">
      <c r="A123" s="7">
        <v>83</v>
      </c>
      <c r="B123" s="7">
        <v>0.82</v>
      </c>
      <c r="C123" s="7">
        <v>0.6</v>
      </c>
      <c r="D123" s="8">
        <v>1.1299999999999999</v>
      </c>
      <c r="E123" s="8">
        <v>0.81899999999999995</v>
      </c>
      <c r="F123" s="8">
        <v>0.92300000000000004</v>
      </c>
      <c r="G123" s="8">
        <v>0.63100000000000001</v>
      </c>
      <c r="H123" s="8">
        <v>0.75600000000000001</v>
      </c>
      <c r="I123" s="8">
        <v>0.58399999999999996</v>
      </c>
      <c r="J123" s="8">
        <v>0.65700000000000003</v>
      </c>
    </row>
    <row r="124" spans="1:10" x14ac:dyDescent="0.25">
      <c r="A124" s="7">
        <v>84</v>
      </c>
      <c r="B124" s="7">
        <v>0.83</v>
      </c>
      <c r="C124" s="7">
        <v>0.59599999999999997</v>
      </c>
      <c r="D124" s="8">
        <v>1.1160000000000001</v>
      </c>
      <c r="E124" s="8">
        <v>0.81100000000000005</v>
      </c>
      <c r="F124" s="8">
        <v>0.91900000000000004</v>
      </c>
      <c r="G124" s="8">
        <v>0.64500000000000002</v>
      </c>
      <c r="H124" s="8">
        <v>0.746</v>
      </c>
      <c r="I124" s="8">
        <v>0.58399999999999996</v>
      </c>
      <c r="J124" s="8">
        <v>0.67300000000000004</v>
      </c>
    </row>
    <row r="125" spans="1:10" x14ac:dyDescent="0.25">
      <c r="A125" s="7">
        <v>85</v>
      </c>
      <c r="B125" s="7">
        <v>0.84</v>
      </c>
      <c r="C125" s="7">
        <v>0.59199999999999997</v>
      </c>
      <c r="D125" s="8">
        <v>1.1020000000000001</v>
      </c>
      <c r="E125" s="8">
        <v>0.80300000000000005</v>
      </c>
      <c r="F125" s="8">
        <v>0.91600000000000004</v>
      </c>
      <c r="G125" s="8">
        <v>0.66</v>
      </c>
      <c r="H125" s="8">
        <v>0.73499999999999999</v>
      </c>
      <c r="I125" s="8">
        <v>0.58399999999999996</v>
      </c>
      <c r="J125" s="8">
        <v>0.68899999999999995</v>
      </c>
    </row>
    <row r="126" spans="1:10" x14ac:dyDescent="0.25">
      <c r="A126" s="7">
        <v>86</v>
      </c>
      <c r="B126" s="7">
        <v>0.85</v>
      </c>
      <c r="C126" s="7">
        <v>0.58899999999999997</v>
      </c>
      <c r="D126" s="8">
        <v>1.0900000000000001</v>
      </c>
      <c r="E126" s="8">
        <v>0.79400000000000004</v>
      </c>
      <c r="F126" s="8">
        <v>0.91200000000000003</v>
      </c>
      <c r="G126" s="8">
        <v>0.67400000000000004</v>
      </c>
      <c r="H126" s="8">
        <v>0.72399999999999998</v>
      </c>
      <c r="I126" s="8">
        <v>0.58399999999999996</v>
      </c>
      <c r="J126" s="8">
        <v>0.70599999999999996</v>
      </c>
    </row>
    <row r="127" spans="1:10" x14ac:dyDescent="0.25">
      <c r="A127" s="7">
        <v>87</v>
      </c>
      <c r="B127" s="7">
        <v>0.86</v>
      </c>
      <c r="C127" s="7">
        <v>0.58599999999999997</v>
      </c>
      <c r="D127" s="8">
        <v>1.0780000000000001</v>
      </c>
      <c r="E127" s="8">
        <v>0.78500000000000003</v>
      </c>
      <c r="F127" s="8">
        <v>0.90800000000000003</v>
      </c>
      <c r="G127" s="8">
        <v>0.68899999999999995</v>
      </c>
      <c r="H127" s="8">
        <v>0.71299999999999997</v>
      </c>
      <c r="I127" s="8">
        <v>0.58399999999999996</v>
      </c>
      <c r="J127" s="8">
        <v>0.72299999999999998</v>
      </c>
    </row>
    <row r="128" spans="1:10" x14ac:dyDescent="0.25">
      <c r="A128" s="7">
        <v>88</v>
      </c>
      <c r="B128" s="7">
        <v>0.87</v>
      </c>
      <c r="C128" s="7">
        <v>0.58299999999999996</v>
      </c>
      <c r="D128" s="8">
        <v>1.0680000000000001</v>
      </c>
      <c r="E128" s="8">
        <v>0.77600000000000002</v>
      </c>
      <c r="F128" s="8">
        <v>0.90400000000000003</v>
      </c>
      <c r="G128" s="8">
        <v>0.70399999999999996</v>
      </c>
      <c r="H128" s="8">
        <v>0.70099999999999996</v>
      </c>
      <c r="I128" s="8">
        <v>0.58399999999999996</v>
      </c>
      <c r="J128" s="8">
        <v>0.74099999999999999</v>
      </c>
    </row>
    <row r="129" spans="1:10" x14ac:dyDescent="0.25">
      <c r="A129" s="7">
        <v>89</v>
      </c>
      <c r="B129" s="7">
        <v>0.88</v>
      </c>
      <c r="C129" s="7">
        <v>0.57999999999999996</v>
      </c>
      <c r="D129" s="8">
        <v>1.0580000000000001</v>
      </c>
      <c r="E129" s="8">
        <v>0.76700000000000002</v>
      </c>
      <c r="F129" s="8">
        <v>0.89900000000000002</v>
      </c>
      <c r="G129" s="8">
        <v>0.72</v>
      </c>
      <c r="H129" s="8">
        <v>0.68899999999999995</v>
      </c>
      <c r="I129" s="8">
        <v>0.58399999999999996</v>
      </c>
      <c r="J129" s="8">
        <v>0.75900000000000001</v>
      </c>
    </row>
    <row r="130" spans="1:10" x14ac:dyDescent="0.25">
      <c r="A130" s="7">
        <v>90</v>
      </c>
      <c r="B130" s="7">
        <v>0.89</v>
      </c>
      <c r="C130" s="7">
        <v>0.57799999999999996</v>
      </c>
      <c r="D130" s="8">
        <v>1.048</v>
      </c>
      <c r="E130" s="8">
        <v>0.75700000000000001</v>
      </c>
      <c r="F130" s="8">
        <v>0.89500000000000002</v>
      </c>
      <c r="G130" s="8">
        <v>0.73499999999999999</v>
      </c>
      <c r="H130" s="8">
        <v>0.67700000000000005</v>
      </c>
      <c r="I130" s="8">
        <v>0.58399999999999996</v>
      </c>
      <c r="J130" s="8">
        <v>0.77700000000000002</v>
      </c>
    </row>
    <row r="131" spans="1:10" x14ac:dyDescent="0.25">
      <c r="A131" s="7">
        <v>91</v>
      </c>
      <c r="B131" s="7">
        <v>0.9</v>
      </c>
      <c r="C131" s="7">
        <v>0.57499999999999996</v>
      </c>
      <c r="D131" s="8">
        <v>1.04</v>
      </c>
      <c r="E131" s="8">
        <v>0.747</v>
      </c>
      <c r="F131" s="8">
        <v>0.89</v>
      </c>
      <c r="G131" s="8">
        <v>0.751</v>
      </c>
      <c r="H131" s="8">
        <v>0.66500000000000004</v>
      </c>
      <c r="I131" s="8">
        <v>0.58399999999999996</v>
      </c>
      <c r="J131" s="8">
        <v>0.79600000000000004</v>
      </c>
    </row>
    <row r="132" spans="1:10" x14ac:dyDescent="0.25">
      <c r="A132" s="7">
        <v>92</v>
      </c>
      <c r="B132" s="7">
        <v>0.91</v>
      </c>
      <c r="C132" s="7">
        <v>0.57299999999999995</v>
      </c>
      <c r="D132" s="8">
        <v>1.032</v>
      </c>
      <c r="E132" s="8">
        <v>0.73699999999999999</v>
      </c>
      <c r="F132" s="8">
        <v>0.88500000000000001</v>
      </c>
      <c r="G132" s="8">
        <v>0.76700000000000002</v>
      </c>
      <c r="H132" s="8">
        <v>0.65300000000000002</v>
      </c>
      <c r="I132" s="8">
        <v>0.58399999999999996</v>
      </c>
      <c r="J132" s="8">
        <v>0.81499999999999995</v>
      </c>
    </row>
    <row r="133" spans="1:10" x14ac:dyDescent="0.25">
      <c r="A133" s="7">
        <v>93</v>
      </c>
      <c r="B133" s="7">
        <v>0.92</v>
      </c>
      <c r="C133" s="7">
        <v>0.57099999999999995</v>
      </c>
      <c r="D133" s="8">
        <v>1.026</v>
      </c>
      <c r="E133" s="8">
        <v>0.72699999999999998</v>
      </c>
      <c r="F133" s="8">
        <v>0.88</v>
      </c>
      <c r="G133" s="8">
        <v>0.78300000000000003</v>
      </c>
      <c r="H133" s="8">
        <v>0.64</v>
      </c>
      <c r="I133" s="8">
        <v>0.58399999999999996</v>
      </c>
      <c r="J133" s="8">
        <v>0.83399999999999996</v>
      </c>
    </row>
    <row r="134" spans="1:10" x14ac:dyDescent="0.25">
      <c r="A134" s="7">
        <v>94</v>
      </c>
      <c r="B134" s="7">
        <v>0.93</v>
      </c>
      <c r="C134" s="7">
        <v>0.56999999999999995</v>
      </c>
      <c r="D134" s="8">
        <v>1.02</v>
      </c>
      <c r="E134" s="8">
        <v>0.71699999999999997</v>
      </c>
      <c r="F134" s="8">
        <v>0.875</v>
      </c>
      <c r="G134" s="8">
        <v>0.79900000000000004</v>
      </c>
      <c r="H134" s="8">
        <v>0.627</v>
      </c>
      <c r="I134" s="8">
        <v>0.58399999999999996</v>
      </c>
      <c r="J134" s="8">
        <v>0.85399999999999998</v>
      </c>
    </row>
    <row r="135" spans="1:10" x14ac:dyDescent="0.25">
      <c r="A135" s="7">
        <v>95</v>
      </c>
      <c r="B135" s="7">
        <v>0.94</v>
      </c>
      <c r="C135" s="7">
        <v>0.56799999999999995</v>
      </c>
      <c r="D135" s="8">
        <v>1.014</v>
      </c>
      <c r="E135" s="8">
        <v>0.70599999999999996</v>
      </c>
      <c r="F135" s="8">
        <v>0.87</v>
      </c>
      <c r="G135" s="8">
        <v>0.81499999999999995</v>
      </c>
      <c r="H135" s="8">
        <v>0.61399999999999999</v>
      </c>
      <c r="I135" s="8">
        <v>0.58399999999999996</v>
      </c>
      <c r="J135" s="8">
        <v>0.874</v>
      </c>
    </row>
    <row r="136" spans="1:10" x14ac:dyDescent="0.25">
      <c r="A136" s="7">
        <v>96</v>
      </c>
      <c r="B136" s="7">
        <v>0.95</v>
      </c>
      <c r="C136" s="7">
        <v>0.56699999999999995</v>
      </c>
      <c r="D136" s="8">
        <v>1.01</v>
      </c>
      <c r="E136" s="8">
        <v>0.69499999999999995</v>
      </c>
      <c r="F136" s="8">
        <v>0.86499999999999999</v>
      </c>
      <c r="G136" s="8">
        <v>0.83099999999999996</v>
      </c>
      <c r="H136" s="8">
        <v>0.60099999999999998</v>
      </c>
      <c r="I136" s="8">
        <v>0.58399999999999996</v>
      </c>
      <c r="J136" s="8">
        <v>0.89400000000000002</v>
      </c>
    </row>
    <row r="137" spans="1:10" x14ac:dyDescent="0.25">
      <c r="A137" s="7">
        <v>97</v>
      </c>
      <c r="B137" s="7">
        <v>0.96</v>
      </c>
      <c r="C137" s="7">
        <v>0.56599999999999995</v>
      </c>
      <c r="D137" s="8">
        <v>1.006</v>
      </c>
      <c r="E137" s="8">
        <v>0.68400000000000005</v>
      </c>
      <c r="F137" s="8">
        <v>0.85899999999999999</v>
      </c>
      <c r="G137" s="8">
        <v>0.84799999999999998</v>
      </c>
      <c r="H137" s="8">
        <v>0.58799999999999997</v>
      </c>
      <c r="I137" s="8">
        <v>0.58399999999999996</v>
      </c>
      <c r="J137" s="8">
        <v>0.91500000000000004</v>
      </c>
    </row>
    <row r="138" spans="1:10" x14ac:dyDescent="0.25">
      <c r="A138" s="7">
        <v>98</v>
      </c>
      <c r="B138" s="7">
        <v>0.97</v>
      </c>
      <c r="C138" s="7">
        <v>0.56499999999999995</v>
      </c>
      <c r="D138" s="8">
        <v>1.004</v>
      </c>
      <c r="E138" s="8">
        <v>0.67300000000000004</v>
      </c>
      <c r="F138" s="8">
        <v>0.85299999999999998</v>
      </c>
      <c r="G138" s="8">
        <v>0.86399999999999999</v>
      </c>
      <c r="H138" s="8">
        <v>0.57399999999999995</v>
      </c>
      <c r="I138" s="8">
        <v>0.58399999999999996</v>
      </c>
      <c r="J138" s="8">
        <v>0.93600000000000005</v>
      </c>
    </row>
    <row r="139" spans="1:10" x14ac:dyDescent="0.25">
      <c r="A139" s="7">
        <v>99</v>
      </c>
      <c r="B139" s="7">
        <v>0.98</v>
      </c>
      <c r="C139" s="7">
        <v>0.56499999999999995</v>
      </c>
      <c r="D139" s="8">
        <v>1.002</v>
      </c>
      <c r="E139" s="8">
        <v>0.66200000000000003</v>
      </c>
      <c r="F139" s="8">
        <v>0.84799999999999998</v>
      </c>
      <c r="G139" s="8">
        <v>0.88100000000000001</v>
      </c>
      <c r="H139" s="8">
        <v>0.56100000000000005</v>
      </c>
      <c r="I139" s="8">
        <v>0.58399999999999996</v>
      </c>
      <c r="J139" s="8">
        <v>0.95699999999999996</v>
      </c>
    </row>
    <row r="140" spans="1:10" x14ac:dyDescent="0.25">
      <c r="A140" s="7">
        <v>100</v>
      </c>
      <c r="B140" s="7">
        <v>0.99</v>
      </c>
      <c r="C140" s="7">
        <v>0.56399999999999995</v>
      </c>
      <c r="D140" s="8">
        <v>1</v>
      </c>
      <c r="E140" s="8">
        <v>0.65</v>
      </c>
      <c r="F140" s="8">
        <v>0.84199999999999997</v>
      </c>
      <c r="G140" s="8">
        <v>0.89700000000000002</v>
      </c>
      <c r="H140" s="8">
        <v>0.54700000000000004</v>
      </c>
      <c r="I140" s="8">
        <v>0.58399999999999996</v>
      </c>
      <c r="J140" s="8">
        <v>0.97799999999999998</v>
      </c>
    </row>
    <row r="141" spans="1:10" x14ac:dyDescent="0.25">
      <c r="A141" s="7">
        <v>101</v>
      </c>
      <c r="B141" s="7">
        <v>1</v>
      </c>
      <c r="C141" s="7">
        <v>0.56399999999999995</v>
      </c>
      <c r="D141" s="8">
        <v>1</v>
      </c>
      <c r="E141" s="8">
        <v>0.64</v>
      </c>
      <c r="F141" s="8">
        <v>0.83699999999999997</v>
      </c>
      <c r="G141" s="8">
        <v>0.91100000000000003</v>
      </c>
      <c r="H141" s="8">
        <v>0.53600000000000003</v>
      </c>
      <c r="I141" s="8">
        <v>0.58399999999999996</v>
      </c>
      <c r="J141" s="8">
        <v>0.996</v>
      </c>
    </row>
    <row r="142" spans="1:10" x14ac:dyDescent="0.25">
      <c r="A142" s="7">
        <v>102</v>
      </c>
      <c r="B142" s="7">
        <v>1.01</v>
      </c>
      <c r="C142" s="7">
        <v>0.56399999999999995</v>
      </c>
      <c r="D142" s="8">
        <v>1</v>
      </c>
      <c r="E142" s="8">
        <v>0.63300000000000001</v>
      </c>
      <c r="F142" s="8">
        <v>0.83299999999999996</v>
      </c>
      <c r="G142" s="8">
        <v>0.92300000000000004</v>
      </c>
      <c r="H142" s="8">
        <v>0.52700000000000002</v>
      </c>
      <c r="I142" s="8">
        <v>0.58399999999999996</v>
      </c>
      <c r="J142" s="8">
        <v>1.0109999999999999</v>
      </c>
    </row>
    <row r="143" spans="1:10" x14ac:dyDescent="0.25">
      <c r="A143" s="7">
        <v>103</v>
      </c>
      <c r="B143" s="7">
        <v>1.02</v>
      </c>
      <c r="C143" s="7">
        <v>0.56399999999999995</v>
      </c>
      <c r="D143" s="8">
        <v>1</v>
      </c>
      <c r="E143" s="8">
        <v>0.627</v>
      </c>
      <c r="F143" s="8">
        <v>0.82899999999999996</v>
      </c>
      <c r="G143" s="8">
        <v>0.93100000000000005</v>
      </c>
      <c r="H143" s="8">
        <v>0.52</v>
      </c>
      <c r="I143" s="8">
        <v>0.58399999999999996</v>
      </c>
      <c r="J143" s="8">
        <v>1.022</v>
      </c>
    </row>
    <row r="144" spans="1:10" x14ac:dyDescent="0.25">
      <c r="A144" s="7">
        <v>104</v>
      </c>
      <c r="B144" s="7">
        <v>1.03</v>
      </c>
      <c r="C144" s="7">
        <v>0.56399999999999995</v>
      </c>
      <c r="D144" s="8">
        <v>1.0009999999999999</v>
      </c>
      <c r="E144" s="8">
        <v>0.621</v>
      </c>
      <c r="F144" s="8">
        <v>0.82599999999999996</v>
      </c>
      <c r="G144" s="8">
        <v>0.93899999999999995</v>
      </c>
      <c r="H144" s="8">
        <v>0.51300000000000001</v>
      </c>
      <c r="I144" s="8">
        <v>0.58399999999999996</v>
      </c>
      <c r="J144" s="8">
        <v>1.0329999999999999</v>
      </c>
    </row>
    <row r="145" spans="1:10" x14ac:dyDescent="0.25">
      <c r="A145" s="7">
        <v>105</v>
      </c>
      <c r="B145" s="7">
        <v>1.04</v>
      </c>
      <c r="C145" s="7">
        <v>0.56499999999999995</v>
      </c>
      <c r="D145" s="8">
        <v>1.002</v>
      </c>
      <c r="E145" s="8">
        <v>0.61499999999999999</v>
      </c>
      <c r="F145" s="8">
        <v>0.82299999999999995</v>
      </c>
      <c r="G145" s="8">
        <v>0.94799999999999995</v>
      </c>
      <c r="H145" s="8">
        <v>0.50600000000000001</v>
      </c>
      <c r="I145" s="8">
        <v>0.58399999999999996</v>
      </c>
      <c r="J145" s="8">
        <v>1.044</v>
      </c>
    </row>
    <row r="146" spans="1:10" x14ac:dyDescent="0.25">
      <c r="A146" s="7">
        <v>106</v>
      </c>
      <c r="B146" s="7">
        <v>1.05</v>
      </c>
      <c r="C146" s="7">
        <v>0.56499999999999995</v>
      </c>
      <c r="D146" s="8">
        <v>1.0029999999999999</v>
      </c>
      <c r="E146" s="8">
        <v>0.60899999999999999</v>
      </c>
      <c r="F146" s="8">
        <v>0.82</v>
      </c>
      <c r="G146" s="8">
        <v>0.95599999999999996</v>
      </c>
      <c r="H146" s="8">
        <v>0.499</v>
      </c>
      <c r="I146" s="8">
        <v>0.58399999999999996</v>
      </c>
      <c r="J146" s="8">
        <v>1.056</v>
      </c>
    </row>
    <row r="147" spans="1:10" x14ac:dyDescent="0.25">
      <c r="A147" s="7">
        <v>107</v>
      </c>
      <c r="B147" s="7">
        <v>1.06</v>
      </c>
      <c r="C147" s="7">
        <v>0.56499999999999995</v>
      </c>
      <c r="D147" s="8">
        <v>1.004</v>
      </c>
      <c r="E147" s="8">
        <v>0.60299999999999998</v>
      </c>
      <c r="F147" s="8">
        <v>0.81699999999999995</v>
      </c>
      <c r="G147" s="8">
        <v>0.96399999999999997</v>
      </c>
      <c r="H147" s="8">
        <v>0.49299999999999999</v>
      </c>
      <c r="I147" s="8">
        <v>0.58399999999999996</v>
      </c>
      <c r="J147" s="8">
        <v>1.0669999999999999</v>
      </c>
    </row>
    <row r="148" spans="1:10" x14ac:dyDescent="0.25">
      <c r="A148" s="7">
        <v>108</v>
      </c>
      <c r="B148" s="7">
        <v>1.07</v>
      </c>
      <c r="C148" s="7">
        <v>0.56599999999999995</v>
      </c>
      <c r="D148" s="8">
        <v>1.0049999999999999</v>
      </c>
      <c r="E148" s="8">
        <v>0.59699999999999998</v>
      </c>
      <c r="F148" s="8">
        <v>0.81399999999999995</v>
      </c>
      <c r="G148" s="8">
        <v>0.97299999999999998</v>
      </c>
      <c r="H148" s="8">
        <v>0.48599999999999999</v>
      </c>
      <c r="I148" s="8">
        <v>0.58399999999999996</v>
      </c>
      <c r="J148" s="8">
        <v>1.0780000000000001</v>
      </c>
    </row>
    <row r="149" spans="1:10" x14ac:dyDescent="0.25">
      <c r="A149" s="7">
        <v>109</v>
      </c>
      <c r="B149" s="7">
        <v>1.08</v>
      </c>
      <c r="C149" s="7">
        <v>0.56599999999999995</v>
      </c>
      <c r="D149" s="8">
        <v>1.006</v>
      </c>
      <c r="E149" s="8">
        <v>0.59099999999999997</v>
      </c>
      <c r="F149" s="8">
        <v>0.81</v>
      </c>
      <c r="G149" s="8">
        <v>0.98099999999999998</v>
      </c>
      <c r="H149" s="8">
        <v>0.47899999999999998</v>
      </c>
      <c r="I149" s="8">
        <v>0.58399999999999996</v>
      </c>
      <c r="J149" s="8">
        <v>1.0900000000000001</v>
      </c>
    </row>
    <row r="150" spans="1:10" x14ac:dyDescent="0.25">
      <c r="A150" s="7">
        <v>110</v>
      </c>
      <c r="B150" s="7">
        <v>1.0900000000000001</v>
      </c>
      <c r="C150" s="7">
        <v>0.56599999999999995</v>
      </c>
      <c r="D150" s="8">
        <v>1.008</v>
      </c>
      <c r="E150" s="8">
        <v>0.58499999999999996</v>
      </c>
      <c r="F150" s="8">
        <v>0.80700000000000005</v>
      </c>
      <c r="G150" s="8">
        <v>0.98899999999999999</v>
      </c>
      <c r="H150" s="8">
        <v>0.47199999999999998</v>
      </c>
      <c r="I150" s="8">
        <v>0.58399999999999996</v>
      </c>
      <c r="J150" s="8">
        <v>1.101</v>
      </c>
    </row>
    <row r="151" spans="1:10" x14ac:dyDescent="0.25">
      <c r="A151" s="7">
        <v>111</v>
      </c>
      <c r="B151" s="7">
        <v>1.1000000000000001</v>
      </c>
      <c r="C151" s="7">
        <v>0.56699999999999995</v>
      </c>
      <c r="D151" s="8">
        <v>1.01</v>
      </c>
      <c r="E151" s="8">
        <v>0.57899999999999996</v>
      </c>
      <c r="F151" s="8">
        <v>0.80400000000000005</v>
      </c>
      <c r="G151" s="8">
        <v>0.998</v>
      </c>
      <c r="H151" s="8">
        <v>0.46600000000000003</v>
      </c>
      <c r="I151" s="8">
        <v>0.58399999999999996</v>
      </c>
      <c r="J151" s="8">
        <v>1.113</v>
      </c>
    </row>
    <row r="152" spans="1:10" x14ac:dyDescent="0.25">
      <c r="A152" s="7">
        <v>112</v>
      </c>
      <c r="B152" s="7">
        <v>1.1100000000000001</v>
      </c>
      <c r="C152" s="7">
        <v>0.56799999999999995</v>
      </c>
      <c r="D152" s="8">
        <v>1.012</v>
      </c>
      <c r="E152" s="8">
        <v>0.57299999999999995</v>
      </c>
      <c r="F152" s="8">
        <v>0.8</v>
      </c>
      <c r="G152" s="8">
        <v>1.006</v>
      </c>
      <c r="H152" s="8">
        <v>0.45900000000000002</v>
      </c>
      <c r="I152" s="8">
        <v>0.58399999999999996</v>
      </c>
      <c r="J152" s="8">
        <v>1.1240000000000001</v>
      </c>
    </row>
    <row r="153" spans="1:10" x14ac:dyDescent="0.25">
      <c r="A153" s="7">
        <v>113</v>
      </c>
      <c r="B153" s="7">
        <v>1.1200000000000001</v>
      </c>
      <c r="C153" s="7">
        <v>0.56799999999999995</v>
      </c>
      <c r="D153" s="8">
        <v>1.014</v>
      </c>
      <c r="E153" s="8">
        <v>0.56699999999999995</v>
      </c>
      <c r="F153" s="8">
        <v>0.79700000000000004</v>
      </c>
      <c r="G153" s="8">
        <v>1.014</v>
      </c>
      <c r="H153" s="8">
        <v>0.45200000000000001</v>
      </c>
      <c r="I153" s="8">
        <v>0.58399999999999996</v>
      </c>
      <c r="J153" s="8">
        <v>1.1359999999999999</v>
      </c>
    </row>
    <row r="154" spans="1:10" x14ac:dyDescent="0.25">
      <c r="A154" s="7">
        <v>114</v>
      </c>
      <c r="B154" s="7">
        <v>1.1299999999999999</v>
      </c>
      <c r="C154" s="7">
        <v>0.56899999999999995</v>
      </c>
      <c r="D154" s="8">
        <v>1.0169999999999999</v>
      </c>
      <c r="E154" s="8">
        <v>0.56100000000000005</v>
      </c>
      <c r="F154" s="8">
        <v>0.79400000000000004</v>
      </c>
      <c r="G154" s="8">
        <v>1.022</v>
      </c>
      <c r="H154" s="8">
        <v>0.44600000000000001</v>
      </c>
      <c r="I154" s="8">
        <v>0.58399999999999996</v>
      </c>
      <c r="J154" s="8">
        <v>1.1479999999999999</v>
      </c>
    </row>
    <row r="155" spans="1:10" x14ac:dyDescent="0.25">
      <c r="A155" s="7">
        <v>115</v>
      </c>
      <c r="B155" s="7">
        <v>1.1399999999999999</v>
      </c>
      <c r="C155" s="7">
        <v>0.56999999999999995</v>
      </c>
      <c r="D155" s="8">
        <v>1.02</v>
      </c>
      <c r="E155" s="8">
        <v>0.55500000000000005</v>
      </c>
      <c r="F155" s="8">
        <v>0.79</v>
      </c>
      <c r="G155" s="8">
        <v>1.0309999999999999</v>
      </c>
      <c r="H155" s="8">
        <v>0.439</v>
      </c>
      <c r="I155" s="8">
        <v>0.58399999999999996</v>
      </c>
      <c r="J155" s="8">
        <v>1.159</v>
      </c>
    </row>
    <row r="156" spans="1:10" x14ac:dyDescent="0.25">
      <c r="A156" s="7">
        <v>116</v>
      </c>
      <c r="B156" s="7">
        <v>1.1499999999999999</v>
      </c>
      <c r="C156" s="7">
        <v>0.57099999999999995</v>
      </c>
      <c r="D156" s="8">
        <v>1.0229999999999999</v>
      </c>
      <c r="E156" s="8">
        <v>0.54900000000000004</v>
      </c>
      <c r="F156" s="8">
        <v>0.78700000000000003</v>
      </c>
      <c r="G156" s="8">
        <v>1.0389999999999999</v>
      </c>
      <c r="H156" s="8">
        <v>0.432</v>
      </c>
      <c r="I156" s="8">
        <v>0.58399999999999996</v>
      </c>
      <c r="J156" s="8">
        <v>1.171</v>
      </c>
    </row>
    <row r="157" spans="1:10" x14ac:dyDescent="0.25">
      <c r="A157" s="7">
        <v>117</v>
      </c>
      <c r="B157" s="7">
        <v>1.1599999999999999</v>
      </c>
      <c r="C157" s="7">
        <v>0.57099999999999995</v>
      </c>
      <c r="D157" s="8">
        <v>1.026</v>
      </c>
      <c r="E157" s="8">
        <v>0.54400000000000004</v>
      </c>
      <c r="F157" s="8">
        <v>0.78300000000000003</v>
      </c>
      <c r="G157" s="8">
        <v>1.0469999999999999</v>
      </c>
      <c r="H157" s="8">
        <v>0.42599999999999999</v>
      </c>
      <c r="I157" s="8">
        <v>0.58399999999999996</v>
      </c>
      <c r="J157" s="8">
        <v>1.1830000000000001</v>
      </c>
    </row>
    <row r="158" spans="1:10" x14ac:dyDescent="0.25">
      <c r="A158" s="7">
        <v>118</v>
      </c>
      <c r="B158" s="7">
        <v>1.17</v>
      </c>
      <c r="C158" s="7">
        <v>0.57199999999999995</v>
      </c>
      <c r="D158" s="8">
        <v>1.0289999999999999</v>
      </c>
      <c r="E158" s="8">
        <v>0.53800000000000003</v>
      </c>
      <c r="F158" s="8">
        <v>0.78</v>
      </c>
      <c r="G158" s="8">
        <v>1.0549999999999999</v>
      </c>
      <c r="H158" s="8">
        <v>0.41899999999999998</v>
      </c>
      <c r="I158" s="8">
        <v>0.58399999999999996</v>
      </c>
      <c r="J158" s="8">
        <v>1.1950000000000001</v>
      </c>
    </row>
    <row r="159" spans="1:10" x14ac:dyDescent="0.25">
      <c r="A159" s="7">
        <v>119</v>
      </c>
      <c r="B159" s="7">
        <v>1.18</v>
      </c>
      <c r="C159" s="7">
        <v>0.57299999999999995</v>
      </c>
      <c r="D159" s="8">
        <v>1.032</v>
      </c>
      <c r="E159" s="8">
        <v>0.53200000000000003</v>
      </c>
      <c r="F159" s="8">
        <v>0.77700000000000002</v>
      </c>
      <c r="G159" s="8">
        <v>1.0629999999999999</v>
      </c>
      <c r="H159" s="8">
        <v>0.41299999999999998</v>
      </c>
      <c r="I159" s="8">
        <v>0.58399999999999996</v>
      </c>
      <c r="J159" s="8">
        <v>1.2070000000000001</v>
      </c>
    </row>
    <row r="160" spans="1:10" x14ac:dyDescent="0.25">
      <c r="A160" s="7">
        <v>120</v>
      </c>
      <c r="B160" s="7">
        <v>1.19</v>
      </c>
      <c r="C160" s="7">
        <v>0.57399999999999995</v>
      </c>
      <c r="D160" s="8">
        <v>1.036</v>
      </c>
      <c r="E160" s="8">
        <v>0.52600000000000002</v>
      </c>
      <c r="F160" s="8">
        <v>0.77300000000000002</v>
      </c>
      <c r="G160" s="8">
        <v>1.071</v>
      </c>
      <c r="H160" s="8">
        <v>0.40600000000000003</v>
      </c>
      <c r="I160" s="8">
        <v>0.58399999999999996</v>
      </c>
      <c r="J160" s="8">
        <v>1.2190000000000001</v>
      </c>
    </row>
    <row r="161" spans="1:10" x14ac:dyDescent="0.25">
      <c r="A161" s="7">
        <v>121</v>
      </c>
      <c r="B161" s="7">
        <v>1.2</v>
      </c>
      <c r="C161" s="7">
        <v>0.57499999999999996</v>
      </c>
      <c r="D161" s="8">
        <v>1.04</v>
      </c>
      <c r="E161" s="8">
        <v>0.52</v>
      </c>
      <c r="F161" s="8">
        <v>0.77</v>
      </c>
      <c r="G161" s="8">
        <v>1.079</v>
      </c>
      <c r="H161" s="8">
        <v>0.4</v>
      </c>
      <c r="I161" s="8">
        <v>0.58399999999999996</v>
      </c>
      <c r="J161" s="8">
        <v>1.23</v>
      </c>
    </row>
    <row r="162" spans="1:10" x14ac:dyDescent="0.25">
      <c r="A162" s="7">
        <v>122</v>
      </c>
      <c r="B162" s="7">
        <v>1.21</v>
      </c>
      <c r="C162" s="7">
        <v>0.57599999999999996</v>
      </c>
      <c r="D162" s="8">
        <v>1.044</v>
      </c>
      <c r="E162" s="8">
        <v>0.51400000000000001</v>
      </c>
      <c r="F162" s="8">
        <v>0.76600000000000001</v>
      </c>
      <c r="G162" s="8">
        <v>1.0880000000000001</v>
      </c>
      <c r="H162" s="8">
        <v>0.39400000000000002</v>
      </c>
      <c r="I162" s="8">
        <v>0.58399999999999996</v>
      </c>
      <c r="J162" s="8">
        <v>1.2430000000000001</v>
      </c>
    </row>
    <row r="163" spans="1:10" x14ac:dyDescent="0.25">
      <c r="A163" s="7">
        <v>123</v>
      </c>
      <c r="B163" s="7">
        <v>1.22</v>
      </c>
      <c r="C163" s="7">
        <v>0.57799999999999996</v>
      </c>
      <c r="D163" s="8">
        <v>1.048</v>
      </c>
      <c r="E163" s="8">
        <v>0.50800000000000001</v>
      </c>
      <c r="F163" s="8">
        <v>0.76300000000000001</v>
      </c>
      <c r="G163" s="8">
        <v>1.0960000000000001</v>
      </c>
      <c r="H163" s="8">
        <v>0.38800000000000001</v>
      </c>
      <c r="I163" s="8">
        <v>0.58399999999999996</v>
      </c>
      <c r="J163" s="8">
        <v>1.254</v>
      </c>
    </row>
    <row r="164" spans="1:10" x14ac:dyDescent="0.25">
      <c r="A164" s="7">
        <v>124</v>
      </c>
      <c r="B164" s="7">
        <v>1.23</v>
      </c>
      <c r="C164" s="7">
        <v>0.57899999999999996</v>
      </c>
      <c r="D164" s="8">
        <v>1.0529999999999999</v>
      </c>
      <c r="E164" s="8">
        <v>0.502</v>
      </c>
      <c r="F164" s="8">
        <v>0.75900000000000001</v>
      </c>
      <c r="G164" s="8">
        <v>1.1040000000000001</v>
      </c>
      <c r="H164" s="8">
        <v>0.38100000000000001</v>
      </c>
      <c r="I164" s="8">
        <v>0.58399999999999996</v>
      </c>
      <c r="J164" s="8">
        <v>1.2669999999999999</v>
      </c>
    </row>
    <row r="165" spans="1:10" x14ac:dyDescent="0.25">
      <c r="A165" s="7">
        <v>125</v>
      </c>
      <c r="B165" s="7">
        <v>1.24</v>
      </c>
      <c r="C165" s="7">
        <v>0.57999999999999996</v>
      </c>
      <c r="D165" s="8">
        <v>1.0580000000000001</v>
      </c>
      <c r="E165" s="8">
        <v>0.496</v>
      </c>
      <c r="F165" s="8">
        <v>0.75600000000000001</v>
      </c>
      <c r="G165" s="8">
        <v>1.1120000000000001</v>
      </c>
      <c r="H165" s="8">
        <v>0.375</v>
      </c>
      <c r="I165" s="8">
        <v>0.58399999999999996</v>
      </c>
      <c r="J165" s="8">
        <v>1.2789999999999999</v>
      </c>
    </row>
    <row r="166" spans="1:10" x14ac:dyDescent="0.25">
      <c r="A166" s="7">
        <v>126</v>
      </c>
      <c r="B166" s="7">
        <v>1.25</v>
      </c>
      <c r="C166" s="7">
        <v>0.58199999999999996</v>
      </c>
      <c r="D166" s="8">
        <v>1.0620000000000001</v>
      </c>
      <c r="E166" s="8">
        <v>0.49099999999999999</v>
      </c>
      <c r="F166" s="8">
        <v>0.752</v>
      </c>
      <c r="G166" s="8">
        <v>1.119</v>
      </c>
      <c r="H166" s="8">
        <v>0.36899999999999999</v>
      </c>
      <c r="I166" s="8">
        <v>0.58399999999999996</v>
      </c>
      <c r="J166" s="8">
        <v>1.2909999999999999</v>
      </c>
    </row>
    <row r="167" spans="1:10" x14ac:dyDescent="0.25">
      <c r="A167" s="7">
        <v>127</v>
      </c>
      <c r="B167" s="7">
        <v>1.26</v>
      </c>
      <c r="C167" s="7">
        <v>0.58299999999999996</v>
      </c>
      <c r="D167" s="8">
        <v>1.0680000000000001</v>
      </c>
      <c r="E167" s="8">
        <v>0.48499999999999999</v>
      </c>
      <c r="F167" s="8">
        <v>0.749</v>
      </c>
      <c r="G167" s="8">
        <v>1.127</v>
      </c>
      <c r="H167" s="8">
        <v>0.36299999999999999</v>
      </c>
      <c r="I167" s="8">
        <v>0.58399999999999996</v>
      </c>
      <c r="J167" s="8">
        <v>1.3029999999999999</v>
      </c>
    </row>
    <row r="168" spans="1:10" x14ac:dyDescent="0.25">
      <c r="A168" s="7">
        <v>128</v>
      </c>
      <c r="B168" s="7">
        <v>1.27</v>
      </c>
      <c r="C168" s="7">
        <v>0.58399999999999996</v>
      </c>
      <c r="D168" s="8">
        <v>1.073</v>
      </c>
      <c r="E168" s="8">
        <v>0.47899999999999998</v>
      </c>
      <c r="F168" s="8">
        <v>0.745</v>
      </c>
      <c r="G168" s="8">
        <v>1.135</v>
      </c>
      <c r="H168" s="8">
        <v>0.35699999999999998</v>
      </c>
      <c r="I168" s="8">
        <v>0.58399999999999996</v>
      </c>
      <c r="J168" s="8">
        <v>1.3149999999999999</v>
      </c>
    </row>
    <row r="169" spans="1:10" x14ac:dyDescent="0.25">
      <c r="A169" s="7">
        <v>129</v>
      </c>
      <c r="B169" s="7">
        <v>1.28</v>
      </c>
      <c r="C169" s="7">
        <v>0.58599999999999997</v>
      </c>
      <c r="D169" s="8">
        <v>1.0780000000000001</v>
      </c>
      <c r="E169" s="8">
        <v>0.47399999999999998</v>
      </c>
      <c r="F169" s="8">
        <v>0.74099999999999999</v>
      </c>
      <c r="G169" s="8">
        <v>1.143</v>
      </c>
      <c r="H169" s="8">
        <v>0.35099999999999998</v>
      </c>
      <c r="I169" s="8">
        <v>0.58399999999999996</v>
      </c>
      <c r="J169" s="8">
        <v>1.327</v>
      </c>
    </row>
    <row r="170" spans="1:10" x14ac:dyDescent="0.25">
      <c r="A170" s="7">
        <v>130</v>
      </c>
      <c r="B170" s="7">
        <v>1.29</v>
      </c>
      <c r="C170" s="7">
        <v>0.58699999999999997</v>
      </c>
      <c r="D170" s="8">
        <v>1.0840000000000001</v>
      </c>
      <c r="E170" s="8">
        <v>0.46800000000000003</v>
      </c>
      <c r="F170" s="8">
        <v>0.73799999999999999</v>
      </c>
      <c r="G170" s="8">
        <v>1.151</v>
      </c>
      <c r="H170" s="8">
        <v>0.34499999999999997</v>
      </c>
      <c r="I170" s="8">
        <v>0.58399999999999996</v>
      </c>
      <c r="J170" s="8">
        <v>1.34</v>
      </c>
    </row>
    <row r="171" spans="1:10" x14ac:dyDescent="0.25">
      <c r="A171" s="7">
        <v>131</v>
      </c>
      <c r="B171" s="7">
        <v>1.3</v>
      </c>
      <c r="C171" s="7">
        <v>0.58899999999999997</v>
      </c>
      <c r="D171" s="8">
        <v>1.0900000000000001</v>
      </c>
      <c r="E171" s="8">
        <v>0.46200000000000002</v>
      </c>
      <c r="F171" s="8">
        <v>0.73399999999999999</v>
      </c>
      <c r="G171" s="8">
        <v>1.1579999999999999</v>
      </c>
      <c r="H171" s="8">
        <v>0.33900000000000002</v>
      </c>
      <c r="I171" s="8">
        <v>0.58399999999999996</v>
      </c>
      <c r="J171" s="8">
        <v>1.3520000000000001</v>
      </c>
    </row>
    <row r="172" spans="1:10" x14ac:dyDescent="0.25">
      <c r="A172" s="7">
        <v>132</v>
      </c>
      <c r="B172" s="7">
        <v>1.31</v>
      </c>
      <c r="C172" s="7">
        <v>0.59099999999999997</v>
      </c>
      <c r="D172" s="8">
        <v>1.0960000000000001</v>
      </c>
      <c r="E172" s="8">
        <v>0.45700000000000002</v>
      </c>
      <c r="F172" s="8">
        <v>0.73099999999999998</v>
      </c>
      <c r="G172" s="8">
        <v>1.1659999999999999</v>
      </c>
      <c r="H172" s="8">
        <v>0.33400000000000002</v>
      </c>
      <c r="I172" s="8">
        <v>0.58399999999999996</v>
      </c>
      <c r="J172" s="8">
        <v>1.3640000000000001</v>
      </c>
    </row>
    <row r="173" spans="1:10" x14ac:dyDescent="0.25">
      <c r="A173" s="7">
        <v>133</v>
      </c>
      <c r="B173" s="7">
        <v>1.32</v>
      </c>
      <c r="C173" s="7">
        <v>0.59199999999999997</v>
      </c>
      <c r="D173" s="8">
        <v>1.1020000000000001</v>
      </c>
      <c r="E173" s="8">
        <v>0.45100000000000001</v>
      </c>
      <c r="F173" s="8">
        <v>0.72699999999999998</v>
      </c>
      <c r="G173" s="8">
        <v>1.1739999999999999</v>
      </c>
      <c r="H173" s="8">
        <v>0.32800000000000001</v>
      </c>
      <c r="I173" s="8">
        <v>0.58399999999999996</v>
      </c>
      <c r="J173" s="8">
        <v>1.3759999999999999</v>
      </c>
    </row>
    <row r="174" spans="1:10" x14ac:dyDescent="0.25">
      <c r="A174" s="7">
        <v>134</v>
      </c>
      <c r="B174" s="7">
        <v>1.33</v>
      </c>
      <c r="C174" s="7">
        <v>0.59399999999999997</v>
      </c>
      <c r="D174" s="8">
        <v>1.109</v>
      </c>
      <c r="E174" s="8">
        <v>0.44500000000000001</v>
      </c>
      <c r="F174" s="8">
        <v>0.72399999999999998</v>
      </c>
      <c r="G174" s="8">
        <v>1.181</v>
      </c>
      <c r="H174" s="8">
        <v>0.32200000000000001</v>
      </c>
      <c r="I174" s="8">
        <v>0.58399999999999996</v>
      </c>
      <c r="J174" s="8">
        <v>1.389</v>
      </c>
    </row>
    <row r="175" spans="1:10" x14ac:dyDescent="0.25">
      <c r="A175" s="7">
        <v>135</v>
      </c>
      <c r="B175" s="7">
        <v>1.34</v>
      </c>
      <c r="C175" s="7">
        <v>0.59599999999999997</v>
      </c>
      <c r="D175" s="8">
        <v>1.1160000000000001</v>
      </c>
      <c r="E175" s="8">
        <v>0.44</v>
      </c>
      <c r="F175" s="8">
        <v>0.72</v>
      </c>
      <c r="G175" s="8">
        <v>1.1890000000000001</v>
      </c>
      <c r="H175" s="8">
        <v>0.317</v>
      </c>
      <c r="I175" s="8">
        <v>0.58399999999999996</v>
      </c>
      <c r="J175" s="8">
        <v>1.401</v>
      </c>
    </row>
    <row r="176" spans="1:10" x14ac:dyDescent="0.25">
      <c r="A176" s="7">
        <v>136</v>
      </c>
      <c r="B176" s="7">
        <v>1.35</v>
      </c>
      <c r="C176" s="7">
        <v>0.59799999999999998</v>
      </c>
      <c r="D176" s="8">
        <v>1.1220000000000001</v>
      </c>
      <c r="E176" s="8">
        <v>0.435</v>
      </c>
      <c r="F176" s="8">
        <v>0.71599999999999997</v>
      </c>
      <c r="G176" s="8">
        <v>1.1970000000000001</v>
      </c>
      <c r="H176" s="8">
        <v>0.311</v>
      </c>
      <c r="I176" s="8">
        <v>0.58399999999999996</v>
      </c>
      <c r="J176" s="8">
        <v>1.4139999999999999</v>
      </c>
    </row>
    <row r="177" spans="1:10" x14ac:dyDescent="0.25">
      <c r="A177" s="7">
        <v>137</v>
      </c>
      <c r="B177" s="7">
        <v>1.36</v>
      </c>
      <c r="C177" s="7">
        <v>0.6</v>
      </c>
      <c r="D177" s="8">
        <v>1.1299999999999999</v>
      </c>
      <c r="E177" s="8">
        <v>0.42899999999999999</v>
      </c>
      <c r="F177" s="8">
        <v>0.71299999999999997</v>
      </c>
      <c r="G177" s="8">
        <v>1.204</v>
      </c>
      <c r="H177" s="8">
        <v>0.30599999999999999</v>
      </c>
      <c r="I177" s="8">
        <v>0.58399999999999996</v>
      </c>
      <c r="J177" s="8">
        <v>1.4259999999999999</v>
      </c>
    </row>
    <row r="178" spans="1:10" x14ac:dyDescent="0.25">
      <c r="A178" s="7">
        <v>138</v>
      </c>
      <c r="B178" s="7">
        <v>1.37</v>
      </c>
      <c r="C178" s="7">
        <v>0.60199999999999998</v>
      </c>
      <c r="D178" s="8">
        <v>1.137</v>
      </c>
      <c r="E178" s="8">
        <v>0.42399999999999999</v>
      </c>
      <c r="F178" s="8">
        <v>0.70899999999999996</v>
      </c>
      <c r="G178" s="8">
        <v>1.2110000000000001</v>
      </c>
      <c r="H178" s="8">
        <v>0.30099999999999999</v>
      </c>
      <c r="I178" s="8">
        <v>0.58399999999999996</v>
      </c>
      <c r="J178" s="8">
        <v>1.4379999999999999</v>
      </c>
    </row>
    <row r="179" spans="1:10" x14ac:dyDescent="0.25">
      <c r="A179" s="7">
        <v>139</v>
      </c>
      <c r="B179" s="7">
        <v>1.38</v>
      </c>
      <c r="C179" s="7">
        <v>0.60399999999999998</v>
      </c>
      <c r="D179" s="8">
        <v>1.1439999999999999</v>
      </c>
      <c r="E179" s="8">
        <v>0.41899999999999998</v>
      </c>
      <c r="F179" s="8">
        <v>0.70599999999999996</v>
      </c>
      <c r="G179" s="8">
        <v>1.2190000000000001</v>
      </c>
      <c r="H179" s="8">
        <v>0.29499999999999998</v>
      </c>
      <c r="I179" s="8">
        <v>0.58399999999999996</v>
      </c>
      <c r="J179" s="8">
        <v>1.45</v>
      </c>
    </row>
    <row r="180" spans="1:10" x14ac:dyDescent="0.25">
      <c r="A180" s="7">
        <v>140</v>
      </c>
      <c r="B180" s="7">
        <v>1.39</v>
      </c>
      <c r="C180" s="7">
        <v>0.60599999999999998</v>
      </c>
      <c r="D180" s="8">
        <v>1.1519999999999999</v>
      </c>
      <c r="E180" s="8">
        <v>0.41299999999999998</v>
      </c>
      <c r="F180" s="8">
        <v>0.70199999999999996</v>
      </c>
      <c r="G180" s="8">
        <v>1.226</v>
      </c>
      <c r="H180" s="8">
        <v>0.28999999999999998</v>
      </c>
      <c r="I180" s="8">
        <v>0.58399999999999996</v>
      </c>
      <c r="J180" s="8">
        <v>1.4630000000000001</v>
      </c>
    </row>
    <row r="181" spans="1:10" x14ac:dyDescent="0.25">
      <c r="A181" s="7">
        <v>141</v>
      </c>
      <c r="B181" s="7">
        <v>1.4</v>
      </c>
      <c r="C181" s="7">
        <v>0.60799999999999998</v>
      </c>
      <c r="D181" s="8">
        <v>1.1599999999999999</v>
      </c>
      <c r="E181" s="8">
        <v>0.40799999999999997</v>
      </c>
      <c r="F181" s="8">
        <v>0.69899999999999995</v>
      </c>
      <c r="G181" s="8">
        <v>1.2330000000000001</v>
      </c>
      <c r="H181" s="8">
        <v>0.28499999999999998</v>
      </c>
      <c r="I181" s="8">
        <v>0.58399999999999996</v>
      </c>
      <c r="J181" s="8">
        <v>1.4750000000000001</v>
      </c>
    </row>
    <row r="182" spans="1:10" x14ac:dyDescent="0.25">
      <c r="A182" s="7">
        <v>142</v>
      </c>
      <c r="B182" s="7">
        <v>1.41</v>
      </c>
      <c r="C182" s="7">
        <v>0.61</v>
      </c>
      <c r="D182" s="8">
        <v>1.1679999999999999</v>
      </c>
      <c r="E182" s="8">
        <v>0.40300000000000002</v>
      </c>
      <c r="F182" s="8">
        <v>0.69499999999999995</v>
      </c>
      <c r="G182" s="8">
        <v>1.2410000000000001</v>
      </c>
      <c r="H182" s="8">
        <v>0.28000000000000003</v>
      </c>
      <c r="I182" s="8">
        <v>0.58399999999999996</v>
      </c>
      <c r="J182" s="8">
        <v>1.488</v>
      </c>
    </row>
    <row r="183" spans="1:10" x14ac:dyDescent="0.25">
      <c r="A183" s="7">
        <v>143</v>
      </c>
      <c r="B183" s="7">
        <v>1.42</v>
      </c>
      <c r="C183" s="7">
        <v>0.61199999999999999</v>
      </c>
      <c r="D183" s="8">
        <v>1.1759999999999999</v>
      </c>
      <c r="E183" s="8">
        <v>0.39800000000000002</v>
      </c>
      <c r="F183" s="8">
        <v>0.69199999999999995</v>
      </c>
      <c r="G183" s="8">
        <v>1.2470000000000001</v>
      </c>
      <c r="H183" s="8">
        <v>0.27500000000000002</v>
      </c>
      <c r="I183" s="8">
        <v>0.58399999999999996</v>
      </c>
      <c r="J183" s="8">
        <v>1.5</v>
      </c>
    </row>
    <row r="184" spans="1:10" x14ac:dyDescent="0.25">
      <c r="A184" s="7">
        <v>144</v>
      </c>
      <c r="B184" s="7">
        <v>1.43</v>
      </c>
      <c r="C184" s="7">
        <v>0.61399999999999999</v>
      </c>
      <c r="D184" s="8">
        <v>1.1850000000000001</v>
      </c>
      <c r="E184" s="8">
        <v>0.39200000000000002</v>
      </c>
      <c r="F184" s="8">
        <v>0.68799999999999994</v>
      </c>
      <c r="G184" s="8">
        <v>1.2549999999999999</v>
      </c>
      <c r="H184" s="8">
        <v>0.27</v>
      </c>
      <c r="I184" s="8">
        <v>0.58399999999999996</v>
      </c>
      <c r="J184" s="8">
        <v>1.5129999999999999</v>
      </c>
    </row>
    <row r="185" spans="1:10" x14ac:dyDescent="0.25">
      <c r="A185" s="7">
        <v>145</v>
      </c>
      <c r="B185" s="7">
        <v>1.44</v>
      </c>
      <c r="C185" s="7">
        <v>0.61599999999999999</v>
      </c>
      <c r="D185" s="8">
        <v>1.194</v>
      </c>
      <c r="E185" s="8">
        <v>0.38800000000000001</v>
      </c>
      <c r="F185" s="8">
        <v>0.68400000000000005</v>
      </c>
      <c r="G185" s="8">
        <v>1.2609999999999999</v>
      </c>
      <c r="H185" s="8">
        <v>0.26500000000000001</v>
      </c>
      <c r="I185" s="8">
        <v>0.58399999999999996</v>
      </c>
      <c r="J185" s="8">
        <v>1.524</v>
      </c>
    </row>
    <row r="186" spans="1:10" x14ac:dyDescent="0.25">
      <c r="A186" s="7">
        <v>146</v>
      </c>
      <c r="B186" s="7">
        <v>1.45</v>
      </c>
      <c r="C186" s="7">
        <v>0.61899999999999999</v>
      </c>
      <c r="D186" s="8">
        <v>1.202</v>
      </c>
      <c r="E186" s="8">
        <v>0.38200000000000001</v>
      </c>
      <c r="F186" s="8">
        <v>0.68100000000000005</v>
      </c>
      <c r="G186" s="8">
        <v>1.2689999999999999</v>
      </c>
      <c r="H186" s="8">
        <v>0.26</v>
      </c>
      <c r="I186" s="8">
        <v>0.58299999999999996</v>
      </c>
      <c r="J186" s="8">
        <v>1.5389999999999999</v>
      </c>
    </row>
    <row r="187" spans="1:10" x14ac:dyDescent="0.25">
      <c r="A187" s="7">
        <v>147</v>
      </c>
      <c r="B187" s="7">
        <v>1.46</v>
      </c>
      <c r="C187" s="7">
        <v>0.621</v>
      </c>
      <c r="D187" s="8">
        <v>1.212</v>
      </c>
      <c r="E187" s="8">
        <v>0.378</v>
      </c>
      <c r="F187" s="8">
        <v>0.67800000000000005</v>
      </c>
      <c r="G187" s="8">
        <v>1.2749999999999999</v>
      </c>
      <c r="H187" s="8">
        <v>0.25600000000000001</v>
      </c>
      <c r="I187" s="8">
        <v>0.58399999999999996</v>
      </c>
      <c r="J187" s="8">
        <v>1.5489999999999999</v>
      </c>
    </row>
    <row r="188" spans="1:10" x14ac:dyDescent="0.25">
      <c r="A188" s="7">
        <v>148</v>
      </c>
      <c r="B188" s="7">
        <v>1.47</v>
      </c>
      <c r="C188" s="7">
        <v>0.623</v>
      </c>
      <c r="D188" s="8">
        <v>1.2210000000000001</v>
      </c>
      <c r="E188" s="8">
        <v>0.372</v>
      </c>
      <c r="F188" s="8">
        <v>0.67300000000000004</v>
      </c>
      <c r="G188" s="8">
        <v>1.2829999999999999</v>
      </c>
      <c r="H188" s="8">
        <v>0.251</v>
      </c>
      <c r="I188" s="8">
        <v>0.58299999999999996</v>
      </c>
      <c r="J188" s="8">
        <v>1.5640000000000001</v>
      </c>
    </row>
    <row r="189" spans="1:10" x14ac:dyDescent="0.25">
      <c r="A189" s="7">
        <v>149</v>
      </c>
      <c r="B189" s="7">
        <v>1.48</v>
      </c>
      <c r="C189" s="7">
        <v>0.626</v>
      </c>
      <c r="D189" s="8">
        <v>1.23</v>
      </c>
      <c r="E189" s="8">
        <v>0.36799999999999999</v>
      </c>
      <c r="F189" s="8">
        <v>0.67100000000000004</v>
      </c>
      <c r="G189" s="8">
        <v>1.288</v>
      </c>
      <c r="H189" s="8">
        <v>0.247</v>
      </c>
      <c r="I189" s="8">
        <v>0.58399999999999996</v>
      </c>
      <c r="J189" s="8">
        <v>1.573</v>
      </c>
    </row>
    <row r="190" spans="1:10" x14ac:dyDescent="0.25">
      <c r="A190" s="7">
        <v>150</v>
      </c>
      <c r="B190" s="7">
        <v>1.49</v>
      </c>
      <c r="C190" s="7">
        <v>0.628</v>
      </c>
      <c r="D190" s="8">
        <v>1.24</v>
      </c>
      <c r="E190" s="8">
        <v>0.36299999999999999</v>
      </c>
      <c r="F190" s="8">
        <v>0.66600000000000004</v>
      </c>
      <c r="G190" s="8">
        <v>1.298</v>
      </c>
      <c r="H190" s="8">
        <v>0.24199999999999999</v>
      </c>
      <c r="I190" s="8">
        <v>0.58299999999999996</v>
      </c>
      <c r="J190" s="8">
        <v>1.59</v>
      </c>
    </row>
    <row r="191" spans="1:10" x14ac:dyDescent="0.25">
      <c r="A191" s="7">
        <v>151</v>
      </c>
      <c r="B191" s="7">
        <v>1.5</v>
      </c>
      <c r="C191" s="7">
        <v>0.63100000000000001</v>
      </c>
      <c r="D191" s="8">
        <v>1.25</v>
      </c>
      <c r="E191" s="8">
        <v>0.35899999999999999</v>
      </c>
      <c r="F191" s="8">
        <v>0.66400000000000003</v>
      </c>
      <c r="G191" s="8">
        <v>1.3009999999999999</v>
      </c>
      <c r="H191" s="8">
        <v>0.23799999999999999</v>
      </c>
      <c r="I191" s="8">
        <v>0.58399999999999996</v>
      </c>
      <c r="J191" s="8">
        <v>1.5960000000000001</v>
      </c>
    </row>
    <row r="192" spans="1:10" x14ac:dyDescent="0.25">
      <c r="A192" s="7">
        <v>152</v>
      </c>
      <c r="B192" s="7">
        <v>1.51</v>
      </c>
      <c r="C192" s="7">
        <v>0.63300000000000001</v>
      </c>
      <c r="D192" s="8">
        <v>1.26</v>
      </c>
      <c r="E192" s="8">
        <v>0.35299999999999998</v>
      </c>
      <c r="F192" s="8">
        <v>0.65800000000000003</v>
      </c>
      <c r="G192" s="8">
        <v>1.3120000000000001</v>
      </c>
      <c r="H192" s="8">
        <v>0.23200000000000001</v>
      </c>
      <c r="I192" s="8">
        <v>0.58399999999999996</v>
      </c>
      <c r="J192" s="8">
        <v>1.617</v>
      </c>
    </row>
    <row r="193" spans="1:10" x14ac:dyDescent="0.25">
      <c r="A193" s="7">
        <v>153</v>
      </c>
      <c r="B193" s="7">
        <v>1.52</v>
      </c>
      <c r="C193" s="7">
        <v>0.63600000000000001</v>
      </c>
      <c r="D193" s="8">
        <v>1.27</v>
      </c>
      <c r="E193" s="8">
        <v>0.35</v>
      </c>
      <c r="F193" s="8">
        <v>0.65900000000000003</v>
      </c>
      <c r="G193" s="8">
        <v>1.3129999999999999</v>
      </c>
      <c r="H193" s="8">
        <v>0.23</v>
      </c>
      <c r="I193" s="8">
        <v>0.58299999999999996</v>
      </c>
      <c r="J193" s="8">
        <v>1.617</v>
      </c>
    </row>
    <row r="194" spans="1:10" x14ac:dyDescent="0.25">
      <c r="A194" s="7">
        <v>154</v>
      </c>
      <c r="B194" s="7">
        <v>1.53</v>
      </c>
      <c r="C194" s="7">
        <v>0.63900000000000001</v>
      </c>
      <c r="D194" s="8">
        <v>1.2809999999999999</v>
      </c>
      <c r="E194" s="8">
        <v>0.33900000000000002</v>
      </c>
      <c r="F194" s="8">
        <v>0.63800000000000001</v>
      </c>
      <c r="G194" s="8">
        <v>1.345</v>
      </c>
      <c r="H194" s="8">
        <v>0.216</v>
      </c>
      <c r="I194" s="8">
        <v>0.58499999999999996</v>
      </c>
      <c r="J194" s="8">
        <v>1.6850000000000001</v>
      </c>
    </row>
    <row r="195" spans="1:10" x14ac:dyDescent="0.25">
      <c r="A195" s="7">
        <v>155</v>
      </c>
      <c r="B195" s="7">
        <v>1.54</v>
      </c>
      <c r="C195" s="7">
        <v>0.64100000000000001</v>
      </c>
      <c r="D195" s="8">
        <v>1.292</v>
      </c>
      <c r="E195" s="8">
        <v>0.46400000000000002</v>
      </c>
      <c r="F195" s="8">
        <v>0.76100000000000001</v>
      </c>
      <c r="G195" s="8">
        <v>1.0449999999999999</v>
      </c>
      <c r="H195" s="8">
        <v>0.35299999999999998</v>
      </c>
      <c r="I195" s="8">
        <v>0.626</v>
      </c>
      <c r="J195" s="8">
        <v>1.198</v>
      </c>
    </row>
    <row r="196" spans="1:10" x14ac:dyDescent="0.25">
      <c r="A196" s="7">
        <v>156</v>
      </c>
      <c r="B196" s="7">
        <v>1.55</v>
      </c>
      <c r="C196" s="7">
        <v>0.64400000000000002</v>
      </c>
      <c r="D196" s="8">
        <v>1.302</v>
      </c>
      <c r="E196" s="8">
        <v>0.68600000000000005</v>
      </c>
      <c r="F196" s="8">
        <v>0.90200000000000002</v>
      </c>
      <c r="G196" s="8">
        <v>0.67500000000000004</v>
      </c>
      <c r="H196" s="8">
        <v>0.61899999999999999</v>
      </c>
      <c r="I196" s="8">
        <v>0.60299999999999998</v>
      </c>
      <c r="J196" s="8">
        <v>0.71</v>
      </c>
    </row>
    <row r="197" spans="1:10" x14ac:dyDescent="0.25">
      <c r="A197" s="7">
        <v>157</v>
      </c>
      <c r="B197" s="7">
        <v>1.56</v>
      </c>
      <c r="C197" s="7">
        <v>0.64700000000000002</v>
      </c>
      <c r="D197" s="8">
        <v>1.3140000000000001</v>
      </c>
      <c r="E197" s="8">
        <v>0.72599999999999998</v>
      </c>
      <c r="F197" s="8">
        <v>0.92100000000000004</v>
      </c>
      <c r="G197" s="8">
        <v>0.61899999999999999</v>
      </c>
      <c r="H197" s="8">
        <v>0.66900000000000004</v>
      </c>
      <c r="I197" s="8">
        <v>0.59</v>
      </c>
      <c r="J197" s="8">
        <v>0.64500000000000002</v>
      </c>
    </row>
    <row r="198" spans="1:10" x14ac:dyDescent="0.25">
      <c r="A198" s="7">
        <v>158</v>
      </c>
      <c r="B198" s="7">
        <v>1.57</v>
      </c>
      <c r="C198" s="7">
        <v>0.64900000000000002</v>
      </c>
      <c r="D198" s="8">
        <v>1.325</v>
      </c>
      <c r="E198" s="8">
        <v>0.71</v>
      </c>
      <c r="F198" s="8">
        <v>0.91400000000000003</v>
      </c>
      <c r="G198" s="8">
        <v>0.63500000000000001</v>
      </c>
      <c r="H198" s="8">
        <v>0.64900000000000002</v>
      </c>
      <c r="I198" s="8">
        <v>0.59799999999999998</v>
      </c>
      <c r="J198" s="8">
        <v>0.66500000000000004</v>
      </c>
    </row>
    <row r="199" spans="1:10" x14ac:dyDescent="0.25">
      <c r="A199" s="7">
        <v>159</v>
      </c>
      <c r="B199" s="7">
        <v>1.58</v>
      </c>
      <c r="C199" s="7">
        <v>0.65200000000000002</v>
      </c>
      <c r="D199" s="8">
        <v>1.3360000000000001</v>
      </c>
      <c r="E199" s="8">
        <v>0.72899999999999998</v>
      </c>
      <c r="F199" s="8">
        <v>0.92300000000000004</v>
      </c>
      <c r="G199" s="8">
        <v>0.60799999999999998</v>
      </c>
      <c r="H199" s="8">
        <v>0.67300000000000004</v>
      </c>
      <c r="I199" s="8">
        <v>0.59199999999999997</v>
      </c>
      <c r="J199" s="8">
        <v>0.63300000000000001</v>
      </c>
    </row>
    <row r="200" spans="1:10" x14ac:dyDescent="0.25">
      <c r="A200" s="7">
        <v>160</v>
      </c>
      <c r="B200" s="7">
        <v>1.59</v>
      </c>
      <c r="C200" s="7">
        <v>0.65500000000000003</v>
      </c>
      <c r="D200" s="8">
        <v>1.3480000000000001</v>
      </c>
      <c r="E200" s="8">
        <v>0.72299999999999998</v>
      </c>
      <c r="F200" s="8">
        <v>0.92100000000000004</v>
      </c>
      <c r="G200" s="8">
        <v>0.61199999999999999</v>
      </c>
      <c r="H200" s="8">
        <v>0.66600000000000004</v>
      </c>
      <c r="I200" s="8">
        <v>0.59599999999999997</v>
      </c>
      <c r="J200" s="8">
        <v>0.63800000000000001</v>
      </c>
    </row>
    <row r="201" spans="1:10" x14ac:dyDescent="0.25">
      <c r="A201" s="7">
        <v>161</v>
      </c>
      <c r="B201" s="7">
        <v>1.6</v>
      </c>
      <c r="C201" s="7">
        <v>0.65800000000000003</v>
      </c>
      <c r="D201" s="8">
        <v>1.36</v>
      </c>
      <c r="E201" s="8">
        <v>0.73499999999999999</v>
      </c>
      <c r="F201" s="8">
        <v>0.92600000000000005</v>
      </c>
      <c r="G201" s="8">
        <v>0.59399999999999997</v>
      </c>
      <c r="H201" s="8">
        <v>0.68</v>
      </c>
      <c r="I201" s="8">
        <v>0.59299999999999997</v>
      </c>
      <c r="J201" s="8">
        <v>0.61699999999999999</v>
      </c>
    </row>
    <row r="202" spans="1:10" x14ac:dyDescent="0.25">
      <c r="A202" s="7">
        <v>162</v>
      </c>
      <c r="B202" s="7">
        <v>1.61</v>
      </c>
      <c r="C202" s="7">
        <v>0.66100000000000003</v>
      </c>
      <c r="D202" s="8">
        <v>1.3720000000000001</v>
      </c>
      <c r="E202" s="8">
        <v>0.73299999999999998</v>
      </c>
      <c r="F202" s="8">
        <v>0.92600000000000005</v>
      </c>
      <c r="G202" s="8">
        <v>0.59199999999999997</v>
      </c>
      <c r="H202" s="8">
        <v>0.67900000000000005</v>
      </c>
      <c r="I202" s="8">
        <v>0.59599999999999997</v>
      </c>
      <c r="J202" s="8">
        <v>0.61599999999999999</v>
      </c>
    </row>
    <row r="203" spans="1:10" x14ac:dyDescent="0.25">
      <c r="A203" s="7">
        <v>163</v>
      </c>
      <c r="B203" s="7">
        <v>1.62</v>
      </c>
      <c r="C203" s="7">
        <v>0.66400000000000003</v>
      </c>
      <c r="D203" s="8">
        <v>1.3839999999999999</v>
      </c>
      <c r="E203" s="8">
        <v>0.74099999999999999</v>
      </c>
      <c r="F203" s="8">
        <v>0.92900000000000005</v>
      </c>
      <c r="G203" s="8">
        <v>0.57899999999999996</v>
      </c>
      <c r="H203" s="8">
        <v>0.68899999999999995</v>
      </c>
      <c r="I203" s="8">
        <v>0.59399999999999997</v>
      </c>
      <c r="J203" s="8">
        <v>0.6</v>
      </c>
    </row>
    <row r="204" spans="1:10" x14ac:dyDescent="0.25">
      <c r="A204" s="7">
        <v>164</v>
      </c>
      <c r="B204" s="7">
        <v>1.63</v>
      </c>
      <c r="C204" s="7">
        <v>0.66700000000000004</v>
      </c>
      <c r="D204" s="8">
        <v>1.397</v>
      </c>
      <c r="E204" s="8">
        <v>0.74199999999999999</v>
      </c>
      <c r="F204" s="8">
        <v>0.93</v>
      </c>
      <c r="G204" s="8">
        <v>0.57499999999999996</v>
      </c>
      <c r="H204" s="8">
        <v>0.69</v>
      </c>
      <c r="I204" s="8">
        <v>0.59499999999999997</v>
      </c>
      <c r="J204" s="8">
        <v>0.59599999999999997</v>
      </c>
    </row>
    <row r="205" spans="1:10" x14ac:dyDescent="0.25">
      <c r="A205" s="7">
        <v>165</v>
      </c>
      <c r="B205" s="7">
        <v>1.64</v>
      </c>
      <c r="C205" s="7">
        <v>0.67</v>
      </c>
      <c r="D205" s="8">
        <v>1.41</v>
      </c>
      <c r="E205" s="8">
        <v>0.748</v>
      </c>
      <c r="F205" s="8">
        <v>0.93300000000000005</v>
      </c>
      <c r="G205" s="8">
        <v>0.56399999999999995</v>
      </c>
      <c r="H205" s="8">
        <v>0.69699999999999995</v>
      </c>
      <c r="I205" s="8">
        <v>0.59399999999999997</v>
      </c>
      <c r="J205" s="8">
        <v>0.58299999999999996</v>
      </c>
    </row>
    <row r="206" spans="1:10" x14ac:dyDescent="0.25">
      <c r="A206" s="7">
        <v>166</v>
      </c>
      <c r="B206" s="7">
        <v>1.65</v>
      </c>
      <c r="C206" s="7">
        <v>0.67300000000000004</v>
      </c>
      <c r="D206" s="8">
        <v>1.4219999999999999</v>
      </c>
      <c r="E206" s="8">
        <v>0.749</v>
      </c>
      <c r="F206" s="8">
        <v>0.93400000000000005</v>
      </c>
      <c r="G206" s="8">
        <v>0.55800000000000005</v>
      </c>
      <c r="H206" s="8">
        <v>0.7</v>
      </c>
      <c r="I206" s="8">
        <v>0.59499999999999997</v>
      </c>
      <c r="J206" s="8">
        <v>0.57799999999999996</v>
      </c>
    </row>
    <row r="207" spans="1:10" x14ac:dyDescent="0.25">
      <c r="A207" s="7">
        <v>167</v>
      </c>
      <c r="B207" s="7">
        <v>1.66</v>
      </c>
      <c r="C207" s="7">
        <v>0.67600000000000005</v>
      </c>
      <c r="D207" s="8">
        <v>1.4359999999999999</v>
      </c>
      <c r="E207" s="8">
        <v>0.754</v>
      </c>
      <c r="F207" s="8">
        <v>0.93600000000000005</v>
      </c>
      <c r="G207" s="8">
        <v>0.54900000000000004</v>
      </c>
      <c r="H207" s="8">
        <v>0.70599999999999996</v>
      </c>
      <c r="I207" s="8">
        <v>0.59399999999999997</v>
      </c>
      <c r="J207" s="8">
        <v>0.56699999999999995</v>
      </c>
    </row>
    <row r="208" spans="1:10" x14ac:dyDescent="0.25">
      <c r="A208" s="7">
        <v>168</v>
      </c>
      <c r="B208" s="7">
        <v>1.67</v>
      </c>
      <c r="C208" s="7">
        <v>0.67900000000000005</v>
      </c>
      <c r="D208" s="8">
        <v>1.4490000000000001</v>
      </c>
      <c r="E208" s="8">
        <v>0.75600000000000001</v>
      </c>
      <c r="F208" s="8">
        <v>0.93700000000000006</v>
      </c>
      <c r="G208" s="8">
        <v>0.54300000000000004</v>
      </c>
      <c r="H208" s="8">
        <v>0.70899999999999996</v>
      </c>
      <c r="I208" s="8">
        <v>0.59499999999999997</v>
      </c>
      <c r="J208" s="8">
        <v>0.56100000000000005</v>
      </c>
    </row>
    <row r="209" spans="1:10" x14ac:dyDescent="0.25">
      <c r="A209" s="7">
        <v>169</v>
      </c>
      <c r="B209" s="7">
        <v>1.68</v>
      </c>
      <c r="C209" s="7">
        <v>0.68200000000000005</v>
      </c>
      <c r="D209" s="8">
        <v>1.462</v>
      </c>
      <c r="E209" s="8">
        <v>0.76</v>
      </c>
      <c r="F209" s="8">
        <v>0.93899999999999995</v>
      </c>
      <c r="G209" s="8">
        <v>0.53500000000000003</v>
      </c>
      <c r="H209" s="8">
        <v>0.71399999999999997</v>
      </c>
      <c r="I209" s="8">
        <v>0.59399999999999997</v>
      </c>
      <c r="J209" s="8">
        <v>0.55200000000000005</v>
      </c>
    </row>
    <row r="210" spans="1:10" x14ac:dyDescent="0.25">
      <c r="A210" s="7">
        <v>170</v>
      </c>
      <c r="B210" s="7">
        <v>1.69</v>
      </c>
      <c r="C210" s="7">
        <v>0.68500000000000005</v>
      </c>
      <c r="D210" s="8">
        <v>1.476</v>
      </c>
      <c r="E210" s="8">
        <v>0.76300000000000001</v>
      </c>
      <c r="F210" s="8">
        <v>0.94</v>
      </c>
      <c r="G210" s="8">
        <v>0.52800000000000002</v>
      </c>
      <c r="H210" s="8">
        <v>0.71699999999999997</v>
      </c>
      <c r="I210" s="8">
        <v>0.59499999999999997</v>
      </c>
      <c r="J210" s="8">
        <v>0.54500000000000004</v>
      </c>
    </row>
    <row r="211" spans="1:10" x14ac:dyDescent="0.25">
      <c r="A211" s="7">
        <v>171</v>
      </c>
      <c r="B211" s="7">
        <v>1.7</v>
      </c>
      <c r="C211" s="7">
        <v>0.68899999999999995</v>
      </c>
      <c r="D211" s="8">
        <v>1.49</v>
      </c>
      <c r="E211" s="8">
        <v>0.76600000000000001</v>
      </c>
      <c r="F211" s="8">
        <v>0.94199999999999995</v>
      </c>
      <c r="G211" s="8">
        <v>0.52100000000000002</v>
      </c>
      <c r="H211" s="8">
        <v>0.72199999999999998</v>
      </c>
      <c r="I211" s="8">
        <v>0.59399999999999997</v>
      </c>
      <c r="J211" s="8">
        <v>0.53700000000000003</v>
      </c>
    </row>
    <row r="212" spans="1:10" x14ac:dyDescent="0.25">
      <c r="A212" s="7">
        <v>172</v>
      </c>
      <c r="B212" s="7">
        <v>1.71</v>
      </c>
      <c r="C212" s="7">
        <v>0.69199999999999995</v>
      </c>
      <c r="D212" s="8">
        <v>1.504</v>
      </c>
      <c r="E212" s="8">
        <v>0.76900000000000002</v>
      </c>
      <c r="F212" s="8">
        <v>0.94299999999999995</v>
      </c>
      <c r="G212" s="8">
        <v>0.51400000000000001</v>
      </c>
      <c r="H212" s="8">
        <v>0.72499999999999998</v>
      </c>
      <c r="I212" s="8">
        <v>0.59499999999999997</v>
      </c>
      <c r="J212" s="8">
        <v>0.53</v>
      </c>
    </row>
    <row r="213" spans="1:10" x14ac:dyDescent="0.25">
      <c r="A213" s="7">
        <v>173</v>
      </c>
      <c r="B213" s="7">
        <v>1.72</v>
      </c>
      <c r="C213" s="7">
        <v>0.69499999999999995</v>
      </c>
      <c r="D213" s="8">
        <v>1.518</v>
      </c>
      <c r="E213" s="8">
        <v>0.77200000000000002</v>
      </c>
      <c r="F213" s="8">
        <v>0.94499999999999995</v>
      </c>
      <c r="G213" s="8">
        <v>0.50700000000000001</v>
      </c>
      <c r="H213" s="8">
        <v>0.72899999999999998</v>
      </c>
      <c r="I213" s="8">
        <v>0.59399999999999997</v>
      </c>
      <c r="J213" s="8">
        <v>0.52200000000000002</v>
      </c>
    </row>
    <row r="214" spans="1:10" x14ac:dyDescent="0.25">
      <c r="A214" s="7">
        <v>174</v>
      </c>
      <c r="B214" s="7">
        <v>1.73</v>
      </c>
      <c r="C214" s="7">
        <v>0.69899999999999995</v>
      </c>
      <c r="D214" s="8">
        <v>1.5329999999999999</v>
      </c>
      <c r="E214" s="8">
        <v>0.77400000000000002</v>
      </c>
      <c r="F214" s="8">
        <v>0.94599999999999995</v>
      </c>
      <c r="G214" s="8">
        <v>0.501</v>
      </c>
      <c r="H214" s="8">
        <v>0.73199999999999998</v>
      </c>
      <c r="I214" s="8">
        <v>0.59499999999999997</v>
      </c>
      <c r="J214" s="8">
        <v>0.51500000000000001</v>
      </c>
    </row>
    <row r="215" spans="1:10" x14ac:dyDescent="0.25">
      <c r="A215" s="7">
        <v>175</v>
      </c>
      <c r="B215" s="7">
        <v>1.74</v>
      </c>
      <c r="C215" s="7">
        <v>0.70199999999999996</v>
      </c>
      <c r="D215" s="8">
        <v>1.548</v>
      </c>
      <c r="E215" s="8">
        <v>0.77700000000000002</v>
      </c>
      <c r="F215" s="8">
        <v>0.94699999999999995</v>
      </c>
      <c r="G215" s="8">
        <v>0.49399999999999999</v>
      </c>
      <c r="H215" s="8">
        <v>0.73599999999999999</v>
      </c>
      <c r="I215" s="8">
        <v>0.59499999999999997</v>
      </c>
      <c r="J215" s="8">
        <v>0.50800000000000001</v>
      </c>
    </row>
    <row r="216" spans="1:10" x14ac:dyDescent="0.25">
      <c r="A216" s="7">
        <v>176</v>
      </c>
      <c r="B216" s="7">
        <v>1.75</v>
      </c>
      <c r="C216" s="7">
        <v>0.70499999999999996</v>
      </c>
      <c r="D216" s="8">
        <v>1.5620000000000001</v>
      </c>
      <c r="E216" s="8">
        <v>0.77900000000000003</v>
      </c>
      <c r="F216" s="8">
        <v>0.94799999999999995</v>
      </c>
      <c r="G216" s="8">
        <v>0.48799999999999999</v>
      </c>
      <c r="H216" s="8">
        <v>0.73899999999999999</v>
      </c>
      <c r="I216" s="8">
        <v>0.59499999999999997</v>
      </c>
      <c r="J216" s="8">
        <v>0.501</v>
      </c>
    </row>
    <row r="217" spans="1:10" x14ac:dyDescent="0.25">
      <c r="A217" s="7">
        <v>177</v>
      </c>
      <c r="B217" s="7">
        <v>1.76</v>
      </c>
      <c r="C217" s="7">
        <v>0.70899999999999996</v>
      </c>
      <c r="D217" s="8">
        <v>1.5780000000000001</v>
      </c>
      <c r="E217" s="8">
        <v>0.78200000000000003</v>
      </c>
      <c r="F217" s="8">
        <v>0.95</v>
      </c>
      <c r="G217" s="8">
        <v>0.48199999999999998</v>
      </c>
      <c r="H217" s="8">
        <v>0.74299999999999999</v>
      </c>
      <c r="I217" s="8">
        <v>0.59499999999999997</v>
      </c>
      <c r="J217" s="8">
        <v>0.495</v>
      </c>
    </row>
    <row r="218" spans="1:10" x14ac:dyDescent="0.25">
      <c r="A218" s="7">
        <v>178</v>
      </c>
      <c r="B218" s="7">
        <v>1.77</v>
      </c>
      <c r="C218" s="7">
        <v>0.71199999999999997</v>
      </c>
      <c r="D218" s="8">
        <v>1.593</v>
      </c>
      <c r="E218" s="8">
        <v>0.78400000000000003</v>
      </c>
      <c r="F218" s="8">
        <v>0.95099999999999996</v>
      </c>
      <c r="G218" s="8">
        <v>0.47599999999999998</v>
      </c>
      <c r="H218" s="8">
        <v>0.746</v>
      </c>
      <c r="I218" s="8">
        <v>0.59499999999999997</v>
      </c>
      <c r="J218" s="8">
        <v>0.48799999999999999</v>
      </c>
    </row>
    <row r="219" spans="1:10" x14ac:dyDescent="0.25">
      <c r="A219" s="7">
        <v>179</v>
      </c>
      <c r="B219" s="7">
        <v>1.78</v>
      </c>
      <c r="C219" s="7">
        <v>0.71599999999999997</v>
      </c>
      <c r="D219" s="8">
        <v>1.6080000000000001</v>
      </c>
      <c r="E219" s="8">
        <v>0.78700000000000003</v>
      </c>
      <c r="F219" s="8">
        <v>0.95199999999999996</v>
      </c>
      <c r="G219" s="8">
        <v>0.47</v>
      </c>
      <c r="H219" s="8">
        <v>0.749</v>
      </c>
      <c r="I219" s="8">
        <v>0.59499999999999997</v>
      </c>
      <c r="J219" s="8">
        <v>0.48199999999999998</v>
      </c>
    </row>
    <row r="220" spans="1:10" x14ac:dyDescent="0.25">
      <c r="A220" s="7">
        <v>180</v>
      </c>
      <c r="B220" s="7">
        <v>1.79</v>
      </c>
      <c r="C220" s="7">
        <v>0.71899999999999997</v>
      </c>
      <c r="D220" s="8">
        <v>1.6240000000000001</v>
      </c>
      <c r="E220" s="8">
        <v>0.78900000000000003</v>
      </c>
      <c r="F220" s="8">
        <v>0.95299999999999996</v>
      </c>
      <c r="G220" s="8">
        <v>0.46400000000000002</v>
      </c>
      <c r="H220" s="8">
        <v>0.752</v>
      </c>
      <c r="I220" s="8">
        <v>0.59499999999999997</v>
      </c>
      <c r="J220" s="8">
        <v>0.47499999999999998</v>
      </c>
    </row>
    <row r="221" spans="1:10" x14ac:dyDescent="0.25">
      <c r="A221" s="7">
        <v>181</v>
      </c>
      <c r="B221" s="7">
        <v>1.8</v>
      </c>
      <c r="C221" s="7">
        <v>0.72299999999999998</v>
      </c>
      <c r="D221" s="8">
        <v>1.64</v>
      </c>
      <c r="E221" s="8">
        <v>0.79100000000000004</v>
      </c>
      <c r="F221" s="8">
        <v>0.95399999999999996</v>
      </c>
      <c r="G221" s="8">
        <v>0.45800000000000002</v>
      </c>
      <c r="H221" s="8">
        <v>0.755</v>
      </c>
      <c r="I221" s="8">
        <v>0.59499999999999997</v>
      </c>
      <c r="J221" s="8">
        <v>0.46899999999999997</v>
      </c>
    </row>
    <row r="222" spans="1:10" x14ac:dyDescent="0.25">
      <c r="A222" s="7">
        <v>182</v>
      </c>
      <c r="B222" s="7">
        <v>1.81</v>
      </c>
      <c r="C222" s="7">
        <v>0.72599999999999998</v>
      </c>
      <c r="D222" s="8">
        <v>1.6559999999999999</v>
      </c>
      <c r="E222" s="8">
        <v>0.79300000000000004</v>
      </c>
      <c r="F222" s="8">
        <v>0.95499999999999996</v>
      </c>
      <c r="G222" s="8">
        <v>0.45300000000000001</v>
      </c>
      <c r="H222" s="8">
        <v>0.75800000000000001</v>
      </c>
      <c r="I222" s="8">
        <v>0.59499999999999997</v>
      </c>
      <c r="J222" s="8">
        <v>0.46300000000000002</v>
      </c>
    </row>
    <row r="223" spans="1:10" x14ac:dyDescent="0.25">
      <c r="A223" s="7">
        <v>183</v>
      </c>
      <c r="B223" s="7">
        <v>1.82</v>
      </c>
      <c r="C223" s="7">
        <v>0.73</v>
      </c>
      <c r="D223" s="8">
        <v>1.6719999999999999</v>
      </c>
      <c r="E223" s="8">
        <v>0.79500000000000004</v>
      </c>
      <c r="F223" s="8">
        <v>0.95599999999999996</v>
      </c>
      <c r="G223" s="8">
        <v>0.44700000000000001</v>
      </c>
      <c r="H223" s="8">
        <v>0.76</v>
      </c>
      <c r="I223" s="8">
        <v>0.59499999999999997</v>
      </c>
      <c r="J223" s="8">
        <v>0.45700000000000002</v>
      </c>
    </row>
    <row r="224" spans="1:10" x14ac:dyDescent="0.25">
      <c r="A224" s="7">
        <v>184</v>
      </c>
      <c r="B224" s="7">
        <v>1.83</v>
      </c>
      <c r="C224" s="7">
        <v>0.73299999999999998</v>
      </c>
      <c r="D224" s="8">
        <v>1.6890000000000001</v>
      </c>
      <c r="E224" s="8">
        <v>0.79700000000000004</v>
      </c>
      <c r="F224" s="8">
        <v>0.95699999999999996</v>
      </c>
      <c r="G224" s="8">
        <v>0.442</v>
      </c>
      <c r="H224" s="8">
        <v>0.76300000000000001</v>
      </c>
      <c r="I224" s="8">
        <v>0.59499999999999997</v>
      </c>
      <c r="J224" s="8">
        <v>0.45100000000000001</v>
      </c>
    </row>
    <row r="225" spans="1:10" x14ac:dyDescent="0.25">
      <c r="A225" s="7">
        <v>185</v>
      </c>
      <c r="B225" s="7">
        <v>1.84</v>
      </c>
      <c r="C225" s="7">
        <v>0.73699999999999999</v>
      </c>
      <c r="D225" s="8">
        <v>1.706</v>
      </c>
      <c r="E225" s="8">
        <v>0.79900000000000004</v>
      </c>
      <c r="F225" s="8">
        <v>0.95799999999999996</v>
      </c>
      <c r="G225" s="8">
        <v>0.436</v>
      </c>
      <c r="H225" s="8">
        <v>0.76600000000000001</v>
      </c>
      <c r="I225" s="8">
        <v>0.59499999999999997</v>
      </c>
      <c r="J225" s="8">
        <v>0.44600000000000001</v>
      </c>
    </row>
    <row r="226" spans="1:10" x14ac:dyDescent="0.25">
      <c r="A226" s="7">
        <v>186</v>
      </c>
      <c r="B226" s="7">
        <v>1.85</v>
      </c>
      <c r="C226" s="7">
        <v>0.74</v>
      </c>
      <c r="D226" s="8">
        <v>1.7230000000000001</v>
      </c>
      <c r="E226" s="8">
        <v>0.80100000000000005</v>
      </c>
      <c r="F226" s="8">
        <v>0.95899999999999996</v>
      </c>
      <c r="G226" s="8">
        <v>0.43099999999999999</v>
      </c>
      <c r="H226" s="8">
        <v>0.76800000000000002</v>
      </c>
      <c r="I226" s="8">
        <v>0.59499999999999997</v>
      </c>
      <c r="J226" s="8">
        <v>0.44</v>
      </c>
    </row>
    <row r="227" spans="1:10" x14ac:dyDescent="0.25">
      <c r="A227" s="7">
        <v>187</v>
      </c>
      <c r="B227" s="7">
        <v>1.86</v>
      </c>
      <c r="C227" s="7">
        <v>0.74399999999999999</v>
      </c>
      <c r="D227" s="8">
        <v>1.74</v>
      </c>
      <c r="E227" s="8">
        <v>0.80300000000000005</v>
      </c>
      <c r="F227" s="8">
        <v>0.96</v>
      </c>
      <c r="G227" s="8">
        <v>0.42599999999999999</v>
      </c>
      <c r="H227" s="8">
        <v>0.77100000000000002</v>
      </c>
      <c r="I227" s="8">
        <v>0.59499999999999997</v>
      </c>
      <c r="J227" s="8">
        <v>0.434</v>
      </c>
    </row>
    <row r="228" spans="1:10" x14ac:dyDescent="0.25">
      <c r="A228" s="7">
        <v>188</v>
      </c>
      <c r="B228" s="7">
        <v>1.87</v>
      </c>
      <c r="C228" s="7">
        <v>0.748</v>
      </c>
      <c r="D228" s="8">
        <v>1.7569999999999999</v>
      </c>
      <c r="E228" s="8">
        <v>0.80500000000000005</v>
      </c>
      <c r="F228" s="8">
        <v>0.96099999999999997</v>
      </c>
      <c r="G228" s="8">
        <v>0.42</v>
      </c>
      <c r="H228" s="8">
        <v>0.77300000000000002</v>
      </c>
      <c r="I228" s="8">
        <v>0.59499999999999997</v>
      </c>
      <c r="J228" s="8">
        <v>0.42899999999999999</v>
      </c>
    </row>
    <row r="229" spans="1:10" x14ac:dyDescent="0.25">
      <c r="A229" s="7">
        <v>189</v>
      </c>
      <c r="B229" s="7">
        <v>1.88</v>
      </c>
      <c r="C229" s="7">
        <v>0.752</v>
      </c>
      <c r="D229" s="8">
        <v>1.774</v>
      </c>
      <c r="E229" s="8">
        <v>0.80700000000000005</v>
      </c>
      <c r="F229" s="8">
        <v>0.96199999999999997</v>
      </c>
      <c r="G229" s="8">
        <v>0.41499999999999998</v>
      </c>
      <c r="H229" s="8">
        <v>0.77600000000000002</v>
      </c>
      <c r="I229" s="8">
        <v>0.59499999999999997</v>
      </c>
      <c r="J229" s="8">
        <v>0.42399999999999999</v>
      </c>
    </row>
    <row r="230" spans="1:10" x14ac:dyDescent="0.25">
      <c r="A230" s="7">
        <v>190</v>
      </c>
      <c r="B230" s="7">
        <v>1.89</v>
      </c>
      <c r="C230" s="7">
        <v>0.755</v>
      </c>
      <c r="D230" s="8">
        <v>1.792</v>
      </c>
      <c r="E230" s="8">
        <v>0.80800000000000005</v>
      </c>
      <c r="F230" s="8">
        <v>0.96199999999999997</v>
      </c>
      <c r="G230" s="8">
        <v>0.41</v>
      </c>
      <c r="H230" s="8">
        <v>0.77800000000000002</v>
      </c>
      <c r="I230" s="8">
        <v>0.59499999999999997</v>
      </c>
      <c r="J230" s="8">
        <v>0.41799999999999998</v>
      </c>
    </row>
    <row r="231" spans="1:10" x14ac:dyDescent="0.25">
      <c r="A231" s="7">
        <v>191</v>
      </c>
      <c r="B231" s="7">
        <v>1.9</v>
      </c>
      <c r="C231" s="7">
        <v>0.75900000000000001</v>
      </c>
      <c r="D231" s="8">
        <v>1.81</v>
      </c>
      <c r="E231" s="8">
        <v>0.81</v>
      </c>
      <c r="F231" s="8">
        <v>0.96299999999999997</v>
      </c>
      <c r="G231" s="8">
        <v>0.40600000000000003</v>
      </c>
      <c r="H231" s="8">
        <v>0.78</v>
      </c>
      <c r="I231" s="8">
        <v>0.59499999999999997</v>
      </c>
      <c r="J231" s="8">
        <v>0.41299999999999998</v>
      </c>
    </row>
    <row r="232" spans="1:10" x14ac:dyDescent="0.25">
      <c r="A232" s="7">
        <v>192</v>
      </c>
      <c r="B232" s="7">
        <v>1.91</v>
      </c>
      <c r="C232" s="7">
        <v>0.76300000000000001</v>
      </c>
      <c r="D232" s="8">
        <v>1.8280000000000001</v>
      </c>
      <c r="E232" s="8">
        <v>0.81200000000000006</v>
      </c>
      <c r="F232" s="8">
        <v>0.96399999999999997</v>
      </c>
      <c r="G232" s="8">
        <v>0.40100000000000002</v>
      </c>
      <c r="H232" s="8">
        <v>0.78200000000000003</v>
      </c>
      <c r="I232" s="8">
        <v>0.59499999999999997</v>
      </c>
      <c r="J232" s="8">
        <v>0.40799999999999997</v>
      </c>
    </row>
    <row r="233" spans="1:10" x14ac:dyDescent="0.25">
      <c r="A233" s="7">
        <v>193</v>
      </c>
      <c r="B233" s="7">
        <v>1.92</v>
      </c>
      <c r="C233" s="7">
        <v>0.76700000000000002</v>
      </c>
      <c r="D233" s="8">
        <v>1.8460000000000001</v>
      </c>
      <c r="E233" s="8">
        <v>0.81299999999999994</v>
      </c>
      <c r="F233" s="8">
        <v>0.96499999999999997</v>
      </c>
      <c r="G233" s="8">
        <v>0.39600000000000002</v>
      </c>
      <c r="H233" s="8">
        <v>0.78500000000000003</v>
      </c>
      <c r="I233" s="8">
        <v>0.59499999999999997</v>
      </c>
      <c r="J233" s="8">
        <v>0.40300000000000002</v>
      </c>
    </row>
    <row r="234" spans="1:10" x14ac:dyDescent="0.25">
      <c r="A234" s="7">
        <v>194</v>
      </c>
      <c r="B234" s="7">
        <v>1.93</v>
      </c>
      <c r="C234" s="7">
        <v>0.77</v>
      </c>
      <c r="D234" s="8">
        <v>1.865</v>
      </c>
      <c r="E234" s="8">
        <v>0.81499999999999995</v>
      </c>
      <c r="F234" s="8">
        <v>0.96499999999999997</v>
      </c>
      <c r="G234" s="8">
        <v>0.39100000000000001</v>
      </c>
      <c r="H234" s="8">
        <v>0.78700000000000003</v>
      </c>
      <c r="I234" s="8">
        <v>0.59499999999999997</v>
      </c>
      <c r="J234" s="8">
        <v>0.39800000000000002</v>
      </c>
    </row>
    <row r="235" spans="1:10" x14ac:dyDescent="0.25">
      <c r="A235" s="7">
        <v>195</v>
      </c>
      <c r="B235" s="7">
        <v>1.94</v>
      </c>
      <c r="C235" s="7">
        <v>0.77400000000000002</v>
      </c>
      <c r="D235" s="8">
        <v>1.8839999999999999</v>
      </c>
      <c r="E235" s="8">
        <v>0.81599999999999995</v>
      </c>
      <c r="F235" s="8">
        <v>0.96599999999999997</v>
      </c>
      <c r="G235" s="8">
        <v>0.38700000000000001</v>
      </c>
      <c r="H235" s="8">
        <v>0.78900000000000003</v>
      </c>
      <c r="I235" s="8">
        <v>0.59499999999999997</v>
      </c>
      <c r="J235" s="8">
        <v>0.39300000000000002</v>
      </c>
    </row>
    <row r="236" spans="1:10" x14ac:dyDescent="0.25">
      <c r="A236" s="7">
        <v>196</v>
      </c>
      <c r="B236" s="7">
        <v>1.95</v>
      </c>
      <c r="C236" s="7">
        <v>0.77800000000000002</v>
      </c>
      <c r="D236" s="8">
        <v>1.9019999999999999</v>
      </c>
      <c r="E236" s="8">
        <v>0.81799999999999995</v>
      </c>
      <c r="F236" s="8">
        <v>0.96699999999999997</v>
      </c>
      <c r="G236" s="8">
        <v>0.38200000000000001</v>
      </c>
      <c r="H236" s="8">
        <v>0.79100000000000004</v>
      </c>
      <c r="I236" s="8">
        <v>0.59499999999999997</v>
      </c>
      <c r="J236" s="8">
        <v>0.38900000000000001</v>
      </c>
    </row>
    <row r="237" spans="1:10" x14ac:dyDescent="0.25">
      <c r="A237" s="7">
        <v>197</v>
      </c>
      <c r="B237" s="7">
        <v>1.96</v>
      </c>
      <c r="C237" s="7">
        <v>0.78200000000000003</v>
      </c>
      <c r="D237" s="8">
        <v>1.9219999999999999</v>
      </c>
      <c r="E237" s="8">
        <v>0.81899999999999995</v>
      </c>
      <c r="F237" s="8">
        <v>0.96799999999999997</v>
      </c>
      <c r="G237" s="8">
        <v>0.378</v>
      </c>
      <c r="H237" s="8">
        <v>0.79300000000000004</v>
      </c>
      <c r="I237" s="8">
        <v>0.59499999999999997</v>
      </c>
      <c r="J237" s="8">
        <v>0.38400000000000001</v>
      </c>
    </row>
    <row r="238" spans="1:10" x14ac:dyDescent="0.25">
      <c r="A238" s="7">
        <v>198</v>
      </c>
      <c r="B238" s="7">
        <v>1.97</v>
      </c>
      <c r="C238" s="7">
        <v>0.78600000000000003</v>
      </c>
      <c r="D238" s="8">
        <v>1.9410000000000001</v>
      </c>
      <c r="E238" s="8">
        <v>0.82099999999999995</v>
      </c>
      <c r="F238" s="8">
        <v>0.96799999999999997</v>
      </c>
      <c r="G238" s="8">
        <v>0.373</v>
      </c>
      <c r="H238" s="8">
        <v>0.79500000000000004</v>
      </c>
      <c r="I238" s="8">
        <v>0.59499999999999997</v>
      </c>
      <c r="J238" s="8">
        <v>0.379</v>
      </c>
    </row>
    <row r="239" spans="1:10" x14ac:dyDescent="0.25">
      <c r="A239" s="7">
        <v>199</v>
      </c>
      <c r="B239" s="7">
        <v>1.98</v>
      </c>
      <c r="C239" s="7">
        <v>0.79</v>
      </c>
      <c r="D239" s="8">
        <v>1.96</v>
      </c>
      <c r="E239" s="8">
        <v>0.82199999999999995</v>
      </c>
      <c r="F239" s="8">
        <v>0.96899999999999997</v>
      </c>
      <c r="G239" s="8">
        <v>0.36899999999999999</v>
      </c>
      <c r="H239" s="8">
        <v>0.79600000000000004</v>
      </c>
      <c r="I239" s="8">
        <v>0.59499999999999997</v>
      </c>
      <c r="J239" s="8">
        <v>0.375</v>
      </c>
    </row>
    <row r="240" spans="1:10" x14ac:dyDescent="0.25">
      <c r="A240" s="7">
        <v>200</v>
      </c>
      <c r="B240" s="7">
        <v>1.99</v>
      </c>
      <c r="C240" s="7">
        <v>0.79400000000000004</v>
      </c>
      <c r="D240" s="8">
        <v>1.98</v>
      </c>
      <c r="E240" s="8">
        <v>0.82299999999999995</v>
      </c>
      <c r="F240" s="8">
        <v>0.96899999999999997</v>
      </c>
      <c r="G240" s="8">
        <v>0.36499999999999999</v>
      </c>
      <c r="H240" s="8">
        <v>0.79800000000000004</v>
      </c>
      <c r="I240" s="8">
        <v>0.59499999999999997</v>
      </c>
      <c r="J240" s="8">
        <v>0.37</v>
      </c>
    </row>
    <row r="241" spans="1:10" x14ac:dyDescent="0.25">
      <c r="A241" s="7">
        <v>201</v>
      </c>
      <c r="B241" s="7">
        <v>2</v>
      </c>
      <c r="C241" s="7">
        <v>0.79800000000000004</v>
      </c>
      <c r="D241" s="8">
        <v>2</v>
      </c>
      <c r="E241" s="8">
        <v>0.82499999999999996</v>
      </c>
      <c r="F241" s="8">
        <v>0.97</v>
      </c>
      <c r="G241" s="8">
        <v>0.36099999999999999</v>
      </c>
      <c r="H241" s="8">
        <v>0.8</v>
      </c>
      <c r="I241" s="8">
        <v>0.59499999999999997</v>
      </c>
      <c r="J241" s="8">
        <v>0.36599999999999999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4533-8C40-46EF-8BBF-F4D63B10A2D9}">
  <dimension ref="A47:E67"/>
  <sheetViews>
    <sheetView topLeftCell="A31" zoomScaleNormal="100" workbookViewId="0">
      <selection activeCell="BP23" sqref="BP23"/>
    </sheetView>
  </sheetViews>
  <sheetFormatPr defaultRowHeight="15" x14ac:dyDescent="0.25"/>
  <sheetData>
    <row r="47" spans="3:5" x14ac:dyDescent="0.25">
      <c r="C47" s="1"/>
      <c r="D47" s="1"/>
      <c r="E47" s="1"/>
    </row>
    <row r="48" spans="3:5" x14ac:dyDescent="0.25">
      <c r="C48" s="1"/>
      <c r="D48" s="1"/>
      <c r="E48" s="1"/>
    </row>
    <row r="49" spans="1:5" x14ac:dyDescent="0.25">
      <c r="A49" s="8"/>
      <c r="B49" s="8"/>
      <c r="C49" s="1"/>
      <c r="D49" s="1"/>
      <c r="E49" s="1"/>
    </row>
    <row r="50" spans="1:5" x14ac:dyDescent="0.25">
      <c r="A50" s="8"/>
      <c r="B50" s="8"/>
      <c r="C50" s="1"/>
      <c r="D50" s="1"/>
      <c r="E50" s="1"/>
    </row>
    <row r="51" spans="1:5" x14ac:dyDescent="0.25">
      <c r="A51" s="8"/>
      <c r="B51" s="8"/>
      <c r="C51" s="1"/>
      <c r="D51" s="1"/>
      <c r="E51" s="1"/>
    </row>
    <row r="52" spans="1:5" x14ac:dyDescent="0.25">
      <c r="A52" s="8"/>
      <c r="B52" s="8"/>
      <c r="C52" s="1"/>
      <c r="D52" s="1"/>
      <c r="E52" s="1"/>
    </row>
    <row r="53" spans="1:5" x14ac:dyDescent="0.25">
      <c r="A53" s="8"/>
      <c r="B53" s="8"/>
      <c r="C53" s="1"/>
      <c r="D53" s="1"/>
      <c r="E53" s="1"/>
    </row>
    <row r="54" spans="1:5" x14ac:dyDescent="0.25">
      <c r="A54" s="8"/>
      <c r="B54" s="8"/>
      <c r="C54" s="1"/>
      <c r="D54" s="1"/>
      <c r="E54" s="1"/>
    </row>
    <row r="55" spans="1:5" x14ac:dyDescent="0.25">
      <c r="A55" s="8"/>
      <c r="B55" s="8"/>
      <c r="C55" s="1"/>
      <c r="D55" s="1"/>
      <c r="E55" s="1"/>
    </row>
    <row r="56" spans="1:5" x14ac:dyDescent="0.25">
      <c r="A56" s="8"/>
      <c r="B56" s="8"/>
      <c r="C56" s="1"/>
      <c r="D56" s="1"/>
      <c r="E56" s="1"/>
    </row>
    <row r="57" spans="1:5" x14ac:dyDescent="0.25">
      <c r="A57" s="8"/>
      <c r="B57" s="8"/>
      <c r="C57" s="1"/>
      <c r="D57" s="1"/>
      <c r="E57" s="1"/>
    </row>
    <row r="58" spans="1:5" x14ac:dyDescent="0.25">
      <c r="A58" s="8"/>
      <c r="B58" s="8"/>
      <c r="C58" s="1"/>
      <c r="D58" s="1"/>
      <c r="E58" s="1"/>
    </row>
    <row r="59" spans="1:5" x14ac:dyDescent="0.25">
      <c r="A59" s="8"/>
      <c r="B59" s="8"/>
      <c r="C59" s="1"/>
      <c r="D59" s="1"/>
      <c r="E59" s="1"/>
    </row>
    <row r="60" spans="1:5" x14ac:dyDescent="0.25">
      <c r="A60" s="8"/>
      <c r="B60" s="8"/>
      <c r="C60" s="1"/>
      <c r="D60" s="1"/>
      <c r="E60" s="1"/>
    </row>
    <row r="61" spans="1:5" x14ac:dyDescent="0.25">
      <c r="A61" s="8"/>
      <c r="B61" s="8"/>
      <c r="C61" s="1"/>
      <c r="D61" s="1"/>
      <c r="E61" s="1"/>
    </row>
    <row r="62" spans="1:5" x14ac:dyDescent="0.25">
      <c r="A62" s="8"/>
      <c r="B62" s="8"/>
      <c r="C62" s="1"/>
      <c r="D62" s="1"/>
      <c r="E62" s="1"/>
    </row>
    <row r="63" spans="1:5" x14ac:dyDescent="0.25">
      <c r="A63" s="8"/>
      <c r="B63" s="8"/>
      <c r="C63" s="1"/>
      <c r="D63" s="1"/>
      <c r="E63" s="1"/>
    </row>
    <row r="64" spans="1:5" x14ac:dyDescent="0.25">
      <c r="A64" s="8"/>
      <c r="B64" s="8"/>
      <c r="C64" s="1"/>
      <c r="D64" s="1"/>
      <c r="E64" s="1"/>
    </row>
    <row r="65" spans="1:5" x14ac:dyDescent="0.25">
      <c r="A65" s="8"/>
      <c r="B65" s="8"/>
      <c r="C65" s="1"/>
      <c r="D65" s="1"/>
      <c r="E65" s="1"/>
    </row>
    <row r="66" spans="1:5" x14ac:dyDescent="0.25">
      <c r="A66" s="8"/>
      <c r="B66" s="8"/>
      <c r="C66" s="1"/>
      <c r="D66" s="1"/>
      <c r="E66" s="1"/>
    </row>
    <row r="67" spans="1:5" x14ac:dyDescent="0.25">
      <c r="A67" s="8"/>
      <c r="B67" s="8"/>
      <c r="C67" s="1"/>
      <c r="D67" s="1"/>
      <c r="E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Analytical</vt:lpstr>
      <vt:lpstr>Sheet3</vt:lpstr>
      <vt:lpstr>Isentropic</vt:lpstr>
      <vt:lpstr>non Isentropic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2021-04-29T03:35:57Z</dcterms:created>
  <dcterms:modified xsi:type="dcterms:W3CDTF">2021-06-07T03:20:15Z</dcterms:modified>
</cp:coreProperties>
</file>