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liveastonac-my.sharepoint.com/personal/230181766_aston_ac_uk/Documents/BA/TERM 3/Code/Part_1/Manufacturing_Allocation/"/>
    </mc:Choice>
  </mc:AlternateContent>
  <xr:revisionPtr revIDLastSave="915" documentId="8_{85E3AC28-BE25-4433-8162-EA16459AE458}" xr6:coauthVersionLast="47" xr6:coauthVersionMax="47" xr10:uidLastSave="{70F72D5C-C9E9-4BAD-B91E-BC836DE1704C}"/>
  <bookViews>
    <workbookView xWindow="-98" yWindow="-98" windowWidth="23236" windowHeight="13875" activeTab="1" xr2:uid="{63DBCA29-D461-406A-9787-C672C197DC73}"/>
  </bookViews>
  <sheets>
    <sheet name="Product Details" sheetId="1" r:id="rId1"/>
    <sheet name="P" sheetId="5" r:id="rId2"/>
    <sheet name="Outsource Time" sheetId="2" r:id="rId3"/>
    <sheet name="Machines" sheetId="4" r:id="rId4"/>
    <sheet name="Similarity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5" l="1"/>
  <c r="Q15" i="5"/>
  <c r="Q16" i="5"/>
  <c r="Q17" i="5"/>
  <c r="Q18" i="5"/>
  <c r="Q19" i="5"/>
  <c r="Q20" i="5"/>
  <c r="Q21" i="5"/>
  <c r="Q22" i="5"/>
  <c r="S14" i="5"/>
  <c r="S15" i="5"/>
  <c r="S16" i="5"/>
  <c r="S17" i="5"/>
  <c r="S18" i="5"/>
  <c r="S19" i="5"/>
  <c r="S20" i="5"/>
  <c r="S21" i="5"/>
  <c r="S22" i="5"/>
  <c r="Q2" i="5"/>
  <c r="Q3" i="5"/>
  <c r="Q4" i="5"/>
  <c r="Q5" i="5"/>
  <c r="Q6" i="5"/>
  <c r="Q7" i="5"/>
  <c r="Q8" i="5"/>
  <c r="Q9" i="5"/>
  <c r="Q10" i="5"/>
  <c r="Q11" i="5"/>
  <c r="Q12" i="5"/>
  <c r="Q13" i="5"/>
  <c r="P18" i="1"/>
  <c r="P19" i="1"/>
  <c r="P20" i="1"/>
  <c r="P21" i="1"/>
  <c r="P22" i="1"/>
  <c r="P23" i="1"/>
  <c r="P24" i="1"/>
  <c r="P17" i="1"/>
  <c r="P15" i="1"/>
  <c r="P16" i="1"/>
  <c r="P14" i="1"/>
  <c r="S13" i="5"/>
  <c r="S12" i="5"/>
  <c r="S11" i="5"/>
  <c r="S10" i="5"/>
  <c r="S9" i="5"/>
  <c r="S8" i="5"/>
  <c r="S7" i="5"/>
  <c r="S6" i="5"/>
  <c r="S5" i="5"/>
  <c r="S4" i="5"/>
  <c r="S3" i="5"/>
  <c r="S2" i="5"/>
  <c r="P8" i="1"/>
  <c r="P9" i="1"/>
  <c r="P10" i="1"/>
  <c r="P11" i="1"/>
  <c r="P12" i="1"/>
  <c r="P13" i="1"/>
  <c r="P2" i="1"/>
  <c r="P3" i="1"/>
  <c r="P4" i="1"/>
  <c r="P5" i="1"/>
  <c r="P6" i="1"/>
  <c r="P7" i="1"/>
</calcChain>
</file>

<file path=xl/sharedStrings.xml><?xml version="1.0" encoding="utf-8"?>
<sst xmlns="http://schemas.openxmlformats.org/spreadsheetml/2006/main" count="273" uniqueCount="48">
  <si>
    <t>Sr. No</t>
  </si>
  <si>
    <t>Product Name</t>
  </si>
  <si>
    <t>Order Processing Date</t>
  </si>
  <si>
    <t>Promised Delivery Date</t>
  </si>
  <si>
    <t>Quantity Required</t>
  </si>
  <si>
    <t>Components</t>
  </si>
  <si>
    <t>Operation</t>
  </si>
  <si>
    <t>Process Type</t>
  </si>
  <si>
    <t>Machine Number</t>
  </si>
  <si>
    <t>Run Time (min/1000)</t>
  </si>
  <si>
    <t>Cycle Time (seconds)</t>
  </si>
  <si>
    <t>Setup time (seconds)</t>
  </si>
  <si>
    <t>Product 1</t>
  </si>
  <si>
    <t>C1</t>
  </si>
  <si>
    <t>Op1</t>
  </si>
  <si>
    <t>In House</t>
  </si>
  <si>
    <t>M1</t>
  </si>
  <si>
    <t>Op2</t>
  </si>
  <si>
    <t>Op3</t>
  </si>
  <si>
    <t>Outsource</t>
  </si>
  <si>
    <t>M2</t>
  </si>
  <si>
    <t>Product 2</t>
  </si>
  <si>
    <t>C3</t>
  </si>
  <si>
    <t>Product 3</t>
  </si>
  <si>
    <t>Start Time</t>
  </si>
  <si>
    <t>End Time</t>
  </si>
  <si>
    <t>Status</t>
  </si>
  <si>
    <t>C2</t>
  </si>
  <si>
    <t>Time Diff</t>
  </si>
  <si>
    <t>Op4</t>
  </si>
  <si>
    <t>Op5</t>
  </si>
  <si>
    <t>M3</t>
  </si>
  <si>
    <t>Product</t>
  </si>
  <si>
    <t>Outsource Time</t>
  </si>
  <si>
    <t>Machine</t>
  </si>
  <si>
    <t>Machines</t>
  </si>
  <si>
    <t>C4</t>
  </si>
  <si>
    <t>C5</t>
  </si>
  <si>
    <t>C6</t>
  </si>
  <si>
    <t>OutSrc</t>
  </si>
  <si>
    <t>Ready Time</t>
  </si>
  <si>
    <t>Wait Time</t>
  </si>
  <si>
    <t>UniqueID</t>
  </si>
  <si>
    <t>Product 4</t>
  </si>
  <si>
    <t>Product 5</t>
  </si>
  <si>
    <t>Product 6</t>
  </si>
  <si>
    <t>Product 7</t>
  </si>
  <si>
    <t>Op1\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</si>
</sst>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2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4"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64" formatCode="[$-14009]hh:mm:ss;@"/>
    </dxf>
    <dxf>
      <numFmt numFmtId="19" formatCode="dd/mm/yyyy"/>
    </dxf>
    <dxf>
      <numFmt numFmtId="19" formatCode="dd/mm/yyyy"/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BED91E-8B14-499E-9454-68945B77829D}" name="Table1" displayName="Table1" ref="A1:P24" totalsRowShown="0" headerRowDxfId="13">
  <autoFilter ref="A1:P24" xr:uid="{09BED91E-8B14-499E-9454-68945B77829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</autoFilter>
  <tableColumns count="16">
    <tableColumn id="1" xr3:uid="{F37116CC-FA54-4833-96DF-7D8AC7EF26E3}" name="Sr. No"/>
    <tableColumn id="2" xr3:uid="{59387DC1-4180-4F35-8F8C-8BCCBBEA5F1F}" name="Product Name"/>
    <tableColumn id="3" xr3:uid="{EF25A6AA-F379-4838-87DE-F735B4D98C14}" name="Order Processing Date" dataDxfId="12"/>
    <tableColumn id="4" xr3:uid="{CAAF61E5-BF00-4F88-8AAB-D892987CB3FF}" name="Promised Delivery Date" dataDxfId="11"/>
    <tableColumn id="5" xr3:uid="{6ACD5B61-0D44-4441-9D45-0229208971B4}" name="Quantity Required"/>
    <tableColumn id="6" xr3:uid="{5A9A4E87-DCA7-4749-B2A4-9410929A8A01}" name="Components"/>
    <tableColumn id="7" xr3:uid="{B72ECBA4-3CED-482B-93A1-9498A99990C8}" name="Operation"/>
    <tableColumn id="8" xr3:uid="{C3326559-2423-48E9-AB5F-70EEB9B7DC85}" name="Process Type"/>
    <tableColumn id="9" xr3:uid="{F530A900-2DEE-4F65-B5A2-436C2AA29C40}" name="Machine Number"/>
    <tableColumn id="10" xr3:uid="{2CF08752-22EF-4D6B-92E7-10D5CE13EF42}" name="Run Time (min/1000)"/>
    <tableColumn id="11" xr3:uid="{5B4E8E41-5D40-4C8E-8C2E-04E4DA05B141}" name="Cycle Time (seconds)"/>
    <tableColumn id="12" xr3:uid="{E18F5290-8875-4BCB-A963-3EB47F3D2580}" name="Setup time (seconds)"/>
    <tableColumn id="13" xr3:uid="{F84C351B-9BCC-4F23-974A-BE07346464DB}" name="Start Time" dataDxfId="10"/>
    <tableColumn id="14" xr3:uid="{60A99023-2DA1-4844-B03E-EB1BE0F967FB}" name="End Time" dataDxfId="9"/>
    <tableColumn id="15" xr3:uid="{A34E38F6-5B5E-4403-9F8B-59BBDA8AA8E6}" name="Status"/>
    <tableColumn id="16" xr3:uid="{5496AE72-117D-4427-81F4-FA6ACCAEFC1E}" name="Time Diff" dataDxfId="8">
      <calculatedColumnFormula>Table1[[#This Row],[End Time]]-Table1[[#This Row],[Start Time]]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E5E55C-8381-4B96-A207-1EFF630A97C6}" name="Table13" displayName="Table13" ref="A1:S22" totalsRowShown="0" headerRowDxfId="7">
  <autoFilter ref="A1:S22" xr:uid="{41E5E55C-8381-4B96-A207-1EFF630A97C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9F5C32C8-3002-48D4-AC77-5407294BB8FB}" name="UniqueID"/>
    <tableColumn id="19" xr3:uid="{7C072C64-97E2-4F7B-A847-73E01C2A6B28}" name="Sr. No"/>
    <tableColumn id="2" xr3:uid="{567169D0-1263-4E1F-97FD-1BB9860951A6}" name="Product Name"/>
    <tableColumn id="3" xr3:uid="{79A83BCE-06C5-41C7-8B6C-7483CBAEA142}" name="Order Processing Date" dataDxfId="6"/>
    <tableColumn id="4" xr3:uid="{46FC1503-3D38-46A5-B2A4-5F35A4372315}" name="Promised Delivery Date" dataDxfId="5"/>
    <tableColumn id="5" xr3:uid="{B2E146BC-6A86-4D50-91A7-B0E2F7AF1F86}" name="Quantity Required"/>
    <tableColumn id="6" xr3:uid="{A1E4A53D-3463-4200-902F-BF1FD7295CE0}" name="Components"/>
    <tableColumn id="7" xr3:uid="{C7113F27-9406-4B3A-A3CA-FE9718FBA556}" name="Operation"/>
    <tableColumn id="8" xr3:uid="{70CA1F13-3D39-4E04-AF60-873B889C3242}" name="Process Type"/>
    <tableColumn id="9" xr3:uid="{BB9F2F7D-4150-4750-8F50-61FBC58A7108}" name="Machine Number"/>
    <tableColumn id="10" xr3:uid="{8D97B0AB-7208-4E6A-928E-AA81025642D2}" name="Run Time (min/1000)"/>
    <tableColumn id="11" xr3:uid="{DE59FBA1-DAFD-4C15-9F82-29D2FFBC2B26}" name="Cycle Time (seconds)"/>
    <tableColumn id="12" xr3:uid="{37E664B5-558F-4619-9AE3-F3A3256D8005}" name="Setup time (seconds)"/>
    <tableColumn id="17" xr3:uid="{5D7034E1-8056-4C8A-8061-F2A04224A933}" name="Ready Time" dataDxfId="4"/>
    <tableColumn id="13" xr3:uid="{F939F909-D279-4E7E-AAF0-DA7538680A5E}" name="Start Time" dataDxfId="3"/>
    <tableColumn id="14" xr3:uid="{AF5197D4-7315-4CDB-AC6E-7A26C0B9CF39}" name="End Time" dataDxfId="2"/>
    <tableColumn id="15" xr3:uid="{EB4D8C18-1004-49F0-81D0-694F20B658C2}" name="Wait Time" dataDxfId="1">
      <calculatedColumnFormula>Table1[[#This Row],[End Time]]-Table1[[#This Row],[Start Time]]</calculatedColumnFormula>
    </tableColumn>
    <tableColumn id="18" xr3:uid="{CF7C18A8-11E3-4050-AA6C-7D602BCD06DE}" name="Status"/>
    <tableColumn id="16" xr3:uid="{CD905DE1-72CC-4091-A690-1A10177560EC}" name="Time Diff" dataDxfId="0">
      <calculatedColumnFormula>Table13[[#This Row],[End Time]]-Table13[[#This Row],[Start Time]]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0A77C-D11C-4AC3-A494-97864F55C67C}">
  <sheetPr codeName="Sheet1"/>
  <dimension ref="A1:P24"/>
  <sheetViews>
    <sheetView workbookViewId="0">
      <selection activeCell="P24" sqref="A14:P24"/>
    </sheetView>
  </sheetViews>
  <sheetFormatPr defaultRowHeight="14.25" x14ac:dyDescent="0.45"/>
  <cols>
    <col min="1" max="1" width="5.59765625" bestFit="1" customWidth="1"/>
    <col min="2" max="2" width="8.33203125" customWidth="1"/>
    <col min="3" max="3" width="10.19921875" customWidth="1"/>
    <col min="4" max="4" width="10.6640625" customWidth="1"/>
    <col min="5" max="5" width="8.46484375" customWidth="1"/>
    <col min="6" max="6" width="6.33203125" customWidth="1"/>
    <col min="7" max="7" width="8.9296875" customWidth="1"/>
    <col min="8" max="8" width="9.3984375" customWidth="1"/>
    <col min="9" max="9" width="8.1328125" customWidth="1"/>
    <col min="10" max="10" width="10.3984375" customWidth="1"/>
    <col min="11" max="11" width="8.59765625" customWidth="1"/>
    <col min="12" max="12" width="9.19921875" customWidth="1"/>
    <col min="13" max="14" width="9.06640625" style="1"/>
  </cols>
  <sheetData>
    <row r="1" spans="1:16" ht="55.9" customHeight="1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24</v>
      </c>
      <c r="N1" s="3" t="s">
        <v>25</v>
      </c>
      <c r="O1" s="2" t="s">
        <v>26</v>
      </c>
      <c r="P1" s="2" t="s">
        <v>28</v>
      </c>
    </row>
    <row r="2" spans="1:16" x14ac:dyDescent="0.45">
      <c r="A2">
        <v>1</v>
      </c>
      <c r="B2" t="s">
        <v>12</v>
      </c>
      <c r="C2" s="1">
        <v>45430</v>
      </c>
      <c r="D2" s="1">
        <v>45505</v>
      </c>
      <c r="E2">
        <v>9000</v>
      </c>
      <c r="F2" t="s">
        <v>13</v>
      </c>
      <c r="G2" t="s">
        <v>14</v>
      </c>
      <c r="H2" t="s">
        <v>15</v>
      </c>
      <c r="I2" t="s">
        <v>16</v>
      </c>
      <c r="J2">
        <v>3</v>
      </c>
      <c r="K2">
        <v>1.08</v>
      </c>
      <c r="L2">
        <v>14400</v>
      </c>
      <c r="P2">
        <f>Table1[[#This Row],[End Time]]-Table1[[#This Row],[Start Time]]</f>
        <v>0</v>
      </c>
    </row>
    <row r="3" spans="1:16" x14ac:dyDescent="0.45">
      <c r="A3">
        <v>1</v>
      </c>
      <c r="B3" t="s">
        <v>12</v>
      </c>
      <c r="C3" s="1">
        <v>45431</v>
      </c>
      <c r="D3" s="1">
        <v>45505</v>
      </c>
      <c r="E3">
        <v>9000</v>
      </c>
      <c r="F3" t="s">
        <v>27</v>
      </c>
      <c r="G3" t="s">
        <v>17</v>
      </c>
      <c r="H3" t="s">
        <v>19</v>
      </c>
      <c r="I3" t="s">
        <v>39</v>
      </c>
      <c r="P3">
        <f>Table1[[#This Row],[End Time]]-Table1[[#This Row],[Start Time]]</f>
        <v>0</v>
      </c>
    </row>
    <row r="4" spans="1:16" x14ac:dyDescent="0.45">
      <c r="A4">
        <v>1</v>
      </c>
      <c r="B4" t="s">
        <v>12</v>
      </c>
      <c r="C4" s="1">
        <v>45432</v>
      </c>
      <c r="D4" s="1">
        <v>45505</v>
      </c>
      <c r="E4">
        <v>9000</v>
      </c>
      <c r="F4" t="s">
        <v>22</v>
      </c>
      <c r="G4" t="s">
        <v>18</v>
      </c>
      <c r="H4" t="s">
        <v>15</v>
      </c>
      <c r="I4" t="s">
        <v>20</v>
      </c>
      <c r="J4">
        <v>2</v>
      </c>
      <c r="K4">
        <v>7.2</v>
      </c>
      <c r="L4">
        <v>0</v>
      </c>
      <c r="P4">
        <f>Table1[[#This Row],[End Time]]-Table1[[#This Row],[Start Time]]</f>
        <v>0</v>
      </c>
    </row>
    <row r="5" spans="1:16" x14ac:dyDescent="0.45">
      <c r="A5">
        <v>1</v>
      </c>
      <c r="B5" t="s">
        <v>12</v>
      </c>
      <c r="C5" s="1">
        <v>45433</v>
      </c>
      <c r="D5" s="1">
        <v>45505</v>
      </c>
      <c r="E5">
        <v>9000</v>
      </c>
      <c r="F5" t="s">
        <v>36</v>
      </c>
      <c r="G5" t="s">
        <v>29</v>
      </c>
      <c r="H5" t="s">
        <v>15</v>
      </c>
      <c r="I5" t="s">
        <v>16</v>
      </c>
      <c r="J5">
        <v>3</v>
      </c>
      <c r="K5">
        <v>1.08</v>
      </c>
      <c r="L5">
        <v>14400</v>
      </c>
      <c r="P5">
        <f>Table1[[#This Row],[End Time]]-Table1[[#This Row],[Start Time]]</f>
        <v>0</v>
      </c>
    </row>
    <row r="6" spans="1:16" x14ac:dyDescent="0.45">
      <c r="A6">
        <v>1</v>
      </c>
      <c r="B6" t="s">
        <v>12</v>
      </c>
      <c r="C6" s="1">
        <v>45434</v>
      </c>
      <c r="D6" s="1">
        <v>45505</v>
      </c>
      <c r="E6">
        <v>9000</v>
      </c>
      <c r="F6" t="s">
        <v>37</v>
      </c>
      <c r="G6" t="s">
        <v>30</v>
      </c>
      <c r="H6" t="s">
        <v>15</v>
      </c>
      <c r="I6" t="s">
        <v>31</v>
      </c>
      <c r="J6">
        <v>2</v>
      </c>
      <c r="K6">
        <v>7.2</v>
      </c>
      <c r="L6">
        <v>0</v>
      </c>
      <c r="P6">
        <f>Table1[[#This Row],[End Time]]-Table1[[#This Row],[Start Time]]</f>
        <v>0</v>
      </c>
    </row>
    <row r="7" spans="1:16" x14ac:dyDescent="0.45">
      <c r="A7">
        <v>1</v>
      </c>
      <c r="B7" t="s">
        <v>12</v>
      </c>
      <c r="C7" s="1">
        <v>45435</v>
      </c>
      <c r="D7" s="1">
        <v>45505</v>
      </c>
      <c r="E7">
        <v>9000</v>
      </c>
      <c r="F7" t="s">
        <v>38</v>
      </c>
      <c r="G7" t="s">
        <v>14</v>
      </c>
      <c r="H7" t="s">
        <v>15</v>
      </c>
      <c r="I7" t="s">
        <v>31</v>
      </c>
      <c r="J7">
        <v>2</v>
      </c>
      <c r="K7">
        <v>7.2</v>
      </c>
      <c r="L7">
        <v>0</v>
      </c>
      <c r="P7">
        <f>Table1[[#This Row],[End Time]]-Table1[[#This Row],[Start Time]]</f>
        <v>0</v>
      </c>
    </row>
    <row r="8" spans="1:16" x14ac:dyDescent="0.45">
      <c r="A8">
        <v>2</v>
      </c>
      <c r="B8" t="s">
        <v>21</v>
      </c>
      <c r="C8" s="1">
        <v>45507</v>
      </c>
      <c r="D8" s="1">
        <v>45552</v>
      </c>
      <c r="E8">
        <v>4000</v>
      </c>
      <c r="F8" t="s">
        <v>13</v>
      </c>
      <c r="G8" t="s">
        <v>14</v>
      </c>
      <c r="H8" t="s">
        <v>15</v>
      </c>
      <c r="I8" t="s">
        <v>16</v>
      </c>
      <c r="J8">
        <v>5</v>
      </c>
      <c r="K8">
        <v>3</v>
      </c>
      <c r="L8">
        <v>14400</v>
      </c>
      <c r="P8">
        <f>Table1[[#This Row],[End Time]]-Table1[[#This Row],[Start Time]]</f>
        <v>0</v>
      </c>
    </row>
    <row r="9" spans="1:16" x14ac:dyDescent="0.45">
      <c r="A9">
        <v>2</v>
      </c>
      <c r="B9" t="s">
        <v>21</v>
      </c>
      <c r="C9" s="1">
        <v>45507</v>
      </c>
      <c r="D9" s="1">
        <v>45552</v>
      </c>
      <c r="E9">
        <v>4000</v>
      </c>
      <c r="F9" t="s">
        <v>27</v>
      </c>
      <c r="G9" t="s">
        <v>17</v>
      </c>
      <c r="H9" t="s">
        <v>15</v>
      </c>
      <c r="I9" t="s">
        <v>20</v>
      </c>
      <c r="J9">
        <v>3</v>
      </c>
      <c r="K9">
        <v>7.2</v>
      </c>
      <c r="L9">
        <v>0</v>
      </c>
      <c r="P9">
        <f>Table1[[#This Row],[End Time]]-Table1[[#This Row],[Start Time]]</f>
        <v>0</v>
      </c>
    </row>
    <row r="10" spans="1:16" x14ac:dyDescent="0.45">
      <c r="A10">
        <v>2</v>
      </c>
      <c r="B10" t="s">
        <v>21</v>
      </c>
      <c r="C10" s="1">
        <v>45507</v>
      </c>
      <c r="D10" s="1">
        <v>45552</v>
      </c>
      <c r="E10">
        <v>4000</v>
      </c>
      <c r="F10" t="s">
        <v>22</v>
      </c>
      <c r="G10" t="s">
        <v>18</v>
      </c>
      <c r="H10" t="s">
        <v>19</v>
      </c>
      <c r="I10" t="s">
        <v>39</v>
      </c>
      <c r="P10">
        <f>Table1[[#This Row],[End Time]]-Table1[[#This Row],[Start Time]]</f>
        <v>0</v>
      </c>
    </row>
    <row r="11" spans="1:16" x14ac:dyDescent="0.45">
      <c r="A11">
        <v>3</v>
      </c>
      <c r="B11" t="s">
        <v>23</v>
      </c>
      <c r="C11" s="1">
        <v>45495</v>
      </c>
      <c r="D11" s="1">
        <v>45569</v>
      </c>
      <c r="E11">
        <v>15000</v>
      </c>
      <c r="F11" t="s">
        <v>13</v>
      </c>
      <c r="G11" t="s">
        <v>14</v>
      </c>
      <c r="H11" t="s">
        <v>19</v>
      </c>
      <c r="I11" t="s">
        <v>39</v>
      </c>
      <c r="P11">
        <f>Table1[[#This Row],[End Time]]-Table1[[#This Row],[Start Time]]</f>
        <v>0</v>
      </c>
    </row>
    <row r="12" spans="1:16" x14ac:dyDescent="0.45">
      <c r="A12">
        <v>3</v>
      </c>
      <c r="B12" t="s">
        <v>23</v>
      </c>
      <c r="C12" s="1">
        <v>45495</v>
      </c>
      <c r="D12" s="1">
        <v>45569</v>
      </c>
      <c r="E12">
        <v>15000</v>
      </c>
      <c r="F12" t="s">
        <v>27</v>
      </c>
      <c r="G12" t="s">
        <v>17</v>
      </c>
      <c r="H12" t="s">
        <v>15</v>
      </c>
      <c r="I12" t="s">
        <v>16</v>
      </c>
      <c r="J12">
        <v>3</v>
      </c>
      <c r="K12">
        <v>1.08</v>
      </c>
      <c r="L12">
        <v>14400</v>
      </c>
      <c r="P12">
        <f>Table1[[#This Row],[End Time]]-Table1[[#This Row],[Start Time]]</f>
        <v>0</v>
      </c>
    </row>
    <row r="13" spans="1:16" x14ac:dyDescent="0.45">
      <c r="A13">
        <v>3</v>
      </c>
      <c r="B13" t="s">
        <v>23</v>
      </c>
      <c r="C13" s="1">
        <v>45495</v>
      </c>
      <c r="D13" s="1">
        <v>45569</v>
      </c>
      <c r="E13">
        <v>15000</v>
      </c>
      <c r="F13" t="s">
        <v>22</v>
      </c>
      <c r="G13" t="s">
        <v>18</v>
      </c>
      <c r="H13" t="s">
        <v>15</v>
      </c>
      <c r="I13" t="s">
        <v>20</v>
      </c>
      <c r="J13">
        <v>2</v>
      </c>
      <c r="K13">
        <v>7.2</v>
      </c>
      <c r="L13">
        <v>0</v>
      </c>
      <c r="P13">
        <f>Table1[[#This Row],[End Time]]-Table1[[#This Row],[Start Time]]</f>
        <v>0</v>
      </c>
    </row>
    <row r="14" spans="1:16" x14ac:dyDescent="0.45">
      <c r="A14">
        <v>4</v>
      </c>
      <c r="B14" t="s">
        <v>43</v>
      </c>
      <c r="C14" s="1">
        <v>45495</v>
      </c>
      <c r="D14" s="1">
        <v>45569</v>
      </c>
      <c r="E14">
        <v>15000</v>
      </c>
      <c r="F14" t="s">
        <v>13</v>
      </c>
      <c r="G14" t="s">
        <v>47</v>
      </c>
      <c r="H14" t="s">
        <v>15</v>
      </c>
      <c r="I14" t="s">
        <v>16</v>
      </c>
      <c r="J14">
        <v>2</v>
      </c>
      <c r="K14">
        <v>7.2</v>
      </c>
      <c r="L14">
        <v>0</v>
      </c>
      <c r="P14">
        <f>Table1[[#This Row],[End Time]]-Table1[[#This Row],[Start Time]]</f>
        <v>0</v>
      </c>
    </row>
    <row r="15" spans="1:16" x14ac:dyDescent="0.45">
      <c r="A15">
        <v>4</v>
      </c>
      <c r="B15" t="s">
        <v>43</v>
      </c>
      <c r="C15" s="1">
        <v>45495</v>
      </c>
      <c r="D15" s="1">
        <v>45569</v>
      </c>
      <c r="E15">
        <v>15000</v>
      </c>
      <c r="F15" t="s">
        <v>27</v>
      </c>
      <c r="G15" t="s">
        <v>17</v>
      </c>
      <c r="H15" t="s">
        <v>15</v>
      </c>
      <c r="I15" t="s">
        <v>20</v>
      </c>
      <c r="J15">
        <v>2</v>
      </c>
      <c r="K15">
        <v>7.2</v>
      </c>
      <c r="L15">
        <v>0</v>
      </c>
      <c r="P15">
        <f>Table1[[#This Row],[End Time]]-Table1[[#This Row],[Start Time]]</f>
        <v>0</v>
      </c>
    </row>
    <row r="16" spans="1:16" x14ac:dyDescent="0.45">
      <c r="A16">
        <v>4</v>
      </c>
      <c r="B16" t="s">
        <v>43</v>
      </c>
      <c r="C16" s="1">
        <v>45495</v>
      </c>
      <c r="D16" s="1">
        <v>45569</v>
      </c>
      <c r="E16">
        <v>15000</v>
      </c>
      <c r="F16" t="s">
        <v>22</v>
      </c>
      <c r="G16" t="s">
        <v>18</v>
      </c>
      <c r="H16" t="s">
        <v>15</v>
      </c>
      <c r="I16" t="s">
        <v>31</v>
      </c>
      <c r="J16">
        <v>2</v>
      </c>
      <c r="K16">
        <v>7.2</v>
      </c>
      <c r="L16">
        <v>0</v>
      </c>
      <c r="P16">
        <f>Table1[[#This Row],[End Time]]-Table1[[#This Row],[Start Time]]</f>
        <v>0</v>
      </c>
    </row>
    <row r="17" spans="1:16" x14ac:dyDescent="0.45">
      <c r="A17">
        <v>5</v>
      </c>
      <c r="B17" t="s">
        <v>44</v>
      </c>
      <c r="C17" s="1">
        <v>45465</v>
      </c>
      <c r="D17" s="1">
        <v>45600</v>
      </c>
      <c r="E17">
        <v>20000</v>
      </c>
      <c r="F17" t="s">
        <v>13</v>
      </c>
      <c r="G17" t="s">
        <v>14</v>
      </c>
      <c r="H17" t="s">
        <v>15</v>
      </c>
      <c r="I17" t="s">
        <v>16</v>
      </c>
      <c r="J17">
        <v>2</v>
      </c>
      <c r="K17">
        <v>7.2</v>
      </c>
      <c r="L17">
        <v>0</v>
      </c>
      <c r="P17">
        <f>Table1[[#This Row],[End Time]]-Table1[[#This Row],[Start Time]]</f>
        <v>0</v>
      </c>
    </row>
    <row r="18" spans="1:16" x14ac:dyDescent="0.45">
      <c r="A18">
        <v>5</v>
      </c>
      <c r="B18" t="s">
        <v>44</v>
      </c>
      <c r="C18" s="1">
        <v>45465</v>
      </c>
      <c r="D18" s="1">
        <v>45600</v>
      </c>
      <c r="E18">
        <v>20000</v>
      </c>
      <c r="F18" t="s">
        <v>27</v>
      </c>
      <c r="G18" t="s">
        <v>17</v>
      </c>
      <c r="H18" t="s">
        <v>15</v>
      </c>
      <c r="I18" t="s">
        <v>20</v>
      </c>
      <c r="J18">
        <v>2</v>
      </c>
      <c r="K18">
        <v>7.2</v>
      </c>
      <c r="L18">
        <v>0</v>
      </c>
      <c r="P18">
        <f>Table1[[#This Row],[End Time]]-Table1[[#This Row],[Start Time]]</f>
        <v>0</v>
      </c>
    </row>
    <row r="19" spans="1:16" x14ac:dyDescent="0.45">
      <c r="A19">
        <v>5</v>
      </c>
      <c r="B19" t="s">
        <v>44</v>
      </c>
      <c r="C19" s="1">
        <v>45465</v>
      </c>
      <c r="D19" s="1">
        <v>45600</v>
      </c>
      <c r="E19">
        <v>20000</v>
      </c>
      <c r="F19" t="s">
        <v>22</v>
      </c>
      <c r="G19" t="s">
        <v>18</v>
      </c>
      <c r="H19" t="s">
        <v>15</v>
      </c>
      <c r="I19" t="s">
        <v>31</v>
      </c>
      <c r="J19">
        <v>2</v>
      </c>
      <c r="K19">
        <v>7.2</v>
      </c>
      <c r="L19">
        <v>0</v>
      </c>
      <c r="P19">
        <f>Table1[[#This Row],[End Time]]-Table1[[#This Row],[Start Time]]</f>
        <v>0</v>
      </c>
    </row>
    <row r="20" spans="1:16" x14ac:dyDescent="0.45">
      <c r="A20">
        <v>6</v>
      </c>
      <c r="B20" t="s">
        <v>45</v>
      </c>
      <c r="C20" s="1">
        <v>45465</v>
      </c>
      <c r="D20" s="1">
        <v>45610</v>
      </c>
      <c r="E20">
        <v>20000</v>
      </c>
      <c r="F20" t="s">
        <v>13</v>
      </c>
      <c r="G20" t="s">
        <v>14</v>
      </c>
      <c r="H20" t="s">
        <v>15</v>
      </c>
      <c r="I20" t="s">
        <v>16</v>
      </c>
      <c r="J20">
        <v>2</v>
      </c>
      <c r="K20">
        <v>7.2</v>
      </c>
      <c r="L20">
        <v>0</v>
      </c>
      <c r="P20">
        <f>Table1[[#This Row],[End Time]]-Table1[[#This Row],[Start Time]]</f>
        <v>0</v>
      </c>
    </row>
    <row r="21" spans="1:16" x14ac:dyDescent="0.45">
      <c r="A21">
        <v>6</v>
      </c>
      <c r="B21" t="s">
        <v>45</v>
      </c>
      <c r="C21" s="1">
        <v>45465</v>
      </c>
      <c r="D21" s="1">
        <v>45610</v>
      </c>
      <c r="E21">
        <v>20000</v>
      </c>
      <c r="F21" t="s">
        <v>27</v>
      </c>
      <c r="G21" t="s">
        <v>17</v>
      </c>
      <c r="H21" t="s">
        <v>15</v>
      </c>
      <c r="I21" t="s">
        <v>20</v>
      </c>
      <c r="J21">
        <v>3</v>
      </c>
      <c r="K21">
        <v>7.2</v>
      </c>
      <c r="L21">
        <v>0</v>
      </c>
      <c r="P21">
        <f>Table1[[#This Row],[End Time]]-Table1[[#This Row],[Start Time]]</f>
        <v>0</v>
      </c>
    </row>
    <row r="22" spans="1:16" x14ac:dyDescent="0.45">
      <c r="A22">
        <v>6</v>
      </c>
      <c r="B22" t="s">
        <v>45</v>
      </c>
      <c r="C22" s="1">
        <v>45465</v>
      </c>
      <c r="D22" s="1">
        <v>45610</v>
      </c>
      <c r="E22">
        <v>20000</v>
      </c>
      <c r="F22" t="s">
        <v>22</v>
      </c>
      <c r="G22" t="s">
        <v>18</v>
      </c>
      <c r="H22" t="s">
        <v>15</v>
      </c>
      <c r="I22" t="s">
        <v>31</v>
      </c>
      <c r="J22">
        <v>3</v>
      </c>
      <c r="K22">
        <v>7.2</v>
      </c>
      <c r="L22">
        <v>0</v>
      </c>
      <c r="P22">
        <f>Table1[[#This Row],[End Time]]-Table1[[#This Row],[Start Time]]</f>
        <v>0</v>
      </c>
    </row>
    <row r="23" spans="1:16" x14ac:dyDescent="0.45">
      <c r="A23">
        <v>7</v>
      </c>
      <c r="B23" t="s">
        <v>46</v>
      </c>
      <c r="C23" s="1">
        <v>45465</v>
      </c>
      <c r="D23" s="1">
        <v>45630</v>
      </c>
      <c r="E23">
        <v>20000</v>
      </c>
      <c r="F23" t="s">
        <v>13</v>
      </c>
      <c r="G23" t="s">
        <v>14</v>
      </c>
      <c r="H23" t="s">
        <v>15</v>
      </c>
      <c r="I23" t="s">
        <v>16</v>
      </c>
      <c r="J23">
        <v>3</v>
      </c>
      <c r="K23">
        <v>7.2</v>
      </c>
      <c r="L23">
        <v>0</v>
      </c>
      <c r="P23">
        <f>Table1[[#This Row],[End Time]]-Table1[[#This Row],[Start Time]]</f>
        <v>0</v>
      </c>
    </row>
    <row r="24" spans="1:16" x14ac:dyDescent="0.45">
      <c r="A24">
        <v>7</v>
      </c>
      <c r="B24" t="s">
        <v>46</v>
      </c>
      <c r="C24" s="1">
        <v>45465</v>
      </c>
      <c r="D24" s="1">
        <v>45630</v>
      </c>
      <c r="E24">
        <v>20000</v>
      </c>
      <c r="F24" t="s">
        <v>27</v>
      </c>
      <c r="G24" t="s">
        <v>17</v>
      </c>
      <c r="H24" t="s">
        <v>15</v>
      </c>
      <c r="I24" t="s">
        <v>20</v>
      </c>
      <c r="J24">
        <v>3</v>
      </c>
      <c r="K24">
        <v>7.2</v>
      </c>
      <c r="L24">
        <v>0</v>
      </c>
      <c r="P24">
        <f>Table1[[#This Row],[End Time]]-Table1[[#This Row],[Start Time]]</f>
        <v>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FB50D-688A-451B-A8F6-300A6EAF494E}">
  <sheetPr codeName="Sheet5"/>
  <dimension ref="A1:S22"/>
  <sheetViews>
    <sheetView tabSelected="1" workbookViewId="0">
      <selection activeCell="M22" sqref="M22"/>
    </sheetView>
  </sheetViews>
  <sheetFormatPr defaultRowHeight="14.25" x14ac:dyDescent="0.45"/>
  <cols>
    <col min="1" max="1" width="8.3984375" customWidth="1"/>
    <col min="2" max="2" width="5.59765625" customWidth="1"/>
    <col min="3" max="3" width="8.19921875" bestFit="1" customWidth="1"/>
    <col min="4" max="5" width="9.9296875" bestFit="1" customWidth="1"/>
    <col min="6" max="6" width="8" bestFit="1" customWidth="1"/>
    <col min="7" max="7" width="8.46484375" bestFit="1" customWidth="1"/>
    <col min="8" max="8" width="8.6640625" bestFit="1" customWidth="1"/>
    <col min="9" max="9" width="8.9296875" bestFit="1" customWidth="1"/>
    <col min="10" max="10" width="7.46484375" bestFit="1" customWidth="1"/>
    <col min="11" max="11" width="9" bestFit="1" customWidth="1"/>
    <col min="12" max="13" width="8.59765625" bestFit="1" customWidth="1"/>
    <col min="14" max="14" width="8.59765625" customWidth="1"/>
    <col min="15" max="15" width="8.796875" bestFit="1" customWidth="1"/>
    <col min="16" max="16" width="7.9296875" bestFit="1" customWidth="1"/>
    <col min="17" max="17" width="9.9296875" bestFit="1" customWidth="1"/>
    <col min="18" max="18" width="5.796875" customWidth="1"/>
    <col min="19" max="19" width="7.796875" bestFit="1" customWidth="1"/>
  </cols>
  <sheetData>
    <row r="1" spans="1:19" ht="42.75" x14ac:dyDescent="0.45">
      <c r="A1" s="2" t="s">
        <v>42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40</v>
      </c>
      <c r="O1" s="3" t="s">
        <v>24</v>
      </c>
      <c r="P1" s="3" t="s">
        <v>25</v>
      </c>
      <c r="Q1" s="2" t="s">
        <v>41</v>
      </c>
      <c r="R1" s="2" t="s">
        <v>26</v>
      </c>
      <c r="S1" s="2" t="s">
        <v>28</v>
      </c>
    </row>
    <row r="2" spans="1:19" x14ac:dyDescent="0.45">
      <c r="A2">
        <v>1</v>
      </c>
      <c r="B2">
        <v>1</v>
      </c>
      <c r="C2" t="s">
        <v>12</v>
      </c>
      <c r="D2" s="1">
        <v>45472</v>
      </c>
      <c r="E2" s="1">
        <v>45566</v>
      </c>
      <c r="F2">
        <v>9000</v>
      </c>
      <c r="G2" t="s">
        <v>13</v>
      </c>
      <c r="H2" t="s">
        <v>14</v>
      </c>
      <c r="I2" t="s">
        <v>15</v>
      </c>
      <c r="J2" t="s">
        <v>16</v>
      </c>
      <c r="K2">
        <v>3</v>
      </c>
      <c r="L2">
        <v>1.08</v>
      </c>
      <c r="M2">
        <v>14400</v>
      </c>
      <c r="N2" s="5">
        <v>45435.375</v>
      </c>
      <c r="O2" s="1"/>
      <c r="P2" s="1"/>
      <c r="Q2" s="1">
        <f>Table1[[#This Row],[End Time]]-Table1[[#This Row],[Start Time]]</f>
        <v>0</v>
      </c>
      <c r="S2">
        <f>Table13[[#This Row],[End Time]]-Table13[[#This Row],[Start Time]]</f>
        <v>0</v>
      </c>
    </row>
    <row r="3" spans="1:19" x14ac:dyDescent="0.45">
      <c r="A3">
        <v>2</v>
      </c>
      <c r="B3">
        <v>1</v>
      </c>
      <c r="C3" t="s">
        <v>12</v>
      </c>
      <c r="D3" s="1">
        <v>45472</v>
      </c>
      <c r="E3" s="1">
        <v>45566</v>
      </c>
      <c r="F3">
        <v>9000</v>
      </c>
      <c r="G3" t="s">
        <v>27</v>
      </c>
      <c r="H3" t="s">
        <v>17</v>
      </c>
      <c r="I3" t="s">
        <v>19</v>
      </c>
      <c r="J3" t="s">
        <v>39</v>
      </c>
      <c r="K3">
        <v>5</v>
      </c>
      <c r="N3" s="5">
        <v>45435.375</v>
      </c>
      <c r="O3" s="1"/>
      <c r="P3" s="1"/>
      <c r="Q3" s="1">
        <f>Table1[[#This Row],[End Time]]-Table1[[#This Row],[Start Time]]</f>
        <v>0</v>
      </c>
      <c r="S3">
        <f>Table13[[#This Row],[End Time]]-Table13[[#This Row],[Start Time]]</f>
        <v>0</v>
      </c>
    </row>
    <row r="4" spans="1:19" x14ac:dyDescent="0.45">
      <c r="A4">
        <v>3</v>
      </c>
      <c r="B4">
        <v>1</v>
      </c>
      <c r="C4" t="s">
        <v>12</v>
      </c>
      <c r="D4" s="1">
        <v>45472</v>
      </c>
      <c r="E4" s="1">
        <v>45566</v>
      </c>
      <c r="F4">
        <v>9000</v>
      </c>
      <c r="G4" t="s">
        <v>22</v>
      </c>
      <c r="H4" t="s">
        <v>18</v>
      </c>
      <c r="I4" t="s">
        <v>15</v>
      </c>
      <c r="J4" t="s">
        <v>20</v>
      </c>
      <c r="K4">
        <v>2</v>
      </c>
      <c r="L4">
        <v>7.2</v>
      </c>
      <c r="M4">
        <v>0</v>
      </c>
      <c r="N4" s="5">
        <v>45435.375</v>
      </c>
      <c r="O4" s="1"/>
      <c r="P4" s="1"/>
      <c r="Q4" s="1">
        <f>Table1[[#This Row],[End Time]]-Table1[[#This Row],[Start Time]]</f>
        <v>0</v>
      </c>
      <c r="S4">
        <f>Table13[[#This Row],[End Time]]-Table13[[#This Row],[Start Time]]</f>
        <v>0</v>
      </c>
    </row>
    <row r="5" spans="1:19" x14ac:dyDescent="0.45">
      <c r="A5">
        <v>4</v>
      </c>
      <c r="B5">
        <v>1</v>
      </c>
      <c r="C5" t="s">
        <v>12</v>
      </c>
      <c r="D5" s="1">
        <v>45472</v>
      </c>
      <c r="E5" s="1">
        <v>45566</v>
      </c>
      <c r="F5">
        <v>9000</v>
      </c>
      <c r="G5" t="s">
        <v>36</v>
      </c>
      <c r="H5" t="s">
        <v>29</v>
      </c>
      <c r="I5" t="s">
        <v>15</v>
      </c>
      <c r="J5" t="s">
        <v>16</v>
      </c>
      <c r="K5">
        <v>3</v>
      </c>
      <c r="L5">
        <v>1.08</v>
      </c>
      <c r="M5">
        <v>14400</v>
      </c>
      <c r="N5" s="5">
        <v>45435.375</v>
      </c>
      <c r="O5" s="1"/>
      <c r="P5" s="1"/>
      <c r="Q5" s="1">
        <f>Table1[[#This Row],[End Time]]-Table1[[#This Row],[Start Time]]</f>
        <v>0</v>
      </c>
      <c r="S5">
        <f>Table13[[#This Row],[End Time]]-Table13[[#This Row],[Start Time]]</f>
        <v>0</v>
      </c>
    </row>
    <row r="6" spans="1:19" x14ac:dyDescent="0.45">
      <c r="A6">
        <v>5</v>
      </c>
      <c r="B6">
        <v>1</v>
      </c>
      <c r="C6" t="s">
        <v>12</v>
      </c>
      <c r="D6" s="1">
        <v>45472</v>
      </c>
      <c r="E6" s="1">
        <v>45566</v>
      </c>
      <c r="F6">
        <v>9000</v>
      </c>
      <c r="G6" t="s">
        <v>37</v>
      </c>
      <c r="H6" t="s">
        <v>30</v>
      </c>
      <c r="I6" t="s">
        <v>15</v>
      </c>
      <c r="J6" t="s">
        <v>31</v>
      </c>
      <c r="K6">
        <v>2</v>
      </c>
      <c r="L6">
        <v>7.2</v>
      </c>
      <c r="M6">
        <v>0</v>
      </c>
      <c r="N6" s="5">
        <v>45435.375</v>
      </c>
      <c r="O6" s="1"/>
      <c r="P6" s="1"/>
      <c r="Q6" s="1">
        <f>Table1[[#This Row],[End Time]]-Table1[[#This Row],[Start Time]]</f>
        <v>0</v>
      </c>
      <c r="S6">
        <f>Table13[[#This Row],[End Time]]-Table13[[#This Row],[Start Time]]</f>
        <v>0</v>
      </c>
    </row>
    <row r="7" spans="1:19" x14ac:dyDescent="0.45">
      <c r="A7">
        <v>6</v>
      </c>
      <c r="B7">
        <v>1</v>
      </c>
      <c r="C7" t="s">
        <v>12</v>
      </c>
      <c r="D7" s="1">
        <v>45472</v>
      </c>
      <c r="E7" s="1">
        <v>45566</v>
      </c>
      <c r="F7">
        <v>9000</v>
      </c>
      <c r="G7" t="s">
        <v>37</v>
      </c>
      <c r="H7" t="s">
        <v>30</v>
      </c>
      <c r="I7" t="s">
        <v>15</v>
      </c>
      <c r="J7" t="s">
        <v>31</v>
      </c>
      <c r="K7">
        <v>2</v>
      </c>
      <c r="L7">
        <v>7.2</v>
      </c>
      <c r="M7">
        <v>0</v>
      </c>
      <c r="N7" s="5">
        <v>45435.375</v>
      </c>
      <c r="O7" s="1"/>
      <c r="P7" s="1"/>
      <c r="Q7" s="1">
        <f>Table1[[#This Row],[End Time]]-Table1[[#This Row],[Start Time]]</f>
        <v>0</v>
      </c>
      <c r="S7">
        <f>Table13[[#This Row],[End Time]]-Table13[[#This Row],[Start Time]]</f>
        <v>0</v>
      </c>
    </row>
    <row r="8" spans="1:19" x14ac:dyDescent="0.45">
      <c r="A8">
        <v>7</v>
      </c>
      <c r="B8">
        <v>2</v>
      </c>
      <c r="C8" t="s">
        <v>21</v>
      </c>
      <c r="D8" s="1">
        <v>45472</v>
      </c>
      <c r="E8" s="1">
        <v>45587</v>
      </c>
      <c r="F8">
        <v>4000</v>
      </c>
      <c r="G8" t="s">
        <v>13</v>
      </c>
      <c r="H8" t="s">
        <v>14</v>
      </c>
      <c r="I8" t="s">
        <v>15</v>
      </c>
      <c r="J8" t="s">
        <v>16</v>
      </c>
      <c r="K8">
        <v>5</v>
      </c>
      <c r="L8">
        <v>3</v>
      </c>
      <c r="M8">
        <v>14400</v>
      </c>
      <c r="N8" s="5">
        <v>45435.375</v>
      </c>
      <c r="O8" s="1"/>
      <c r="P8" s="1"/>
      <c r="Q8" s="1">
        <f>Table1[[#This Row],[End Time]]-Table1[[#This Row],[Start Time]]</f>
        <v>0</v>
      </c>
      <c r="S8">
        <f>Table13[[#This Row],[End Time]]-Table13[[#This Row],[Start Time]]</f>
        <v>0</v>
      </c>
    </row>
    <row r="9" spans="1:19" x14ac:dyDescent="0.45">
      <c r="A9">
        <v>8</v>
      </c>
      <c r="B9">
        <v>2</v>
      </c>
      <c r="C9" t="s">
        <v>21</v>
      </c>
      <c r="D9" s="1">
        <v>45472</v>
      </c>
      <c r="E9" s="1">
        <v>45587</v>
      </c>
      <c r="F9">
        <v>4000</v>
      </c>
      <c r="G9" t="s">
        <v>27</v>
      </c>
      <c r="H9" t="s">
        <v>17</v>
      </c>
      <c r="I9" t="s">
        <v>15</v>
      </c>
      <c r="J9" t="s">
        <v>20</v>
      </c>
      <c r="K9">
        <v>3</v>
      </c>
      <c r="L9">
        <v>7.2</v>
      </c>
      <c r="M9">
        <v>0</v>
      </c>
      <c r="N9" s="5">
        <v>45435.375</v>
      </c>
      <c r="O9" s="1"/>
      <c r="P9" s="1"/>
      <c r="Q9" s="1">
        <f>Table1[[#This Row],[End Time]]-Table1[[#This Row],[Start Time]]</f>
        <v>0</v>
      </c>
      <c r="S9">
        <f>Table13[[#This Row],[End Time]]-Table13[[#This Row],[Start Time]]</f>
        <v>0</v>
      </c>
    </row>
    <row r="10" spans="1:19" x14ac:dyDescent="0.45">
      <c r="A10">
        <v>9</v>
      </c>
      <c r="B10">
        <v>2</v>
      </c>
      <c r="C10" s="4" t="s">
        <v>21</v>
      </c>
      <c r="D10" s="1">
        <v>45472</v>
      </c>
      <c r="E10" s="1">
        <v>45587</v>
      </c>
      <c r="F10">
        <v>4000</v>
      </c>
      <c r="G10" t="s">
        <v>22</v>
      </c>
      <c r="H10" t="s">
        <v>18</v>
      </c>
      <c r="I10" t="s">
        <v>19</v>
      </c>
      <c r="J10" t="s">
        <v>39</v>
      </c>
      <c r="K10">
        <v>5</v>
      </c>
      <c r="N10" s="5">
        <v>45435.375</v>
      </c>
      <c r="O10" s="1"/>
      <c r="P10" s="1"/>
      <c r="Q10" s="1">
        <f>Table1[[#This Row],[End Time]]-Table1[[#This Row],[Start Time]]</f>
        <v>0</v>
      </c>
      <c r="S10">
        <f>Table13[[#This Row],[End Time]]-Table13[[#This Row],[Start Time]]</f>
        <v>0</v>
      </c>
    </row>
    <row r="11" spans="1:19" x14ac:dyDescent="0.45">
      <c r="A11">
        <v>10</v>
      </c>
      <c r="B11">
        <v>3</v>
      </c>
      <c r="C11" t="s">
        <v>23</v>
      </c>
      <c r="D11" s="1">
        <v>45472</v>
      </c>
      <c r="E11" s="1">
        <v>45613</v>
      </c>
      <c r="F11">
        <v>15000</v>
      </c>
      <c r="G11" t="s">
        <v>13</v>
      </c>
      <c r="H11" t="s">
        <v>14</v>
      </c>
      <c r="I11" t="s">
        <v>19</v>
      </c>
      <c r="J11" t="s">
        <v>39</v>
      </c>
      <c r="K11">
        <v>5</v>
      </c>
      <c r="N11" s="5">
        <v>45435.375</v>
      </c>
      <c r="O11" s="1"/>
      <c r="P11" s="1"/>
      <c r="Q11" s="1">
        <f>Table1[[#This Row],[End Time]]-Table1[[#This Row],[Start Time]]</f>
        <v>0</v>
      </c>
      <c r="S11">
        <f>Table13[[#This Row],[End Time]]-Table13[[#This Row],[Start Time]]</f>
        <v>0</v>
      </c>
    </row>
    <row r="12" spans="1:19" x14ac:dyDescent="0.45">
      <c r="A12">
        <v>11</v>
      </c>
      <c r="B12">
        <v>3</v>
      </c>
      <c r="C12" t="s">
        <v>23</v>
      </c>
      <c r="D12" s="1">
        <v>45472</v>
      </c>
      <c r="E12" s="1">
        <v>45613</v>
      </c>
      <c r="F12">
        <v>15000</v>
      </c>
      <c r="G12" t="s">
        <v>27</v>
      </c>
      <c r="H12" t="s">
        <v>17</v>
      </c>
      <c r="I12" t="s">
        <v>15</v>
      </c>
      <c r="J12" t="s">
        <v>16</v>
      </c>
      <c r="K12">
        <v>3</v>
      </c>
      <c r="L12">
        <v>1.08</v>
      </c>
      <c r="M12">
        <v>14400</v>
      </c>
      <c r="N12" s="5">
        <v>45435.375</v>
      </c>
      <c r="O12" s="1"/>
      <c r="P12" s="1"/>
      <c r="Q12" s="1">
        <f>Table1[[#This Row],[End Time]]-Table1[[#This Row],[Start Time]]</f>
        <v>0</v>
      </c>
      <c r="S12">
        <f>Table13[[#This Row],[End Time]]-Table13[[#This Row],[Start Time]]</f>
        <v>0</v>
      </c>
    </row>
    <row r="13" spans="1:19" x14ac:dyDescent="0.45">
      <c r="A13">
        <v>12</v>
      </c>
      <c r="B13">
        <v>3</v>
      </c>
      <c r="C13" t="s">
        <v>23</v>
      </c>
      <c r="D13" s="1">
        <v>45472</v>
      </c>
      <c r="E13" s="1">
        <v>45613</v>
      </c>
      <c r="F13">
        <v>15000</v>
      </c>
      <c r="G13" t="s">
        <v>22</v>
      </c>
      <c r="H13" t="s">
        <v>18</v>
      </c>
      <c r="I13" t="s">
        <v>15</v>
      </c>
      <c r="J13" t="s">
        <v>20</v>
      </c>
      <c r="K13">
        <v>2</v>
      </c>
      <c r="L13">
        <v>7.2</v>
      </c>
      <c r="M13">
        <v>0</v>
      </c>
      <c r="N13" s="5">
        <v>45435.375</v>
      </c>
      <c r="O13" s="1"/>
      <c r="P13" s="1"/>
      <c r="Q13" s="1">
        <f>Table1[[#This Row],[End Time]]-Table1[[#This Row],[Start Time]]</f>
        <v>0</v>
      </c>
      <c r="S13">
        <f>Table13[[#This Row],[End Time]]-Table13[[#This Row],[Start Time]]</f>
        <v>0</v>
      </c>
    </row>
    <row r="14" spans="1:19" x14ac:dyDescent="0.45">
      <c r="A14">
        <v>13</v>
      </c>
      <c r="B14">
        <v>4</v>
      </c>
      <c r="C14" t="s">
        <v>43</v>
      </c>
      <c r="D14" s="1">
        <v>45472</v>
      </c>
      <c r="E14" s="1">
        <v>45613</v>
      </c>
      <c r="F14">
        <v>5000</v>
      </c>
      <c r="G14" t="s">
        <v>13</v>
      </c>
      <c r="H14" t="s">
        <v>14</v>
      </c>
      <c r="I14" t="s">
        <v>19</v>
      </c>
      <c r="J14" t="s">
        <v>39</v>
      </c>
      <c r="K14">
        <v>7</v>
      </c>
      <c r="L14">
        <v>1.08</v>
      </c>
      <c r="M14">
        <v>14400</v>
      </c>
      <c r="N14" s="5">
        <v>45435.375</v>
      </c>
      <c r="O14" s="1"/>
      <c r="P14" s="1"/>
      <c r="Q14" s="1">
        <f>Table1[[#This Row],[End Time]]-Table1[[#This Row],[Start Time]]</f>
        <v>0</v>
      </c>
      <c r="S14">
        <f>Table13[[#This Row],[End Time]]-Table13[[#This Row],[Start Time]]</f>
        <v>0</v>
      </c>
    </row>
    <row r="15" spans="1:19" x14ac:dyDescent="0.45">
      <c r="A15">
        <v>14</v>
      </c>
      <c r="B15">
        <v>4</v>
      </c>
      <c r="C15" t="s">
        <v>43</v>
      </c>
      <c r="D15" s="1">
        <v>45472</v>
      </c>
      <c r="E15" s="1">
        <v>45613</v>
      </c>
      <c r="F15">
        <v>5000</v>
      </c>
      <c r="G15" t="s">
        <v>27</v>
      </c>
      <c r="H15" t="s">
        <v>17</v>
      </c>
      <c r="I15" t="s">
        <v>15</v>
      </c>
      <c r="J15" t="s">
        <v>16</v>
      </c>
      <c r="K15">
        <v>2</v>
      </c>
      <c r="N15" s="5">
        <v>45435.375</v>
      </c>
      <c r="O15" s="1"/>
      <c r="P15" s="1"/>
      <c r="Q15" s="1">
        <f>Table1[[#This Row],[End Time]]-Table1[[#This Row],[Start Time]]</f>
        <v>0</v>
      </c>
      <c r="S15">
        <f>Table13[[#This Row],[End Time]]-Table13[[#This Row],[Start Time]]</f>
        <v>0</v>
      </c>
    </row>
    <row r="16" spans="1:19" x14ac:dyDescent="0.45">
      <c r="A16">
        <v>15</v>
      </c>
      <c r="B16">
        <v>4</v>
      </c>
      <c r="C16" t="s">
        <v>43</v>
      </c>
      <c r="D16" s="1">
        <v>45472</v>
      </c>
      <c r="E16" s="1">
        <v>45613</v>
      </c>
      <c r="F16">
        <v>5000</v>
      </c>
      <c r="G16" t="s">
        <v>22</v>
      </c>
      <c r="H16" t="s">
        <v>18</v>
      </c>
      <c r="I16" t="s">
        <v>15</v>
      </c>
      <c r="J16" t="s">
        <v>20</v>
      </c>
      <c r="K16">
        <v>3</v>
      </c>
      <c r="L16">
        <v>7.2</v>
      </c>
      <c r="M16">
        <v>0</v>
      </c>
      <c r="N16" s="5">
        <v>45435.375</v>
      </c>
      <c r="O16" s="1"/>
      <c r="P16" s="1"/>
      <c r="Q16" s="1">
        <f>Table1[[#This Row],[End Time]]-Table1[[#This Row],[Start Time]]</f>
        <v>0</v>
      </c>
      <c r="S16">
        <f>Table13[[#This Row],[End Time]]-Table13[[#This Row],[Start Time]]</f>
        <v>0</v>
      </c>
    </row>
    <row r="17" spans="1:19" x14ac:dyDescent="0.45">
      <c r="A17">
        <v>16</v>
      </c>
      <c r="B17">
        <v>5</v>
      </c>
      <c r="C17" t="s">
        <v>44</v>
      </c>
      <c r="D17" s="1">
        <v>45472</v>
      </c>
      <c r="E17" s="1">
        <v>45614</v>
      </c>
      <c r="F17">
        <v>7000</v>
      </c>
      <c r="G17" t="s">
        <v>13</v>
      </c>
      <c r="H17" t="s">
        <v>14</v>
      </c>
      <c r="I17" t="s">
        <v>15</v>
      </c>
      <c r="J17" t="s">
        <v>16</v>
      </c>
      <c r="K17">
        <v>4</v>
      </c>
      <c r="L17">
        <v>1.08</v>
      </c>
      <c r="M17">
        <v>14400</v>
      </c>
      <c r="N17" s="5">
        <v>45435.375</v>
      </c>
      <c r="O17" s="1"/>
      <c r="P17" s="1"/>
      <c r="Q17" s="1">
        <f>Table1[[#This Row],[End Time]]-Table1[[#This Row],[Start Time]]</f>
        <v>0</v>
      </c>
      <c r="S17">
        <f>Table13[[#This Row],[End Time]]-Table13[[#This Row],[Start Time]]</f>
        <v>0</v>
      </c>
    </row>
    <row r="18" spans="1:19" x14ac:dyDescent="0.45">
      <c r="A18">
        <v>17</v>
      </c>
      <c r="B18">
        <v>5</v>
      </c>
      <c r="C18" t="s">
        <v>44</v>
      </c>
      <c r="D18" s="1">
        <v>45472</v>
      </c>
      <c r="E18" s="1">
        <v>45614</v>
      </c>
      <c r="F18">
        <v>7000</v>
      </c>
      <c r="G18" t="s">
        <v>27</v>
      </c>
      <c r="H18" t="s">
        <v>17</v>
      </c>
      <c r="I18" t="s">
        <v>15</v>
      </c>
      <c r="J18" t="s">
        <v>20</v>
      </c>
      <c r="K18">
        <v>1</v>
      </c>
      <c r="L18">
        <v>7.2</v>
      </c>
      <c r="M18">
        <v>0</v>
      </c>
      <c r="N18" s="5">
        <v>45435.375</v>
      </c>
      <c r="O18" s="1"/>
      <c r="P18" s="1"/>
      <c r="Q18" s="1">
        <f>Table1[[#This Row],[End Time]]-Table1[[#This Row],[Start Time]]</f>
        <v>0</v>
      </c>
      <c r="S18">
        <f>Table13[[#This Row],[End Time]]-Table13[[#This Row],[Start Time]]</f>
        <v>0</v>
      </c>
    </row>
    <row r="19" spans="1:19" x14ac:dyDescent="0.45">
      <c r="A19">
        <v>18</v>
      </c>
      <c r="B19">
        <v>5</v>
      </c>
      <c r="C19" t="s">
        <v>44</v>
      </c>
      <c r="D19" s="1">
        <v>45472</v>
      </c>
      <c r="E19" s="1">
        <v>45614</v>
      </c>
      <c r="F19">
        <v>7000</v>
      </c>
      <c r="G19" t="s">
        <v>22</v>
      </c>
      <c r="H19" t="s">
        <v>18</v>
      </c>
      <c r="I19" t="s">
        <v>15</v>
      </c>
      <c r="J19" t="s">
        <v>20</v>
      </c>
      <c r="K19">
        <v>2</v>
      </c>
      <c r="L19">
        <v>7.2</v>
      </c>
      <c r="M19">
        <v>0</v>
      </c>
      <c r="N19" s="5">
        <v>45435.375</v>
      </c>
      <c r="O19" s="1"/>
      <c r="P19" s="1"/>
      <c r="Q19" s="1">
        <f>Table1[[#This Row],[End Time]]-Table1[[#This Row],[Start Time]]</f>
        <v>0</v>
      </c>
      <c r="S19">
        <f>Table13[[#This Row],[End Time]]-Table13[[#This Row],[Start Time]]</f>
        <v>0</v>
      </c>
    </row>
    <row r="20" spans="1:19" x14ac:dyDescent="0.45">
      <c r="A20">
        <v>20</v>
      </c>
      <c r="B20">
        <v>6</v>
      </c>
      <c r="C20" t="s">
        <v>45</v>
      </c>
      <c r="D20" s="1">
        <v>45472</v>
      </c>
      <c r="E20" s="1">
        <v>45627</v>
      </c>
      <c r="F20">
        <v>4000</v>
      </c>
      <c r="G20" t="s">
        <v>13</v>
      </c>
      <c r="H20" t="s">
        <v>14</v>
      </c>
      <c r="I20" t="s">
        <v>15</v>
      </c>
      <c r="J20" t="s">
        <v>16</v>
      </c>
      <c r="K20">
        <v>2</v>
      </c>
      <c r="L20">
        <v>7.2</v>
      </c>
      <c r="M20">
        <v>0</v>
      </c>
      <c r="N20" s="5">
        <v>45435.375</v>
      </c>
      <c r="O20" s="1"/>
      <c r="P20" s="1"/>
      <c r="Q20" s="1">
        <f>Table1[[#This Row],[End Time]]-Table1[[#This Row],[Start Time]]</f>
        <v>0</v>
      </c>
      <c r="S20">
        <f>Table13[[#This Row],[End Time]]-Table13[[#This Row],[Start Time]]</f>
        <v>0</v>
      </c>
    </row>
    <row r="21" spans="1:19" x14ac:dyDescent="0.45">
      <c r="A21">
        <v>21</v>
      </c>
      <c r="B21">
        <v>6</v>
      </c>
      <c r="C21" t="s">
        <v>45</v>
      </c>
      <c r="D21" s="1">
        <v>45472</v>
      </c>
      <c r="E21" s="1">
        <v>45628</v>
      </c>
      <c r="F21">
        <v>4000</v>
      </c>
      <c r="G21" t="s">
        <v>27</v>
      </c>
      <c r="H21" t="s">
        <v>17</v>
      </c>
      <c r="I21" t="s">
        <v>15</v>
      </c>
      <c r="J21" t="s">
        <v>20</v>
      </c>
      <c r="K21">
        <v>3</v>
      </c>
      <c r="N21" s="5">
        <v>45435.375</v>
      </c>
      <c r="O21" s="1"/>
      <c r="P21" s="1"/>
      <c r="Q21" s="1">
        <f>Table1[[#This Row],[End Time]]-Table1[[#This Row],[Start Time]]</f>
        <v>0</v>
      </c>
      <c r="S21">
        <f>Table13[[#This Row],[End Time]]-Table13[[#This Row],[Start Time]]</f>
        <v>0</v>
      </c>
    </row>
    <row r="22" spans="1:19" x14ac:dyDescent="0.45">
      <c r="A22">
        <v>22</v>
      </c>
      <c r="B22">
        <v>6</v>
      </c>
      <c r="C22" t="s">
        <v>45</v>
      </c>
      <c r="D22" s="1">
        <v>45472</v>
      </c>
      <c r="E22" s="1">
        <v>45629</v>
      </c>
      <c r="F22">
        <v>4000</v>
      </c>
      <c r="G22" t="s">
        <v>22</v>
      </c>
      <c r="H22" t="s">
        <v>18</v>
      </c>
      <c r="I22" t="s">
        <v>15</v>
      </c>
      <c r="J22" t="s">
        <v>31</v>
      </c>
      <c r="K22">
        <v>3</v>
      </c>
      <c r="L22">
        <v>1.08</v>
      </c>
      <c r="M22">
        <v>0</v>
      </c>
      <c r="N22" s="5">
        <v>45435.375</v>
      </c>
      <c r="O22" s="1"/>
      <c r="P22" s="1"/>
      <c r="Q22" s="1">
        <f>Table1[[#This Row],[End Time]]-Table1[[#This Row],[Start Time]]</f>
        <v>0</v>
      </c>
      <c r="S22">
        <f>Table13[[#This Row],[End Time]]-Table13[[#This Row],[Start Time]]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CEB26-51B3-4C98-B098-93B6C18EB285}">
  <sheetPr codeName="Sheet2"/>
  <dimension ref="A1:C4"/>
  <sheetViews>
    <sheetView workbookViewId="0">
      <selection activeCell="C5" sqref="C5"/>
    </sheetView>
  </sheetViews>
  <sheetFormatPr defaultRowHeight="14.25" x14ac:dyDescent="0.45"/>
  <cols>
    <col min="2" max="2" width="13.1328125" bestFit="1" customWidth="1"/>
  </cols>
  <sheetData>
    <row r="1" spans="1:3" x14ac:dyDescent="0.45">
      <c r="A1" t="s">
        <v>32</v>
      </c>
      <c r="B1" t="s">
        <v>5</v>
      </c>
      <c r="C1" t="s">
        <v>33</v>
      </c>
    </row>
    <row r="2" spans="1:3" x14ac:dyDescent="0.45">
      <c r="A2" t="s">
        <v>12</v>
      </c>
      <c r="B2" t="s">
        <v>27</v>
      </c>
      <c r="C2">
        <v>5</v>
      </c>
    </row>
    <row r="3" spans="1:3" x14ac:dyDescent="0.45">
      <c r="A3" t="s">
        <v>21</v>
      </c>
      <c r="B3" t="s">
        <v>22</v>
      </c>
      <c r="C3">
        <v>5</v>
      </c>
    </row>
    <row r="4" spans="1:3" x14ac:dyDescent="0.45">
      <c r="A4" t="s">
        <v>23</v>
      </c>
      <c r="B4" t="s">
        <v>13</v>
      </c>
      <c r="C4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C064C-55F8-4411-9B63-A5A169977FEF}">
  <sheetPr codeName="Sheet4"/>
  <dimension ref="A1:A4"/>
  <sheetViews>
    <sheetView workbookViewId="0">
      <selection sqref="A1:A4"/>
    </sheetView>
  </sheetViews>
  <sheetFormatPr defaultRowHeight="14.25" x14ac:dyDescent="0.45"/>
  <sheetData>
    <row r="1" spans="1:1" x14ac:dyDescent="0.45">
      <c r="A1" t="s">
        <v>35</v>
      </c>
    </row>
    <row r="2" spans="1:1" x14ac:dyDescent="0.45">
      <c r="A2" t="s">
        <v>16</v>
      </c>
    </row>
    <row r="3" spans="1:1" x14ac:dyDescent="0.45">
      <c r="A3" t="s">
        <v>20</v>
      </c>
    </row>
    <row r="4" spans="1:1" x14ac:dyDescent="0.45">
      <c r="A4" t="s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2AAF6-5CE2-45E6-A67D-1BAB3B987858}">
  <sheetPr codeName="Sheet3"/>
  <dimension ref="A1:B4"/>
  <sheetViews>
    <sheetView workbookViewId="0">
      <selection activeCell="B4" sqref="B4"/>
    </sheetView>
  </sheetViews>
  <sheetFormatPr defaultRowHeight="14.25" x14ac:dyDescent="0.45"/>
  <cols>
    <col min="2" max="2" width="13.46484375" bestFit="1" customWidth="1"/>
  </cols>
  <sheetData>
    <row r="1" spans="1:2" x14ac:dyDescent="0.45">
      <c r="A1" t="s">
        <v>34</v>
      </c>
      <c r="B1" t="s">
        <v>26</v>
      </c>
    </row>
    <row r="2" spans="1:2" x14ac:dyDescent="0.45">
      <c r="A2" t="s">
        <v>16</v>
      </c>
      <c r="B2">
        <v>0</v>
      </c>
    </row>
    <row r="3" spans="1:2" x14ac:dyDescent="0.45">
      <c r="A3" t="s">
        <v>20</v>
      </c>
      <c r="B3">
        <v>0</v>
      </c>
    </row>
    <row r="4" spans="1:2" x14ac:dyDescent="0.45">
      <c r="A4" t="s">
        <v>31</v>
      </c>
      <c r="B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 Details</vt:lpstr>
      <vt:lpstr>P</vt:lpstr>
      <vt:lpstr>Outsource Time</vt:lpstr>
      <vt:lpstr>Machines</vt:lpstr>
      <vt:lpstr>Similarity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Deepika Murali (Student)</dc:creator>
  <cp:lastModifiedBy>Deepika Murali (Student)</cp:lastModifiedBy>
  <dcterms:created xsi:type="dcterms:W3CDTF">2024-05-04T15:24:57Z</dcterms:created>
  <dcterms:modified xsi:type="dcterms:W3CDTF">2024-06-28T00:18:10Z</dcterms:modified>
</cp:coreProperties>
</file>