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6" i="2" l="1"/>
  <c r="B53" i="2"/>
  <c r="B54" i="2"/>
  <c r="B55" i="2"/>
  <c r="B56" i="2"/>
  <c r="B57" i="2"/>
  <c r="B58" i="2"/>
  <c r="B59" i="2"/>
  <c r="B60" i="2"/>
  <c r="B61" i="2"/>
  <c r="B52" i="2"/>
  <c r="B39" i="2"/>
  <c r="B40" i="2"/>
  <c r="B41" i="2"/>
  <c r="B42" i="2"/>
  <c r="B43" i="2"/>
  <c r="B44" i="2"/>
  <c r="B45" i="2"/>
  <c r="B46" i="2"/>
  <c r="B47" i="2"/>
  <c r="B38" i="2"/>
  <c r="B32" i="2"/>
  <c r="B30" i="2"/>
  <c r="B29" i="2"/>
  <c r="B28" i="2"/>
  <c r="B27" i="2"/>
  <c r="B26" i="2"/>
</calcChain>
</file>

<file path=xl/sharedStrings.xml><?xml version="1.0" encoding="utf-8"?>
<sst xmlns="http://schemas.openxmlformats.org/spreadsheetml/2006/main" count="161" uniqueCount="103">
  <si>
    <t>SUPPLIER COSMETICS</t>
  </si>
  <si>
    <t>Toko Barokah</t>
  </si>
  <si>
    <t>Sangat Lengkap</t>
  </si>
  <si>
    <t>3 Tahun</t>
  </si>
  <si>
    <t>Mahal</t>
  </si>
  <si>
    <t>Diatas 15 KM</t>
  </si>
  <si>
    <t>Sangat Mudah</t>
  </si>
  <si>
    <t>Toko Halal</t>
  </si>
  <si>
    <t>Lengkap</t>
  </si>
  <si>
    <t>1 Tahun</t>
  </si>
  <si>
    <t>Murah</t>
  </si>
  <si>
    <t>Diatas 10 KM</t>
  </si>
  <si>
    <t>Mudah</t>
  </si>
  <si>
    <t>Toko Laris</t>
  </si>
  <si>
    <t>Kurang Lengkap</t>
  </si>
  <si>
    <t>2 Tahun</t>
  </si>
  <si>
    <t>Sangat Murah</t>
  </si>
  <si>
    <t>Dibawah 10 KM</t>
  </si>
  <si>
    <t>Sulit</t>
  </si>
  <si>
    <t>Toko Laku</t>
  </si>
  <si>
    <t>4 Tahun</t>
  </si>
  <si>
    <t>Toko Jujur</t>
  </si>
  <si>
    <t>Toko Amanah</t>
  </si>
  <si>
    <t>6 Tahun</t>
  </si>
  <si>
    <t>Toko Tulus</t>
  </si>
  <si>
    <t>Toko Setia</t>
  </si>
  <si>
    <t>Toko Fatonah</t>
  </si>
  <si>
    <t>Toko Bahagia</t>
  </si>
  <si>
    <t>Nilai</t>
  </si>
  <si>
    <t>C1. Kelengkapan Barang</t>
  </si>
  <si>
    <t>Kelengkapan Barang</t>
  </si>
  <si>
    <t>Lama Kadaluarsa</t>
  </si>
  <si>
    <t>Harga Rata-rata</t>
  </si>
  <si>
    <t>Jarak Suplier</t>
  </si>
  <si>
    <t>Akses Transportasi</t>
  </si>
  <si>
    <t>Nama Toko</t>
  </si>
  <si>
    <t>Sedang</t>
  </si>
  <si>
    <t xml:space="preserve">C2. Lama Kadaluarsa </t>
  </si>
  <si>
    <t>Cepat</t>
  </si>
  <si>
    <t>Lama</t>
  </si>
  <si>
    <t>C3. Harga Rata-rata</t>
  </si>
  <si>
    <t>C4. Jarak Suplier</t>
  </si>
  <si>
    <t>Jarak</t>
  </si>
  <si>
    <t>Jauh</t>
  </si>
  <si>
    <t>Dekat</t>
  </si>
  <si>
    <t>C5. Akses Transportasi</t>
  </si>
  <si>
    <t>Akses</t>
  </si>
  <si>
    <t>Nilai Bobot Tiap Alternatif</t>
  </si>
  <si>
    <t>Alternatif</t>
  </si>
  <si>
    <t>C1</t>
  </si>
  <si>
    <t>C2</t>
  </si>
  <si>
    <t>C3</t>
  </si>
  <si>
    <t>C4</t>
  </si>
  <si>
    <t>C5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</si>
  <si>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</si>
  <si>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</si>
  <si>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</si>
  <si>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</si>
  <si>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</si>
  <si>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</si>
  <si>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</si>
  <si>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</si>
  <si>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</si>
  <si>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</si>
  <si>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Tentukan Bobot Kriteria : Menggunakan skala 1-10</t>
  </si>
  <si>
    <t>Kriteria</t>
  </si>
  <si>
    <t>Bobot</t>
  </si>
  <si>
    <t>Bobot(Perbaikan)</t>
  </si>
  <si>
    <t>Nilai Bobot(Perbaikan)</t>
  </si>
  <si>
    <t>W1</t>
  </si>
  <si>
    <t>W2</t>
  </si>
  <si>
    <t>W3</t>
  </si>
  <si>
    <t>W4</t>
  </si>
  <si>
    <t>W5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</si>
  <si>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</si>
  <si>
    <t>Vektor(S)</t>
  </si>
  <si>
    <t>Nilai Vektor(S)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</si>
  <si>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</si>
  <si>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</si>
  <si>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</si>
  <si>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</si>
  <si>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</si>
  <si>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</si>
  <si>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</si>
  <si>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</si>
  <si>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</si>
  <si>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</si>
  <si>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Penghitungan Vektor(V) dengan rumus Vn = Sn/Stotal</t>
  </si>
  <si>
    <t>Vektor(V)</t>
  </si>
  <si>
    <t>Nilai Vektor(V)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</si>
  <si>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</si>
  <si>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</si>
  <si>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</si>
  <si>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</si>
  <si>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</si>
  <si>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</si>
  <si>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</si>
  <si>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</si>
  <si>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</si>
  <si>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</si>
  <si>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Nilai V Tertinggi</t>
  </si>
  <si>
    <t>Didapatkan Nilai Bobot Preferensi(W) = (8, 9, 5, 7, 6).</t>
  </si>
  <si>
    <t>Menghitung nilai vektor S dari nilai alternatif dipangkatkan dengan bobot preferensi(W)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</si>
</sst>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 wrapText="1"/>
    </xf>
    <xf numFmtId="0" fontId="0" fillId="0" borderId="1" xfId="0" applyBorder="1"/>
    <xf numFmtId="0" fontId="0" fillId="3" borderId="1" xfId="0" applyFill="1" applyBorder="1"/>
    <xf numFmtId="0" fontId="2" fillId="3" borderId="1" xfId="1" applyFont="1" applyFill="1" applyBorder="1" applyAlignment="1">
      <alignment horizont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left"/>
    </xf>
    <xf numFmtId="0" fontId="2" fillId="0" borderId="0" xfId="1" applyFont="1" applyAlignment="1"/>
    <xf numFmtId="0" fontId="1" fillId="3" borderId="1" xfId="1" applyFill="1" applyBorder="1" applyAlignment="1">
      <alignment horizontal="center" vertical="center"/>
    </xf>
    <xf numFmtId="0" fontId="1" fillId="3" borderId="1" xfId="1" applyFill="1" applyBorder="1"/>
    <xf numFmtId="0" fontId="4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9" zoomScale="80" zoomScaleNormal="80" workbookViewId="0">
      <selection activeCell="G17" sqref="G17"/>
    </sheetView>
  </sheetViews>
  <sheetFormatPr defaultRowHeight="15"/>
  <cols>
    <col min="1" max="1" width="30" customWidth="1"/>
    <col min="2" max="2" width="29.5703125" customWidth="1"/>
    <col min="3" max="3" width="23.5703125" customWidth="1"/>
    <col min="4" max="4" width="24.85546875" customWidth="1"/>
    <col min="5" max="5" width="22.42578125" customWidth="1"/>
    <col min="6" max="6" width="22.85546875" customWidth="1"/>
    <col min="7" max="7" width="18.7109375" customWidth="1"/>
  </cols>
  <sheetData>
    <row r="1" spans="1:6">
      <c r="A1" s="18" t="s">
        <v>0</v>
      </c>
      <c r="B1" s="18"/>
      <c r="C1" s="18"/>
      <c r="D1" s="18"/>
      <c r="E1" s="18"/>
      <c r="F1" s="18"/>
    </row>
    <row r="3" spans="1:6">
      <c r="A3" s="22" t="s">
        <v>35</v>
      </c>
      <c r="B3" s="22" t="s">
        <v>30</v>
      </c>
      <c r="C3" s="22" t="s">
        <v>31</v>
      </c>
      <c r="D3" s="22" t="s">
        <v>32</v>
      </c>
      <c r="E3" s="22" t="s">
        <v>33</v>
      </c>
      <c r="F3" s="22" t="s">
        <v>34</v>
      </c>
    </row>
    <row r="4" spans="1:6">
      <c r="A4" s="21" t="s">
        <v>1</v>
      </c>
      <c r="B4" s="21" t="s">
        <v>2</v>
      </c>
      <c r="C4" s="21" t="s">
        <v>3</v>
      </c>
      <c r="D4" s="21" t="s">
        <v>4</v>
      </c>
      <c r="E4" s="21" t="s">
        <v>5</v>
      </c>
      <c r="F4" s="21" t="s">
        <v>6</v>
      </c>
    </row>
    <row r="5" spans="1:6">
      <c r="A5" s="21" t="s">
        <v>7</v>
      </c>
      <c r="B5" s="21" t="s">
        <v>8</v>
      </c>
      <c r="C5" s="21" t="s">
        <v>9</v>
      </c>
      <c r="D5" s="21" t="s">
        <v>10</v>
      </c>
      <c r="E5" s="21" t="s">
        <v>11</v>
      </c>
      <c r="F5" s="21" t="s">
        <v>12</v>
      </c>
    </row>
    <row r="6" spans="1:6">
      <c r="A6" s="21" t="s">
        <v>13</v>
      </c>
      <c r="B6" s="21" t="s">
        <v>14</v>
      </c>
      <c r="C6" s="21" t="s">
        <v>15</v>
      </c>
      <c r="D6" s="21" t="s">
        <v>16</v>
      </c>
      <c r="E6" s="21" t="s">
        <v>17</v>
      </c>
      <c r="F6" s="21" t="s">
        <v>18</v>
      </c>
    </row>
    <row r="7" spans="1:6">
      <c r="A7" s="21" t="s">
        <v>19</v>
      </c>
      <c r="B7" s="21" t="s">
        <v>8</v>
      </c>
      <c r="C7" s="21" t="s">
        <v>20</v>
      </c>
      <c r="D7" s="21" t="s">
        <v>10</v>
      </c>
      <c r="E7" s="21" t="s">
        <v>11</v>
      </c>
      <c r="F7" s="21" t="s">
        <v>12</v>
      </c>
    </row>
    <row r="8" spans="1:6">
      <c r="A8" s="21" t="s">
        <v>21</v>
      </c>
      <c r="B8" s="21" t="s">
        <v>2</v>
      </c>
      <c r="C8" s="21" t="s">
        <v>9</v>
      </c>
      <c r="D8" s="21" t="s">
        <v>4</v>
      </c>
      <c r="E8" s="21" t="s">
        <v>5</v>
      </c>
      <c r="F8" s="21" t="s">
        <v>6</v>
      </c>
    </row>
    <row r="9" spans="1:6">
      <c r="A9" s="21" t="s">
        <v>22</v>
      </c>
      <c r="B9" s="21" t="s">
        <v>14</v>
      </c>
      <c r="C9" s="21" t="s">
        <v>23</v>
      </c>
      <c r="D9" s="21" t="s">
        <v>10</v>
      </c>
      <c r="E9" s="21" t="s">
        <v>17</v>
      </c>
      <c r="F9" s="21" t="s">
        <v>18</v>
      </c>
    </row>
    <row r="10" spans="1:6">
      <c r="A10" s="21" t="s">
        <v>24</v>
      </c>
      <c r="B10" s="21" t="s">
        <v>8</v>
      </c>
      <c r="C10" s="21" t="s">
        <v>3</v>
      </c>
      <c r="D10" s="21" t="s">
        <v>16</v>
      </c>
      <c r="E10" s="21" t="s">
        <v>17</v>
      </c>
      <c r="F10" s="21" t="s">
        <v>12</v>
      </c>
    </row>
    <row r="11" spans="1:6">
      <c r="A11" s="21" t="s">
        <v>25</v>
      </c>
      <c r="B11" s="21" t="s">
        <v>2</v>
      </c>
      <c r="C11" s="21" t="s">
        <v>9</v>
      </c>
      <c r="D11" s="21" t="s">
        <v>10</v>
      </c>
      <c r="E11" s="21" t="s">
        <v>11</v>
      </c>
      <c r="F11" s="21" t="s">
        <v>6</v>
      </c>
    </row>
    <row r="12" spans="1:6">
      <c r="A12" s="21" t="s">
        <v>26</v>
      </c>
      <c r="B12" s="21" t="s">
        <v>8</v>
      </c>
      <c r="C12" s="21" t="s">
        <v>15</v>
      </c>
      <c r="D12" s="21" t="s">
        <v>4</v>
      </c>
      <c r="E12" s="21" t="s">
        <v>11</v>
      </c>
      <c r="F12" s="21" t="s">
        <v>18</v>
      </c>
    </row>
    <row r="13" spans="1:6">
      <c r="A13" s="21" t="s">
        <v>27</v>
      </c>
      <c r="B13" s="21" t="s">
        <v>14</v>
      </c>
      <c r="C13" s="21" t="s">
        <v>9</v>
      </c>
      <c r="D13" s="21" t="s">
        <v>4</v>
      </c>
      <c r="E13" s="21" t="s">
        <v>17</v>
      </c>
      <c r="F13" s="21" t="s">
        <v>12</v>
      </c>
    </row>
    <row r="15" spans="1:6">
      <c r="A15" s="2"/>
      <c r="B15" s="1"/>
    </row>
    <row r="16" spans="1:6">
      <c r="A16" s="23" t="s">
        <v>29</v>
      </c>
      <c r="B16" s="23"/>
      <c r="D16" s="26" t="s">
        <v>41</v>
      </c>
      <c r="E16" s="26"/>
    </row>
    <row r="17" spans="1:5">
      <c r="A17" s="24" t="s">
        <v>30</v>
      </c>
      <c r="B17" s="24" t="s">
        <v>28</v>
      </c>
      <c r="D17" s="24" t="s">
        <v>42</v>
      </c>
      <c r="E17" s="24" t="s">
        <v>28</v>
      </c>
    </row>
    <row r="18" spans="1:5">
      <c r="A18" s="25" t="s">
        <v>14</v>
      </c>
      <c r="B18" s="24">
        <v>1</v>
      </c>
      <c r="D18" s="25" t="s">
        <v>43</v>
      </c>
      <c r="E18" s="24">
        <v>1</v>
      </c>
    </row>
    <row r="19" spans="1:5">
      <c r="A19" s="25" t="s">
        <v>8</v>
      </c>
      <c r="B19" s="24">
        <v>2</v>
      </c>
      <c r="D19" s="25" t="s">
        <v>36</v>
      </c>
      <c r="E19" s="24">
        <v>2</v>
      </c>
    </row>
    <row r="20" spans="1:5">
      <c r="A20" s="25" t="s">
        <v>2</v>
      </c>
      <c r="B20" s="24">
        <v>3</v>
      </c>
      <c r="D20" s="25" t="s">
        <v>44</v>
      </c>
      <c r="E20" s="24">
        <v>3</v>
      </c>
    </row>
    <row r="21" spans="1:5">
      <c r="A21" s="4"/>
      <c r="B21" s="3"/>
      <c r="D21" s="10"/>
      <c r="E21" s="9"/>
    </row>
    <row r="22" spans="1:5">
      <c r="D22" s="10"/>
      <c r="E22" s="9"/>
    </row>
    <row r="25" spans="1:5">
      <c r="A25" s="23" t="s">
        <v>37</v>
      </c>
      <c r="B25" s="23"/>
      <c r="D25" s="26" t="s">
        <v>45</v>
      </c>
      <c r="E25" s="26"/>
    </row>
    <row r="26" spans="1:5">
      <c r="A26" s="24" t="s">
        <v>31</v>
      </c>
      <c r="B26" s="24" t="s">
        <v>28</v>
      </c>
      <c r="D26" s="24" t="s">
        <v>46</v>
      </c>
      <c r="E26" s="24" t="s">
        <v>28</v>
      </c>
    </row>
    <row r="27" spans="1:5">
      <c r="A27" s="27" t="s">
        <v>38</v>
      </c>
      <c r="B27" s="24">
        <v>1</v>
      </c>
      <c r="D27" s="25" t="s">
        <v>18</v>
      </c>
      <c r="E27" s="24">
        <v>1</v>
      </c>
    </row>
    <row r="28" spans="1:5">
      <c r="A28" s="27" t="s">
        <v>36</v>
      </c>
      <c r="B28" s="24">
        <v>2</v>
      </c>
      <c r="D28" s="25" t="s">
        <v>12</v>
      </c>
      <c r="E28" s="24">
        <v>2</v>
      </c>
    </row>
    <row r="29" spans="1:5">
      <c r="A29" s="27" t="s">
        <v>39</v>
      </c>
      <c r="B29" s="24">
        <v>3</v>
      </c>
      <c r="D29" s="25" t="s">
        <v>6</v>
      </c>
      <c r="E29" s="24">
        <v>3</v>
      </c>
    </row>
    <row r="30" spans="1:5">
      <c r="A30" s="6"/>
      <c r="B30" s="5"/>
      <c r="D30" s="12"/>
      <c r="E30" s="11"/>
    </row>
    <row r="31" spans="1:5">
      <c r="A31" s="6"/>
      <c r="B31" s="5"/>
      <c r="D31" s="12"/>
      <c r="E31" s="11"/>
    </row>
    <row r="34" spans="1:2">
      <c r="A34" s="23" t="s">
        <v>40</v>
      </c>
      <c r="B34" s="23"/>
    </row>
    <row r="35" spans="1:2">
      <c r="A35" s="24" t="s">
        <v>32</v>
      </c>
      <c r="B35" s="24" t="s">
        <v>28</v>
      </c>
    </row>
    <row r="36" spans="1:2">
      <c r="A36" s="27" t="s">
        <v>4</v>
      </c>
      <c r="B36" s="24">
        <v>1</v>
      </c>
    </row>
    <row r="37" spans="1:2">
      <c r="A37" s="27" t="s">
        <v>10</v>
      </c>
      <c r="B37" s="24">
        <v>2</v>
      </c>
    </row>
    <row r="38" spans="1:2">
      <c r="A38" s="27" t="s">
        <v>16</v>
      </c>
      <c r="B38" s="24">
        <v>3</v>
      </c>
    </row>
    <row r="39" spans="1:2">
      <c r="A39" s="8"/>
      <c r="B39" s="7"/>
    </row>
    <row r="40" spans="1:2">
      <c r="A40" s="8"/>
      <c r="B40" s="7"/>
    </row>
  </sheetData>
  <mergeCells count="6">
    <mergeCell ref="A25:B25"/>
    <mergeCell ref="A34:B34"/>
    <mergeCell ref="D25:E25"/>
    <mergeCell ref="A1:F1"/>
    <mergeCell ref="A16:B16"/>
    <mergeCell ref="D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topLeftCell="A37" zoomScale="85" zoomScaleNormal="85" workbookViewId="0">
      <selection activeCell="A65" sqref="A65:B66"/>
    </sheetView>
  </sheetViews>
  <sheetFormatPr defaultRowHeight="15"/>
  <cols>
    <col min="1" max="1" width="27.28515625" customWidth="1"/>
    <col min="2" max="2" width="31.85546875" customWidth="1"/>
  </cols>
  <sheetData>
    <row r="1" spans="1:6">
      <c r="A1" s="28" t="s">
        <v>47</v>
      </c>
      <c r="B1" s="28"/>
      <c r="C1" s="28"/>
      <c r="D1" s="28"/>
      <c r="E1" s="28"/>
      <c r="F1" s="28"/>
    </row>
    <row r="2" spans="1:6">
      <c r="A2" s="29" t="s">
        <v>48</v>
      </c>
      <c r="B2" s="29" t="s">
        <v>49</v>
      </c>
      <c r="C2" s="29" t="s">
        <v>50</v>
      </c>
      <c r="D2" s="29" t="s">
        <v>51</v>
      </c>
      <c r="E2" s="29" t="s">
        <v>52</v>
      </c>
      <c r="F2" s="29" t="s">
        <v>53</v>
      </c>
    </row>
    <row r="3" spans="1:6">
      <c r="A3" s="24" t="s">
        <v>54</v>
      </c>
      <c r="B3" s="24">
        <v>3</v>
      </c>
      <c r="C3" s="24">
        <v>2</v>
      </c>
      <c r="D3" s="24">
        <v>1</v>
      </c>
      <c r="E3" s="24">
        <v>1</v>
      </c>
      <c r="F3" s="24">
        <v>3</v>
      </c>
    </row>
    <row r="4" spans="1:6">
      <c r="A4" s="24" t="s">
        <v>55</v>
      </c>
      <c r="B4" s="24">
        <v>2</v>
      </c>
      <c r="C4" s="24">
        <v>1</v>
      </c>
      <c r="D4" s="24">
        <v>2</v>
      </c>
      <c r="E4" s="24">
        <v>2</v>
      </c>
      <c r="F4" s="24">
        <v>2</v>
      </c>
    </row>
    <row r="5" spans="1:6">
      <c r="A5" s="24" t="s">
        <v>56</v>
      </c>
      <c r="B5" s="24">
        <v>1</v>
      </c>
      <c r="C5" s="24">
        <v>1</v>
      </c>
      <c r="D5" s="24">
        <v>3</v>
      </c>
      <c r="E5" s="24">
        <v>3</v>
      </c>
      <c r="F5" s="24">
        <v>1</v>
      </c>
    </row>
    <row r="6" spans="1:6">
      <c r="A6" s="24" t="s">
        <v>57</v>
      </c>
      <c r="B6" s="24">
        <v>2</v>
      </c>
      <c r="C6" s="24">
        <v>3</v>
      </c>
      <c r="D6" s="24">
        <v>2</v>
      </c>
      <c r="E6" s="24">
        <v>2</v>
      </c>
      <c r="F6" s="24">
        <v>2</v>
      </c>
    </row>
    <row r="7" spans="1:6">
      <c r="A7" s="24" t="s">
        <v>58</v>
      </c>
      <c r="B7" s="24">
        <v>3</v>
      </c>
      <c r="C7" s="24">
        <v>1</v>
      </c>
      <c r="D7" s="24">
        <v>1</v>
      </c>
      <c r="E7" s="24">
        <v>1</v>
      </c>
      <c r="F7" s="24">
        <v>3</v>
      </c>
    </row>
    <row r="8" spans="1:6">
      <c r="A8" s="24" t="s">
        <v>59</v>
      </c>
      <c r="B8" s="24">
        <v>1</v>
      </c>
      <c r="C8" s="24">
        <v>3</v>
      </c>
      <c r="D8" s="24">
        <v>2</v>
      </c>
      <c r="E8" s="24">
        <v>3</v>
      </c>
      <c r="F8" s="24">
        <v>1</v>
      </c>
    </row>
    <row r="9" spans="1:6">
      <c r="A9" s="24" t="s">
        <v>60</v>
      </c>
      <c r="B9" s="24">
        <v>2</v>
      </c>
      <c r="C9" s="24">
        <v>2</v>
      </c>
      <c r="D9" s="24">
        <v>3</v>
      </c>
      <c r="E9" s="24">
        <v>3</v>
      </c>
      <c r="F9" s="24">
        <v>2</v>
      </c>
    </row>
    <row r="10" spans="1:6">
      <c r="A10" s="24" t="s">
        <v>61</v>
      </c>
      <c r="B10" s="24">
        <v>3</v>
      </c>
      <c r="C10" s="24">
        <v>1</v>
      </c>
      <c r="D10" s="24">
        <v>2</v>
      </c>
      <c r="E10" s="24">
        <v>2</v>
      </c>
      <c r="F10" s="24">
        <v>3</v>
      </c>
    </row>
    <row r="11" spans="1:6">
      <c r="A11" s="24" t="s">
        <v>62</v>
      </c>
      <c r="B11" s="24">
        <v>2</v>
      </c>
      <c r="C11" s="24">
        <v>1</v>
      </c>
      <c r="D11" s="24">
        <v>1</v>
      </c>
      <c r="E11" s="24">
        <v>2</v>
      </c>
      <c r="F11" s="24">
        <v>1</v>
      </c>
    </row>
    <row r="12" spans="1:6">
      <c r="A12" s="24" t="s">
        <v>63</v>
      </c>
      <c r="B12" s="24">
        <v>1</v>
      </c>
      <c r="C12" s="24">
        <v>1</v>
      </c>
      <c r="D12" s="24">
        <v>1</v>
      </c>
      <c r="E12" s="24">
        <v>3</v>
      </c>
      <c r="F12" s="24">
        <v>2</v>
      </c>
    </row>
    <row r="15" spans="1:6">
      <c r="A15" s="19" t="s">
        <v>64</v>
      </c>
      <c r="B15" s="19"/>
      <c r="C15" s="19"/>
      <c r="D15" s="19"/>
      <c r="E15" s="19"/>
      <c r="F15" s="19"/>
    </row>
    <row r="16" spans="1:6">
      <c r="A16" s="29" t="s">
        <v>65</v>
      </c>
      <c r="B16" s="29" t="s">
        <v>66</v>
      </c>
      <c r="C16" s="13"/>
      <c r="D16" s="13"/>
      <c r="E16" s="13"/>
      <c r="F16" s="13"/>
    </row>
    <row r="17" spans="1:6">
      <c r="A17" s="24" t="s">
        <v>49</v>
      </c>
      <c r="B17" s="24">
        <v>8</v>
      </c>
      <c r="C17" s="13"/>
      <c r="D17" s="13"/>
      <c r="E17" s="13"/>
      <c r="F17" s="13"/>
    </row>
    <row r="18" spans="1:6">
      <c r="A18" s="24" t="s">
        <v>50</v>
      </c>
      <c r="B18" s="24">
        <v>9</v>
      </c>
      <c r="C18" s="13"/>
      <c r="D18" s="13"/>
      <c r="E18" s="13"/>
      <c r="F18" s="13"/>
    </row>
    <row r="19" spans="1:6">
      <c r="A19" s="24" t="s">
        <v>51</v>
      </c>
      <c r="B19" s="24">
        <v>5</v>
      </c>
      <c r="C19" s="13"/>
      <c r="D19" s="13"/>
      <c r="E19" s="13"/>
      <c r="F19" s="13"/>
    </row>
    <row r="20" spans="1:6">
      <c r="A20" s="24" t="s">
        <v>52</v>
      </c>
      <c r="B20" s="24">
        <v>7</v>
      </c>
      <c r="C20" s="13"/>
      <c r="D20" s="13"/>
      <c r="E20" s="13"/>
      <c r="F20" s="13"/>
    </row>
    <row r="21" spans="1:6">
      <c r="A21" s="24" t="s">
        <v>53</v>
      </c>
      <c r="B21" s="24">
        <v>6</v>
      </c>
      <c r="C21" s="13"/>
      <c r="D21" s="13"/>
      <c r="E21" s="13"/>
      <c r="F21" s="13"/>
    </row>
    <row r="24" spans="1:6">
      <c r="A24" s="20" t="s">
        <v>101</v>
      </c>
      <c r="B24" s="20"/>
      <c r="C24" s="20"/>
      <c r="D24" s="20"/>
      <c r="E24" s="20"/>
      <c r="F24" s="20"/>
    </row>
    <row r="25" spans="1:6">
      <c r="A25" s="30" t="s">
        <v>67</v>
      </c>
      <c r="B25" s="30" t="s">
        <v>68</v>
      </c>
      <c r="C25" s="14"/>
      <c r="D25" s="14"/>
      <c r="E25" s="14"/>
      <c r="F25" s="14"/>
    </row>
    <row r="26" spans="1:6">
      <c r="A26" s="24" t="s">
        <v>69</v>
      </c>
      <c r="B26" s="24">
        <f>B17/SUM(B17:B21)</f>
        <v>0.22857142857142856</v>
      </c>
      <c r="C26" s="14"/>
      <c r="D26" s="14"/>
      <c r="E26" s="14"/>
      <c r="F26" s="14"/>
    </row>
    <row r="27" spans="1:6">
      <c r="A27" s="24" t="s">
        <v>70</v>
      </c>
      <c r="B27" s="24">
        <f>B18/SUM(B17:B21)</f>
        <v>0.25714285714285712</v>
      </c>
      <c r="C27" s="14"/>
      <c r="D27" s="14"/>
      <c r="E27" s="14"/>
      <c r="F27" s="14"/>
    </row>
    <row r="28" spans="1:6">
      <c r="A28" s="24" t="s">
        <v>71</v>
      </c>
      <c r="B28" s="24">
        <f>B19/SUM(B17:B21)</f>
        <v>0.14285714285714285</v>
      </c>
      <c r="C28" s="14"/>
      <c r="D28" s="14"/>
      <c r="E28" s="14"/>
      <c r="F28" s="14"/>
    </row>
    <row r="29" spans="1:6">
      <c r="A29" s="24" t="s">
        <v>72</v>
      </c>
      <c r="B29" s="24">
        <f>B20/SUM(B17:B21)</f>
        <v>0.2</v>
      </c>
      <c r="C29" s="14"/>
      <c r="D29" s="14"/>
      <c r="E29" s="14"/>
      <c r="F29" s="14"/>
    </row>
    <row r="30" spans="1:6">
      <c r="A30" s="24" t="s">
        <v>73</v>
      </c>
      <c r="B30" s="24">
        <f>B21/SUM(B17:B21)</f>
        <v>0.17142857142857143</v>
      </c>
      <c r="C30" s="14"/>
      <c r="D30" s="14"/>
      <c r="E30" s="14"/>
      <c r="F30" s="14"/>
    </row>
    <row r="31" spans="1:6">
      <c r="A31" s="24"/>
      <c r="B31" s="24"/>
      <c r="C31" s="14"/>
      <c r="D31" s="14"/>
      <c r="E31" s="14"/>
      <c r="F31" s="14"/>
    </row>
    <row r="32" spans="1:6">
      <c r="A32" s="31" t="s">
        <v>74</v>
      </c>
      <c r="B32" s="32">
        <f>SUM(B26:B30)</f>
        <v>1</v>
      </c>
      <c r="C32" s="14"/>
      <c r="D32" s="14"/>
      <c r="E32" s="14"/>
      <c r="F32" s="14"/>
    </row>
    <row r="35" spans="1:6">
      <c r="A35" s="19" t="s">
        <v>102</v>
      </c>
      <c r="B35" s="19"/>
      <c r="C35" s="19"/>
      <c r="D35" s="19"/>
      <c r="E35" s="19"/>
      <c r="F35" s="19"/>
    </row>
    <row r="36" spans="1:6">
      <c r="A36" s="19"/>
      <c r="B36" s="19"/>
      <c r="C36" s="19"/>
      <c r="D36" s="19"/>
      <c r="E36" s="19"/>
      <c r="F36" s="19"/>
    </row>
    <row r="37" spans="1:6">
      <c r="A37" s="29" t="s">
        <v>75</v>
      </c>
      <c r="B37" s="29" t="s">
        <v>76</v>
      </c>
      <c r="C37" s="15"/>
      <c r="D37" s="15"/>
      <c r="E37" s="15"/>
      <c r="F37" s="15"/>
    </row>
    <row r="38" spans="1:6">
      <c r="A38" s="24" t="s">
        <v>77</v>
      </c>
      <c r="B38" s="24">
        <f>B3^$B$26*C3^$B$27*D3^$B$28*E3^(-$B$29)*F3^$B$30</f>
        <v>1.8546254499471455</v>
      </c>
      <c r="C38" s="15"/>
      <c r="D38" s="15"/>
      <c r="E38" s="15"/>
      <c r="F38" s="15"/>
    </row>
    <row r="39" spans="1:6">
      <c r="A39" s="24" t="s">
        <v>78</v>
      </c>
      <c r="B39" s="24">
        <f t="shared" ref="B39:B47" si="0">B4^$B$26*C4^$B$27*D4^$B$28*E4^(-$B$29)*F4^$B$30</f>
        <v>1.2682658081265843</v>
      </c>
      <c r="C39" s="15"/>
      <c r="D39" s="15"/>
      <c r="E39" s="15"/>
      <c r="F39" s="15"/>
    </row>
    <row r="40" spans="1:6">
      <c r="A40" s="24" t="s">
        <v>79</v>
      </c>
      <c r="B40" s="24">
        <f t="shared" si="0"/>
        <v>0.93915208778532422</v>
      </c>
      <c r="C40" s="15"/>
      <c r="D40" s="15"/>
      <c r="E40" s="15"/>
      <c r="F40" s="15"/>
    </row>
    <row r="41" spans="1:6">
      <c r="A41" s="24" t="s">
        <v>80</v>
      </c>
      <c r="B41" s="24">
        <f t="shared" si="0"/>
        <v>1.6822812592212524</v>
      </c>
      <c r="C41" s="15"/>
      <c r="D41" s="15"/>
      <c r="E41" s="15"/>
      <c r="F41" s="15"/>
    </row>
    <row r="42" spans="1:6">
      <c r="A42" s="24" t="s">
        <v>81</v>
      </c>
      <c r="B42" s="24">
        <f t="shared" si="0"/>
        <v>1.5518455739153598</v>
      </c>
      <c r="C42" s="15"/>
      <c r="D42" s="15"/>
      <c r="E42" s="15"/>
      <c r="F42" s="15"/>
    </row>
    <row r="43" spans="1:6">
      <c r="A43" s="24" t="s">
        <v>82</v>
      </c>
      <c r="B43" s="24">
        <f t="shared" si="0"/>
        <v>1.1756237653450121</v>
      </c>
      <c r="C43" s="15"/>
      <c r="D43" s="15"/>
      <c r="E43" s="15"/>
      <c r="F43" s="15"/>
    </row>
    <row r="44" spans="1:6">
      <c r="A44" s="24" t="s">
        <v>83</v>
      </c>
      <c r="B44" s="24">
        <f t="shared" si="0"/>
        <v>1.4810019820255029</v>
      </c>
      <c r="C44" s="15"/>
      <c r="D44" s="15"/>
      <c r="E44" s="15"/>
      <c r="F44" s="15"/>
    </row>
    <row r="45" spans="1:6">
      <c r="A45" s="24" t="s">
        <v>84</v>
      </c>
      <c r="B45" s="24">
        <f t="shared" si="0"/>
        <v>1.491580811922979</v>
      </c>
      <c r="C45" s="15"/>
      <c r="D45" s="15"/>
      <c r="E45" s="15"/>
      <c r="F45" s="15"/>
    </row>
    <row r="46" spans="1:6">
      <c r="A46" s="24" t="s">
        <v>85</v>
      </c>
      <c r="B46" s="24">
        <f t="shared" si="0"/>
        <v>1.020001609421199</v>
      </c>
      <c r="C46" s="15"/>
      <c r="D46" s="15"/>
      <c r="E46" s="15"/>
      <c r="F46" s="15"/>
    </row>
    <row r="47" spans="1:6">
      <c r="A47" s="24" t="s">
        <v>86</v>
      </c>
      <c r="B47" s="24">
        <f t="shared" si="0"/>
        <v>0.90402593776786166</v>
      </c>
      <c r="C47" s="15"/>
      <c r="D47" s="15"/>
      <c r="E47" s="15"/>
      <c r="F47" s="15"/>
    </row>
    <row r="50" spans="1:6">
      <c r="A50" s="19" t="s">
        <v>87</v>
      </c>
      <c r="B50" s="19"/>
      <c r="C50" s="19"/>
      <c r="D50" s="19"/>
      <c r="E50" s="19"/>
      <c r="F50" s="19"/>
    </row>
    <row r="51" spans="1:6">
      <c r="A51" s="29" t="s">
        <v>88</v>
      </c>
      <c r="B51" s="29" t="s">
        <v>89</v>
      </c>
      <c r="C51" s="16"/>
      <c r="D51" s="16"/>
      <c r="E51" s="16"/>
      <c r="F51" s="16"/>
    </row>
    <row r="52" spans="1:6">
      <c r="A52" s="24" t="s">
        <v>90</v>
      </c>
      <c r="B52" s="24">
        <f>B38/SUM($B$38:$B$47)</f>
        <v>0.13873199899869731</v>
      </c>
      <c r="C52" s="16"/>
      <c r="D52" s="16"/>
      <c r="E52" s="16"/>
      <c r="F52" s="16"/>
    </row>
    <row r="53" spans="1:6">
      <c r="A53" s="24" t="s">
        <v>91</v>
      </c>
      <c r="B53" s="24">
        <f t="shared" ref="B53:B61" si="1">B39/SUM($B$38:$B$47)</f>
        <v>9.487039597570153E-2</v>
      </c>
      <c r="C53" s="16"/>
      <c r="D53" s="16"/>
      <c r="E53" s="16"/>
      <c r="F53" s="16"/>
    </row>
    <row r="54" spans="1:6">
      <c r="A54" s="24" t="s">
        <v>92</v>
      </c>
      <c r="B54" s="24">
        <f t="shared" si="1"/>
        <v>7.0251622237779171E-2</v>
      </c>
      <c r="C54" s="16"/>
      <c r="D54" s="16"/>
      <c r="E54" s="16"/>
      <c r="F54" s="16"/>
    </row>
    <row r="55" spans="1:6">
      <c r="A55" s="24" t="s">
        <v>93</v>
      </c>
      <c r="B55" s="24">
        <f t="shared" si="1"/>
        <v>0.12584009454656261</v>
      </c>
      <c r="C55" s="16"/>
      <c r="D55" s="16"/>
      <c r="E55" s="16"/>
      <c r="F55" s="16"/>
    </row>
    <row r="56" spans="1:6">
      <c r="A56" s="24" t="s">
        <v>94</v>
      </c>
      <c r="B56" s="24">
        <f t="shared" si="1"/>
        <v>0.11608308222703083</v>
      </c>
      <c r="C56" s="16"/>
      <c r="D56" s="16"/>
      <c r="E56" s="16"/>
      <c r="F56" s="16"/>
    </row>
    <row r="57" spans="1:6">
      <c r="A57" s="24" t="s">
        <v>95</v>
      </c>
      <c r="B57" s="24">
        <f t="shared" si="1"/>
        <v>8.7940470697917481E-2</v>
      </c>
      <c r="C57" s="16"/>
      <c r="D57" s="16"/>
      <c r="E57" s="16"/>
      <c r="F57" s="16"/>
    </row>
    <row r="58" spans="1:6">
      <c r="A58" s="24" t="s">
        <v>96</v>
      </c>
      <c r="B58" s="24">
        <f t="shared" si="1"/>
        <v>0.11078375177763586</v>
      </c>
      <c r="C58" s="16"/>
      <c r="D58" s="16"/>
      <c r="E58" s="16"/>
      <c r="F58" s="16"/>
    </row>
    <row r="59" spans="1:6">
      <c r="A59" s="24" t="s">
        <v>97</v>
      </c>
      <c r="B59" s="24">
        <f t="shared" si="1"/>
        <v>0.11157508256563183</v>
      </c>
      <c r="C59" s="16"/>
      <c r="D59" s="16"/>
      <c r="E59" s="16"/>
      <c r="F59" s="16"/>
    </row>
    <row r="60" spans="1:6">
      <c r="A60" s="24" t="s">
        <v>98</v>
      </c>
      <c r="B60" s="24">
        <f t="shared" si="1"/>
        <v>7.6299428685681084E-2</v>
      </c>
      <c r="C60" s="16"/>
      <c r="D60" s="16"/>
      <c r="E60" s="16"/>
      <c r="F60" s="16"/>
    </row>
    <row r="61" spans="1:6">
      <c r="A61" s="24" t="s">
        <v>99</v>
      </c>
      <c r="B61" s="24">
        <f t="shared" si="1"/>
        <v>6.7624072287362183E-2</v>
      </c>
      <c r="C61" s="16"/>
      <c r="D61" s="16"/>
      <c r="E61" s="16"/>
      <c r="F61" s="16"/>
    </row>
    <row r="64" spans="1:6">
      <c r="A64" s="17" t="s">
        <v>100</v>
      </c>
      <c r="B64" s="17"/>
    </row>
    <row r="65" spans="1:2">
      <c r="A65" s="29" t="s">
        <v>88</v>
      </c>
      <c r="B65" s="29" t="s">
        <v>89</v>
      </c>
    </row>
    <row r="66" spans="1:2">
      <c r="A66" s="24" t="s">
        <v>95</v>
      </c>
      <c r="B66" s="24">
        <f>MAX(B52:B61)</f>
        <v>0.13873199899869731</v>
      </c>
    </row>
  </sheetData>
  <mergeCells count="5">
    <mergeCell ref="A50:F50"/>
    <mergeCell ref="A15:F15"/>
    <mergeCell ref="A24:F24"/>
    <mergeCell ref="A35:F35"/>
    <mergeCell ref="A36:F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X453M</dc:creator>
  <cp:lastModifiedBy>ASUS X453M</cp:lastModifiedBy>
  <dcterms:created xsi:type="dcterms:W3CDTF">2023-10-31T06:49:52Z</dcterms:created>
  <dcterms:modified xsi:type="dcterms:W3CDTF">2023-10-31T11:50:20Z</dcterms:modified>
</cp:coreProperties>
</file>