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v\Desktop\Career_Essentials\Machine_Learning_Analysis\"/>
    </mc:Choice>
  </mc:AlternateContent>
  <xr:revisionPtr revIDLastSave="0" documentId="8_{E1526638-54FE-4245-A5CF-478E91343CBE}" xr6:coauthVersionLast="47" xr6:coauthVersionMax="47" xr10:uidLastSave="{00000000-0000-0000-0000-000000000000}"/>
  <bookViews>
    <workbookView xWindow="-98" yWindow="-98" windowWidth="21795" windowHeight="11625" firstSheet="1" activeTab="5" xr2:uid="{15ACE4FC-71BD-4696-A468-2BE024E0C4BE}"/>
  </bookViews>
  <sheets>
    <sheet name="Linear vs Sigmoid" sheetId="1" r:id="rId1"/>
    <sheet name="Training" sheetId="2" r:id="rId2"/>
    <sheet name="Testing" sheetId="3" r:id="rId3"/>
    <sheet name="Linear X1" sheetId="4" r:id="rId4"/>
    <sheet name="Logistic X1" sheetId="5" r:id="rId5"/>
    <sheet name="Logistic X1 (MLE)" sheetId="6" r:id="rId6"/>
  </sheets>
  <definedNames>
    <definedName name="solver_adj" localSheetId="5" hidden="1">'Logistic X1 (MLE)'!$F$2:$F$3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'Logistic X1 (MLE)'!$H$4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2" i="6" l="1"/>
  <c r="E272" i="6" s="1"/>
  <c r="F272" i="6" s="1"/>
  <c r="G272" i="6" s="1"/>
  <c r="B272" i="6"/>
  <c r="A272" i="6"/>
  <c r="B271" i="6"/>
  <c r="A271" i="6"/>
  <c r="D271" i="6" s="1"/>
  <c r="E271" i="6" s="1"/>
  <c r="F271" i="6" s="1"/>
  <c r="G271" i="6" s="1"/>
  <c r="B270" i="6"/>
  <c r="A270" i="6"/>
  <c r="D270" i="6" s="1"/>
  <c r="E270" i="6" s="1"/>
  <c r="F270" i="6" s="1"/>
  <c r="G270" i="6" s="1"/>
  <c r="D269" i="6"/>
  <c r="E269" i="6" s="1"/>
  <c r="F269" i="6" s="1"/>
  <c r="G269" i="6" s="1"/>
  <c r="B269" i="6"/>
  <c r="A269" i="6"/>
  <c r="B268" i="6"/>
  <c r="A268" i="6"/>
  <c r="D268" i="6" s="1"/>
  <c r="E268" i="6" s="1"/>
  <c r="F268" i="6" s="1"/>
  <c r="G268" i="6" s="1"/>
  <c r="B267" i="6"/>
  <c r="A267" i="6"/>
  <c r="D267" i="6" s="1"/>
  <c r="E267" i="6" s="1"/>
  <c r="F267" i="6" s="1"/>
  <c r="G267" i="6" s="1"/>
  <c r="B266" i="6"/>
  <c r="A266" i="6"/>
  <c r="D266" i="6" s="1"/>
  <c r="E266" i="6" s="1"/>
  <c r="F266" i="6" s="1"/>
  <c r="G266" i="6" s="1"/>
  <c r="B265" i="6"/>
  <c r="A265" i="6"/>
  <c r="D265" i="6" s="1"/>
  <c r="E265" i="6" s="1"/>
  <c r="F265" i="6" s="1"/>
  <c r="G265" i="6" s="1"/>
  <c r="B264" i="6"/>
  <c r="C264" i="6" s="1"/>
  <c r="A264" i="6"/>
  <c r="D264" i="6" s="1"/>
  <c r="E264" i="6" s="1"/>
  <c r="F264" i="6" s="1"/>
  <c r="G264" i="6" s="1"/>
  <c r="B263" i="6"/>
  <c r="A263" i="6"/>
  <c r="D263" i="6" s="1"/>
  <c r="E263" i="6" s="1"/>
  <c r="F263" i="6" s="1"/>
  <c r="G263" i="6" s="1"/>
  <c r="D262" i="6"/>
  <c r="E262" i="6" s="1"/>
  <c r="F262" i="6" s="1"/>
  <c r="G262" i="6" s="1"/>
  <c r="B262" i="6"/>
  <c r="C262" i="6" s="1"/>
  <c r="A262" i="6"/>
  <c r="B261" i="6"/>
  <c r="A261" i="6"/>
  <c r="D261" i="6" s="1"/>
  <c r="E261" i="6" s="1"/>
  <c r="F261" i="6" s="1"/>
  <c r="G261" i="6" s="1"/>
  <c r="B260" i="6"/>
  <c r="C260" i="6" s="1"/>
  <c r="A260" i="6"/>
  <c r="D260" i="6" s="1"/>
  <c r="E260" i="6" s="1"/>
  <c r="F260" i="6" s="1"/>
  <c r="G260" i="6" s="1"/>
  <c r="B259" i="6"/>
  <c r="A259" i="6"/>
  <c r="D259" i="6" s="1"/>
  <c r="E259" i="6" s="1"/>
  <c r="F259" i="6" s="1"/>
  <c r="G259" i="6" s="1"/>
  <c r="B258" i="6"/>
  <c r="C258" i="6" s="1"/>
  <c r="A258" i="6"/>
  <c r="D258" i="6" s="1"/>
  <c r="E258" i="6" s="1"/>
  <c r="F258" i="6" s="1"/>
  <c r="G258" i="6" s="1"/>
  <c r="B257" i="6"/>
  <c r="A257" i="6"/>
  <c r="D257" i="6" s="1"/>
  <c r="E257" i="6" s="1"/>
  <c r="F257" i="6" s="1"/>
  <c r="G257" i="6" s="1"/>
  <c r="C256" i="6"/>
  <c r="B256" i="6"/>
  <c r="A256" i="6"/>
  <c r="D256" i="6" s="1"/>
  <c r="E256" i="6" s="1"/>
  <c r="F256" i="6" s="1"/>
  <c r="G256" i="6" s="1"/>
  <c r="B255" i="6"/>
  <c r="A255" i="6"/>
  <c r="D255" i="6" s="1"/>
  <c r="E255" i="6" s="1"/>
  <c r="F255" i="6" s="1"/>
  <c r="G255" i="6" s="1"/>
  <c r="C254" i="6"/>
  <c r="B254" i="6"/>
  <c r="A254" i="6"/>
  <c r="D254" i="6" s="1"/>
  <c r="E254" i="6" s="1"/>
  <c r="F254" i="6" s="1"/>
  <c r="G254" i="6" s="1"/>
  <c r="B253" i="6"/>
  <c r="A253" i="6"/>
  <c r="D253" i="6" s="1"/>
  <c r="E253" i="6" s="1"/>
  <c r="F253" i="6" s="1"/>
  <c r="G253" i="6" s="1"/>
  <c r="B252" i="6"/>
  <c r="A252" i="6"/>
  <c r="D252" i="6" s="1"/>
  <c r="E252" i="6" s="1"/>
  <c r="F252" i="6" s="1"/>
  <c r="G252" i="6" s="1"/>
  <c r="B251" i="6"/>
  <c r="A251" i="6"/>
  <c r="D251" i="6" s="1"/>
  <c r="E251" i="6" s="1"/>
  <c r="F251" i="6" s="1"/>
  <c r="G251" i="6" s="1"/>
  <c r="B250" i="6"/>
  <c r="A250" i="6"/>
  <c r="D250" i="6" s="1"/>
  <c r="E250" i="6" s="1"/>
  <c r="F250" i="6" s="1"/>
  <c r="G250" i="6" s="1"/>
  <c r="B249" i="6"/>
  <c r="A249" i="6"/>
  <c r="D249" i="6" s="1"/>
  <c r="E249" i="6" s="1"/>
  <c r="F249" i="6" s="1"/>
  <c r="G249" i="6" s="1"/>
  <c r="B248" i="6"/>
  <c r="A248" i="6"/>
  <c r="D248" i="6" s="1"/>
  <c r="E248" i="6" s="1"/>
  <c r="F248" i="6" s="1"/>
  <c r="G248" i="6" s="1"/>
  <c r="B247" i="6"/>
  <c r="A247" i="6"/>
  <c r="D247" i="6" s="1"/>
  <c r="E247" i="6" s="1"/>
  <c r="F247" i="6" s="1"/>
  <c r="G247" i="6" s="1"/>
  <c r="B246" i="6"/>
  <c r="A246" i="6"/>
  <c r="D246" i="6" s="1"/>
  <c r="E246" i="6" s="1"/>
  <c r="F246" i="6" s="1"/>
  <c r="G246" i="6" s="1"/>
  <c r="B245" i="6"/>
  <c r="A245" i="6"/>
  <c r="D245" i="6" s="1"/>
  <c r="E245" i="6" s="1"/>
  <c r="F245" i="6" s="1"/>
  <c r="G245" i="6" s="1"/>
  <c r="D244" i="6"/>
  <c r="E244" i="6" s="1"/>
  <c r="F244" i="6" s="1"/>
  <c r="G244" i="6" s="1"/>
  <c r="B244" i="6"/>
  <c r="A244" i="6"/>
  <c r="B243" i="6"/>
  <c r="A243" i="6"/>
  <c r="D243" i="6" s="1"/>
  <c r="E243" i="6" s="1"/>
  <c r="F243" i="6" s="1"/>
  <c r="G243" i="6" s="1"/>
  <c r="B242" i="6"/>
  <c r="A242" i="6"/>
  <c r="D242" i="6" s="1"/>
  <c r="E242" i="6" s="1"/>
  <c r="F242" i="6" s="1"/>
  <c r="G242" i="6" s="1"/>
  <c r="B241" i="6"/>
  <c r="A241" i="6"/>
  <c r="D241" i="6" s="1"/>
  <c r="E241" i="6" s="1"/>
  <c r="F241" i="6" s="1"/>
  <c r="G241" i="6" s="1"/>
  <c r="B240" i="6"/>
  <c r="A240" i="6"/>
  <c r="D240" i="6" s="1"/>
  <c r="E240" i="6" s="1"/>
  <c r="F240" i="6" s="1"/>
  <c r="G240" i="6" s="1"/>
  <c r="B239" i="6"/>
  <c r="A239" i="6"/>
  <c r="D239" i="6" s="1"/>
  <c r="E239" i="6" s="1"/>
  <c r="F239" i="6" s="1"/>
  <c r="G239" i="6" s="1"/>
  <c r="B238" i="6"/>
  <c r="A238" i="6"/>
  <c r="D238" i="6" s="1"/>
  <c r="E238" i="6" s="1"/>
  <c r="F238" i="6" s="1"/>
  <c r="G238" i="6" s="1"/>
  <c r="B237" i="6"/>
  <c r="A237" i="6"/>
  <c r="D237" i="6" s="1"/>
  <c r="E237" i="6" s="1"/>
  <c r="F237" i="6" s="1"/>
  <c r="G237" i="6" s="1"/>
  <c r="B236" i="6"/>
  <c r="A236" i="6"/>
  <c r="D236" i="6" s="1"/>
  <c r="E236" i="6" s="1"/>
  <c r="F236" i="6" s="1"/>
  <c r="G236" i="6" s="1"/>
  <c r="B235" i="6"/>
  <c r="A235" i="6"/>
  <c r="D235" i="6" s="1"/>
  <c r="E235" i="6" s="1"/>
  <c r="F235" i="6" s="1"/>
  <c r="G235" i="6" s="1"/>
  <c r="B234" i="6"/>
  <c r="A234" i="6"/>
  <c r="D234" i="6" s="1"/>
  <c r="E234" i="6" s="1"/>
  <c r="F234" i="6" s="1"/>
  <c r="G234" i="6" s="1"/>
  <c r="B233" i="6"/>
  <c r="A233" i="6"/>
  <c r="D233" i="6" s="1"/>
  <c r="E233" i="6" s="1"/>
  <c r="F233" i="6" s="1"/>
  <c r="G233" i="6" s="1"/>
  <c r="D232" i="6"/>
  <c r="E232" i="6" s="1"/>
  <c r="F232" i="6" s="1"/>
  <c r="G232" i="6" s="1"/>
  <c r="B232" i="6"/>
  <c r="A232" i="6"/>
  <c r="B231" i="6"/>
  <c r="A231" i="6"/>
  <c r="D231" i="6" s="1"/>
  <c r="E231" i="6" s="1"/>
  <c r="F231" i="6" s="1"/>
  <c r="G231" i="6" s="1"/>
  <c r="B230" i="6"/>
  <c r="A230" i="6"/>
  <c r="D230" i="6" s="1"/>
  <c r="E230" i="6" s="1"/>
  <c r="F230" i="6" s="1"/>
  <c r="G230" i="6" s="1"/>
  <c r="B229" i="6"/>
  <c r="A229" i="6"/>
  <c r="D229" i="6" s="1"/>
  <c r="E229" i="6" s="1"/>
  <c r="F229" i="6" s="1"/>
  <c r="G229" i="6" s="1"/>
  <c r="D228" i="6"/>
  <c r="E228" i="6" s="1"/>
  <c r="F228" i="6" s="1"/>
  <c r="G228" i="6" s="1"/>
  <c r="B228" i="6"/>
  <c r="A228" i="6"/>
  <c r="B227" i="6"/>
  <c r="A227" i="6"/>
  <c r="D227" i="6" s="1"/>
  <c r="E227" i="6" s="1"/>
  <c r="F227" i="6" s="1"/>
  <c r="G227" i="6" s="1"/>
  <c r="B226" i="6"/>
  <c r="A226" i="6"/>
  <c r="D226" i="6" s="1"/>
  <c r="E226" i="6" s="1"/>
  <c r="F226" i="6" s="1"/>
  <c r="G226" i="6" s="1"/>
  <c r="B225" i="6"/>
  <c r="A225" i="6"/>
  <c r="D225" i="6" s="1"/>
  <c r="E225" i="6" s="1"/>
  <c r="F225" i="6" s="1"/>
  <c r="G225" i="6" s="1"/>
  <c r="B224" i="6"/>
  <c r="A224" i="6"/>
  <c r="D224" i="6" s="1"/>
  <c r="E224" i="6" s="1"/>
  <c r="F224" i="6" s="1"/>
  <c r="G224" i="6" s="1"/>
  <c r="B223" i="6"/>
  <c r="A223" i="6"/>
  <c r="D223" i="6" s="1"/>
  <c r="E223" i="6" s="1"/>
  <c r="F223" i="6" s="1"/>
  <c r="G223" i="6" s="1"/>
  <c r="D222" i="6"/>
  <c r="E222" i="6" s="1"/>
  <c r="F222" i="6" s="1"/>
  <c r="G222" i="6" s="1"/>
  <c r="B222" i="6"/>
  <c r="A222" i="6"/>
  <c r="B221" i="6"/>
  <c r="A221" i="6"/>
  <c r="D221" i="6" s="1"/>
  <c r="E221" i="6" s="1"/>
  <c r="F221" i="6" s="1"/>
  <c r="G221" i="6" s="1"/>
  <c r="B220" i="6"/>
  <c r="A220" i="6"/>
  <c r="D220" i="6" s="1"/>
  <c r="E220" i="6" s="1"/>
  <c r="F220" i="6" s="1"/>
  <c r="G220" i="6" s="1"/>
  <c r="B219" i="6"/>
  <c r="C219" i="6" s="1"/>
  <c r="A219" i="6"/>
  <c r="D219" i="6" s="1"/>
  <c r="E219" i="6" s="1"/>
  <c r="F219" i="6" s="1"/>
  <c r="B218" i="6"/>
  <c r="A218" i="6"/>
  <c r="D218" i="6" s="1"/>
  <c r="E218" i="6" s="1"/>
  <c r="F218" i="6" s="1"/>
  <c r="G218" i="6" s="1"/>
  <c r="B217" i="6"/>
  <c r="C217" i="6" s="1"/>
  <c r="A217" i="6"/>
  <c r="D217" i="6" s="1"/>
  <c r="E217" i="6" s="1"/>
  <c r="F217" i="6" s="1"/>
  <c r="G217" i="6" s="1"/>
  <c r="B216" i="6"/>
  <c r="A216" i="6"/>
  <c r="D216" i="6" s="1"/>
  <c r="E216" i="6" s="1"/>
  <c r="F216" i="6" s="1"/>
  <c r="G216" i="6" s="1"/>
  <c r="B215" i="6"/>
  <c r="C215" i="6" s="1"/>
  <c r="A215" i="6"/>
  <c r="D215" i="6" s="1"/>
  <c r="E215" i="6" s="1"/>
  <c r="F215" i="6" s="1"/>
  <c r="B214" i="6"/>
  <c r="C214" i="6" s="1"/>
  <c r="A214" i="6"/>
  <c r="D214" i="6" s="1"/>
  <c r="E214" i="6" s="1"/>
  <c r="F214" i="6" s="1"/>
  <c r="G214" i="6" s="1"/>
  <c r="B213" i="6"/>
  <c r="A213" i="6"/>
  <c r="D213" i="6" s="1"/>
  <c r="E213" i="6" s="1"/>
  <c r="F213" i="6" s="1"/>
  <c r="G213" i="6" s="1"/>
  <c r="B212" i="6"/>
  <c r="A212" i="6"/>
  <c r="D212" i="6" s="1"/>
  <c r="E212" i="6" s="1"/>
  <c r="F212" i="6" s="1"/>
  <c r="G212" i="6" s="1"/>
  <c r="B211" i="6"/>
  <c r="C211" i="6" s="1"/>
  <c r="A211" i="6"/>
  <c r="D211" i="6" s="1"/>
  <c r="E211" i="6" s="1"/>
  <c r="F211" i="6" s="1"/>
  <c r="B210" i="6"/>
  <c r="A210" i="6"/>
  <c r="D210" i="6" s="1"/>
  <c r="E210" i="6" s="1"/>
  <c r="F210" i="6" s="1"/>
  <c r="G210" i="6" s="1"/>
  <c r="C209" i="6"/>
  <c r="B209" i="6"/>
  <c r="A209" i="6"/>
  <c r="D209" i="6" s="1"/>
  <c r="E209" i="6" s="1"/>
  <c r="F209" i="6" s="1"/>
  <c r="G209" i="6" s="1"/>
  <c r="B208" i="6"/>
  <c r="A208" i="6"/>
  <c r="D208" i="6" s="1"/>
  <c r="E208" i="6" s="1"/>
  <c r="F208" i="6" s="1"/>
  <c r="G208" i="6" s="1"/>
  <c r="C207" i="6"/>
  <c r="B207" i="6"/>
  <c r="A207" i="6"/>
  <c r="D207" i="6" s="1"/>
  <c r="E207" i="6" s="1"/>
  <c r="F207" i="6" s="1"/>
  <c r="D206" i="6"/>
  <c r="E206" i="6" s="1"/>
  <c r="F206" i="6" s="1"/>
  <c r="G206" i="6" s="1"/>
  <c r="B206" i="6"/>
  <c r="C206" i="6" s="1"/>
  <c r="A206" i="6"/>
  <c r="B205" i="6"/>
  <c r="A205" i="6"/>
  <c r="D205" i="6" s="1"/>
  <c r="E205" i="6" s="1"/>
  <c r="F205" i="6" s="1"/>
  <c r="G205" i="6" s="1"/>
  <c r="B204" i="6"/>
  <c r="A204" i="6"/>
  <c r="D204" i="6" s="1"/>
  <c r="E204" i="6" s="1"/>
  <c r="F204" i="6" s="1"/>
  <c r="G204" i="6" s="1"/>
  <c r="D203" i="6"/>
  <c r="E203" i="6" s="1"/>
  <c r="F203" i="6" s="1"/>
  <c r="C203" i="6"/>
  <c r="B203" i="6"/>
  <c r="A203" i="6"/>
  <c r="B202" i="6"/>
  <c r="A202" i="6"/>
  <c r="D202" i="6" s="1"/>
  <c r="E202" i="6" s="1"/>
  <c r="F202" i="6" s="1"/>
  <c r="G202" i="6" s="1"/>
  <c r="B201" i="6"/>
  <c r="C201" i="6" s="1"/>
  <c r="A201" i="6"/>
  <c r="D201" i="6" s="1"/>
  <c r="E201" i="6" s="1"/>
  <c r="F201" i="6" s="1"/>
  <c r="G201" i="6" s="1"/>
  <c r="D200" i="6"/>
  <c r="E200" i="6" s="1"/>
  <c r="F200" i="6" s="1"/>
  <c r="G200" i="6" s="1"/>
  <c r="B200" i="6"/>
  <c r="A200" i="6"/>
  <c r="B199" i="6"/>
  <c r="C199" i="6" s="1"/>
  <c r="A199" i="6"/>
  <c r="D199" i="6" s="1"/>
  <c r="E199" i="6" s="1"/>
  <c r="F199" i="6" s="1"/>
  <c r="G199" i="6" s="1"/>
  <c r="B198" i="6"/>
  <c r="C198" i="6" s="1"/>
  <c r="A198" i="6"/>
  <c r="D198" i="6" s="1"/>
  <c r="E198" i="6" s="1"/>
  <c r="F198" i="6" s="1"/>
  <c r="B197" i="6"/>
  <c r="C197" i="6" s="1"/>
  <c r="A197" i="6"/>
  <c r="D197" i="6" s="1"/>
  <c r="E197" i="6" s="1"/>
  <c r="F197" i="6" s="1"/>
  <c r="G197" i="6" s="1"/>
  <c r="B196" i="6"/>
  <c r="A196" i="6"/>
  <c r="D196" i="6" s="1"/>
  <c r="E196" i="6" s="1"/>
  <c r="F196" i="6" s="1"/>
  <c r="G196" i="6" s="1"/>
  <c r="B195" i="6"/>
  <c r="C195" i="6" s="1"/>
  <c r="A195" i="6"/>
  <c r="D195" i="6" s="1"/>
  <c r="E195" i="6" s="1"/>
  <c r="F195" i="6" s="1"/>
  <c r="B194" i="6"/>
  <c r="C194" i="6" s="1"/>
  <c r="A194" i="6"/>
  <c r="D194" i="6" s="1"/>
  <c r="E194" i="6" s="1"/>
  <c r="F194" i="6" s="1"/>
  <c r="G194" i="6" s="1"/>
  <c r="B193" i="6"/>
  <c r="C193" i="6" s="1"/>
  <c r="A193" i="6"/>
  <c r="D193" i="6" s="1"/>
  <c r="E193" i="6" s="1"/>
  <c r="F193" i="6" s="1"/>
  <c r="B192" i="6"/>
  <c r="A192" i="6"/>
  <c r="D192" i="6" s="1"/>
  <c r="E192" i="6" s="1"/>
  <c r="F192" i="6" s="1"/>
  <c r="G192" i="6" s="1"/>
  <c r="D191" i="6"/>
  <c r="E191" i="6" s="1"/>
  <c r="F191" i="6" s="1"/>
  <c r="B191" i="6"/>
  <c r="C191" i="6" s="1"/>
  <c r="A191" i="6"/>
  <c r="B190" i="6"/>
  <c r="A190" i="6"/>
  <c r="D190" i="6" s="1"/>
  <c r="E190" i="6" s="1"/>
  <c r="F190" i="6" s="1"/>
  <c r="G190" i="6" s="1"/>
  <c r="B189" i="6"/>
  <c r="C189" i="6" s="1"/>
  <c r="A189" i="6"/>
  <c r="D189" i="6" s="1"/>
  <c r="E189" i="6" s="1"/>
  <c r="F189" i="6" s="1"/>
  <c r="G189" i="6" s="1"/>
  <c r="B188" i="6"/>
  <c r="A188" i="6"/>
  <c r="D188" i="6" s="1"/>
  <c r="E188" i="6" s="1"/>
  <c r="F188" i="6" s="1"/>
  <c r="G188" i="6" s="1"/>
  <c r="B187" i="6"/>
  <c r="C187" i="6" s="1"/>
  <c r="A187" i="6"/>
  <c r="D187" i="6" s="1"/>
  <c r="E187" i="6" s="1"/>
  <c r="F187" i="6" s="1"/>
  <c r="B186" i="6"/>
  <c r="C186" i="6" s="1"/>
  <c r="A186" i="6"/>
  <c r="D186" i="6" s="1"/>
  <c r="E186" i="6" s="1"/>
  <c r="F186" i="6" s="1"/>
  <c r="B185" i="6"/>
  <c r="C185" i="6" s="1"/>
  <c r="A185" i="6"/>
  <c r="D185" i="6" s="1"/>
  <c r="E185" i="6" s="1"/>
  <c r="F185" i="6" s="1"/>
  <c r="B184" i="6"/>
  <c r="C184" i="6" s="1"/>
  <c r="A184" i="6"/>
  <c r="D184" i="6" s="1"/>
  <c r="E184" i="6" s="1"/>
  <c r="F184" i="6" s="1"/>
  <c r="B183" i="6"/>
  <c r="C183" i="6" s="1"/>
  <c r="A183" i="6"/>
  <c r="D183" i="6" s="1"/>
  <c r="E183" i="6" s="1"/>
  <c r="F183" i="6" s="1"/>
  <c r="B182" i="6"/>
  <c r="C182" i="6" s="1"/>
  <c r="A182" i="6"/>
  <c r="D182" i="6" s="1"/>
  <c r="E182" i="6" s="1"/>
  <c r="F182" i="6" s="1"/>
  <c r="B181" i="6"/>
  <c r="C181" i="6" s="1"/>
  <c r="A181" i="6"/>
  <c r="D181" i="6" s="1"/>
  <c r="E181" i="6" s="1"/>
  <c r="F181" i="6" s="1"/>
  <c r="B180" i="6"/>
  <c r="C180" i="6" s="1"/>
  <c r="A180" i="6"/>
  <c r="D180" i="6" s="1"/>
  <c r="E180" i="6" s="1"/>
  <c r="F180" i="6" s="1"/>
  <c r="B179" i="6"/>
  <c r="C179" i="6" s="1"/>
  <c r="A179" i="6"/>
  <c r="D179" i="6" s="1"/>
  <c r="E179" i="6" s="1"/>
  <c r="F179" i="6" s="1"/>
  <c r="B178" i="6"/>
  <c r="C178" i="6" s="1"/>
  <c r="A178" i="6"/>
  <c r="D178" i="6" s="1"/>
  <c r="E178" i="6" s="1"/>
  <c r="F178" i="6" s="1"/>
  <c r="B177" i="6"/>
  <c r="C177" i="6" s="1"/>
  <c r="A177" i="6"/>
  <c r="D177" i="6" s="1"/>
  <c r="E177" i="6" s="1"/>
  <c r="F177" i="6" s="1"/>
  <c r="B176" i="6"/>
  <c r="C176" i="6" s="1"/>
  <c r="A176" i="6"/>
  <c r="D176" i="6" s="1"/>
  <c r="E176" i="6" s="1"/>
  <c r="F176" i="6" s="1"/>
  <c r="B175" i="6"/>
  <c r="C175" i="6" s="1"/>
  <c r="A175" i="6"/>
  <c r="D175" i="6" s="1"/>
  <c r="E175" i="6" s="1"/>
  <c r="F175" i="6" s="1"/>
  <c r="B174" i="6"/>
  <c r="C174" i="6" s="1"/>
  <c r="A174" i="6"/>
  <c r="D174" i="6" s="1"/>
  <c r="E174" i="6" s="1"/>
  <c r="F174" i="6" s="1"/>
  <c r="B173" i="6"/>
  <c r="C173" i="6" s="1"/>
  <c r="A173" i="6"/>
  <c r="D173" i="6" s="1"/>
  <c r="E173" i="6" s="1"/>
  <c r="F173" i="6" s="1"/>
  <c r="B172" i="6"/>
  <c r="C172" i="6" s="1"/>
  <c r="A172" i="6"/>
  <c r="D172" i="6" s="1"/>
  <c r="E172" i="6" s="1"/>
  <c r="F172" i="6" s="1"/>
  <c r="B171" i="6"/>
  <c r="C171" i="6" s="1"/>
  <c r="A171" i="6"/>
  <c r="D171" i="6" s="1"/>
  <c r="E171" i="6" s="1"/>
  <c r="F171" i="6" s="1"/>
  <c r="B170" i="6"/>
  <c r="C170" i="6" s="1"/>
  <c r="A170" i="6"/>
  <c r="D170" i="6" s="1"/>
  <c r="E170" i="6" s="1"/>
  <c r="F170" i="6" s="1"/>
  <c r="B169" i="6"/>
  <c r="C169" i="6" s="1"/>
  <c r="A169" i="6"/>
  <c r="D169" i="6" s="1"/>
  <c r="E169" i="6" s="1"/>
  <c r="F169" i="6" s="1"/>
  <c r="B168" i="6"/>
  <c r="C168" i="6" s="1"/>
  <c r="A168" i="6"/>
  <c r="D168" i="6" s="1"/>
  <c r="E168" i="6" s="1"/>
  <c r="F168" i="6" s="1"/>
  <c r="B167" i="6"/>
  <c r="C167" i="6" s="1"/>
  <c r="A167" i="6"/>
  <c r="D167" i="6" s="1"/>
  <c r="E167" i="6" s="1"/>
  <c r="F167" i="6" s="1"/>
  <c r="B166" i="6"/>
  <c r="C166" i="6" s="1"/>
  <c r="A166" i="6"/>
  <c r="D166" i="6" s="1"/>
  <c r="E166" i="6" s="1"/>
  <c r="F166" i="6" s="1"/>
  <c r="B165" i="6"/>
  <c r="C165" i="6" s="1"/>
  <c r="A165" i="6"/>
  <c r="D165" i="6" s="1"/>
  <c r="E165" i="6" s="1"/>
  <c r="F165" i="6" s="1"/>
  <c r="G165" i="6" s="1"/>
  <c r="B164" i="6"/>
  <c r="C164" i="6" s="1"/>
  <c r="A164" i="6"/>
  <c r="D164" i="6" s="1"/>
  <c r="E164" i="6" s="1"/>
  <c r="F164" i="6" s="1"/>
  <c r="G164" i="6" s="1"/>
  <c r="D163" i="6"/>
  <c r="E163" i="6" s="1"/>
  <c r="F163" i="6" s="1"/>
  <c r="G163" i="6" s="1"/>
  <c r="B163" i="6"/>
  <c r="C163" i="6" s="1"/>
  <c r="A163" i="6"/>
  <c r="B162" i="6"/>
  <c r="C162" i="6" s="1"/>
  <c r="A162" i="6"/>
  <c r="D162" i="6" s="1"/>
  <c r="E162" i="6" s="1"/>
  <c r="F162" i="6" s="1"/>
  <c r="B161" i="6"/>
  <c r="C161" i="6" s="1"/>
  <c r="A161" i="6"/>
  <c r="D161" i="6" s="1"/>
  <c r="E161" i="6" s="1"/>
  <c r="F161" i="6" s="1"/>
  <c r="G161" i="6" s="1"/>
  <c r="B160" i="6"/>
  <c r="C160" i="6" s="1"/>
  <c r="A160" i="6"/>
  <c r="D160" i="6" s="1"/>
  <c r="E160" i="6" s="1"/>
  <c r="F160" i="6" s="1"/>
  <c r="G160" i="6" s="1"/>
  <c r="B159" i="6"/>
  <c r="A159" i="6"/>
  <c r="D159" i="6" s="1"/>
  <c r="E159" i="6" s="1"/>
  <c r="F159" i="6" s="1"/>
  <c r="G159" i="6" s="1"/>
  <c r="B158" i="6"/>
  <c r="C158" i="6" s="1"/>
  <c r="A158" i="6"/>
  <c r="D158" i="6" s="1"/>
  <c r="E158" i="6" s="1"/>
  <c r="F158" i="6" s="1"/>
  <c r="B157" i="6"/>
  <c r="C157" i="6" s="1"/>
  <c r="A157" i="6"/>
  <c r="D157" i="6" s="1"/>
  <c r="E157" i="6" s="1"/>
  <c r="F157" i="6" s="1"/>
  <c r="G157" i="6" s="1"/>
  <c r="B156" i="6"/>
  <c r="C156" i="6" s="1"/>
  <c r="A156" i="6"/>
  <c r="D156" i="6" s="1"/>
  <c r="E156" i="6" s="1"/>
  <c r="F156" i="6" s="1"/>
  <c r="G156" i="6" s="1"/>
  <c r="B155" i="6"/>
  <c r="C155" i="6" s="1"/>
  <c r="A155" i="6"/>
  <c r="D155" i="6" s="1"/>
  <c r="E155" i="6" s="1"/>
  <c r="F155" i="6" s="1"/>
  <c r="G155" i="6" s="1"/>
  <c r="B154" i="6"/>
  <c r="C154" i="6" s="1"/>
  <c r="A154" i="6"/>
  <c r="D154" i="6" s="1"/>
  <c r="E154" i="6" s="1"/>
  <c r="F154" i="6" s="1"/>
  <c r="B153" i="6"/>
  <c r="C153" i="6" s="1"/>
  <c r="A153" i="6"/>
  <c r="D153" i="6" s="1"/>
  <c r="E153" i="6" s="1"/>
  <c r="F153" i="6" s="1"/>
  <c r="G153" i="6" s="1"/>
  <c r="B152" i="6"/>
  <c r="C152" i="6" s="1"/>
  <c r="A152" i="6"/>
  <c r="D152" i="6" s="1"/>
  <c r="E152" i="6" s="1"/>
  <c r="F152" i="6" s="1"/>
  <c r="B151" i="6"/>
  <c r="A151" i="6"/>
  <c r="D151" i="6" s="1"/>
  <c r="E151" i="6" s="1"/>
  <c r="F151" i="6" s="1"/>
  <c r="G151" i="6" s="1"/>
  <c r="B150" i="6"/>
  <c r="C150" i="6" s="1"/>
  <c r="A150" i="6"/>
  <c r="D150" i="6" s="1"/>
  <c r="E150" i="6" s="1"/>
  <c r="F150" i="6" s="1"/>
  <c r="B149" i="6"/>
  <c r="C149" i="6" s="1"/>
  <c r="A149" i="6"/>
  <c r="D149" i="6" s="1"/>
  <c r="E149" i="6" s="1"/>
  <c r="F149" i="6" s="1"/>
  <c r="G149" i="6" s="1"/>
  <c r="B148" i="6"/>
  <c r="C148" i="6" s="1"/>
  <c r="A148" i="6"/>
  <c r="D148" i="6" s="1"/>
  <c r="E148" i="6" s="1"/>
  <c r="F148" i="6" s="1"/>
  <c r="G148" i="6" s="1"/>
  <c r="B147" i="6"/>
  <c r="C147" i="6" s="1"/>
  <c r="A147" i="6"/>
  <c r="D147" i="6" s="1"/>
  <c r="E147" i="6" s="1"/>
  <c r="F147" i="6" s="1"/>
  <c r="G147" i="6" s="1"/>
  <c r="B146" i="6"/>
  <c r="C146" i="6" s="1"/>
  <c r="A146" i="6"/>
  <c r="D146" i="6" s="1"/>
  <c r="E146" i="6" s="1"/>
  <c r="F146" i="6" s="1"/>
  <c r="B145" i="6"/>
  <c r="C145" i="6" s="1"/>
  <c r="A145" i="6"/>
  <c r="D145" i="6" s="1"/>
  <c r="E145" i="6" s="1"/>
  <c r="F145" i="6" s="1"/>
  <c r="G145" i="6" s="1"/>
  <c r="B144" i="6"/>
  <c r="C144" i="6" s="1"/>
  <c r="A144" i="6"/>
  <c r="D144" i="6" s="1"/>
  <c r="E144" i="6" s="1"/>
  <c r="F144" i="6" s="1"/>
  <c r="G144" i="6" s="1"/>
  <c r="C143" i="6"/>
  <c r="B143" i="6"/>
  <c r="A143" i="6"/>
  <c r="D143" i="6" s="1"/>
  <c r="E143" i="6" s="1"/>
  <c r="F143" i="6" s="1"/>
  <c r="G143" i="6" s="1"/>
  <c r="B142" i="6"/>
  <c r="C142" i="6" s="1"/>
  <c r="A142" i="6"/>
  <c r="D142" i="6" s="1"/>
  <c r="E142" i="6" s="1"/>
  <c r="F142" i="6" s="1"/>
  <c r="G142" i="6" s="1"/>
  <c r="B141" i="6"/>
  <c r="C141" i="6" s="1"/>
  <c r="A141" i="6"/>
  <c r="D141" i="6" s="1"/>
  <c r="E141" i="6" s="1"/>
  <c r="F141" i="6" s="1"/>
  <c r="G141" i="6" s="1"/>
  <c r="B140" i="6"/>
  <c r="A140" i="6"/>
  <c r="D140" i="6" s="1"/>
  <c r="E140" i="6" s="1"/>
  <c r="F140" i="6" s="1"/>
  <c r="G140" i="6" s="1"/>
  <c r="C139" i="6"/>
  <c r="B139" i="6"/>
  <c r="A139" i="6"/>
  <c r="D139" i="6" s="1"/>
  <c r="E139" i="6" s="1"/>
  <c r="F139" i="6" s="1"/>
  <c r="G139" i="6" s="1"/>
  <c r="B138" i="6"/>
  <c r="C138" i="6" s="1"/>
  <c r="A138" i="6"/>
  <c r="D138" i="6" s="1"/>
  <c r="E138" i="6" s="1"/>
  <c r="F138" i="6" s="1"/>
  <c r="G138" i="6" s="1"/>
  <c r="B137" i="6"/>
  <c r="C137" i="6" s="1"/>
  <c r="A137" i="6"/>
  <c r="D137" i="6" s="1"/>
  <c r="E137" i="6" s="1"/>
  <c r="F137" i="6" s="1"/>
  <c r="G137" i="6" s="1"/>
  <c r="B136" i="6"/>
  <c r="A136" i="6"/>
  <c r="D136" i="6" s="1"/>
  <c r="E136" i="6" s="1"/>
  <c r="F136" i="6" s="1"/>
  <c r="G136" i="6" s="1"/>
  <c r="B135" i="6"/>
  <c r="C135" i="6" s="1"/>
  <c r="A135" i="6"/>
  <c r="D135" i="6" s="1"/>
  <c r="E135" i="6" s="1"/>
  <c r="F135" i="6" s="1"/>
  <c r="G135" i="6" s="1"/>
  <c r="B134" i="6"/>
  <c r="C134" i="6" s="1"/>
  <c r="A134" i="6"/>
  <c r="D134" i="6" s="1"/>
  <c r="E134" i="6" s="1"/>
  <c r="F134" i="6" s="1"/>
  <c r="G134" i="6" s="1"/>
  <c r="B133" i="6"/>
  <c r="C133" i="6" s="1"/>
  <c r="A133" i="6"/>
  <c r="D133" i="6" s="1"/>
  <c r="E133" i="6" s="1"/>
  <c r="F133" i="6" s="1"/>
  <c r="G133" i="6" s="1"/>
  <c r="B132" i="6"/>
  <c r="A132" i="6"/>
  <c r="D132" i="6" s="1"/>
  <c r="E132" i="6" s="1"/>
  <c r="F132" i="6" s="1"/>
  <c r="G132" i="6" s="1"/>
  <c r="C131" i="6"/>
  <c r="B131" i="6"/>
  <c r="A131" i="6"/>
  <c r="D131" i="6" s="1"/>
  <c r="E131" i="6" s="1"/>
  <c r="F131" i="6" s="1"/>
  <c r="G131" i="6" s="1"/>
  <c r="B130" i="6"/>
  <c r="C130" i="6" s="1"/>
  <c r="A130" i="6"/>
  <c r="D130" i="6" s="1"/>
  <c r="E130" i="6" s="1"/>
  <c r="F130" i="6" s="1"/>
  <c r="G130" i="6" s="1"/>
  <c r="C129" i="6"/>
  <c r="B129" i="6"/>
  <c r="A129" i="6"/>
  <c r="D129" i="6" s="1"/>
  <c r="E129" i="6" s="1"/>
  <c r="F129" i="6" s="1"/>
  <c r="G129" i="6" s="1"/>
  <c r="B128" i="6"/>
  <c r="A128" i="6"/>
  <c r="D128" i="6" s="1"/>
  <c r="E128" i="6" s="1"/>
  <c r="F128" i="6" s="1"/>
  <c r="G128" i="6" s="1"/>
  <c r="B127" i="6"/>
  <c r="C127" i="6" s="1"/>
  <c r="A127" i="6"/>
  <c r="D127" i="6" s="1"/>
  <c r="E127" i="6" s="1"/>
  <c r="F127" i="6" s="1"/>
  <c r="G127" i="6" s="1"/>
  <c r="B126" i="6"/>
  <c r="C126" i="6" s="1"/>
  <c r="A126" i="6"/>
  <c r="D126" i="6" s="1"/>
  <c r="E126" i="6" s="1"/>
  <c r="F126" i="6" s="1"/>
  <c r="G126" i="6" s="1"/>
  <c r="B125" i="6"/>
  <c r="C125" i="6" s="1"/>
  <c r="A125" i="6"/>
  <c r="D125" i="6" s="1"/>
  <c r="E125" i="6" s="1"/>
  <c r="F125" i="6" s="1"/>
  <c r="G125" i="6" s="1"/>
  <c r="B124" i="6"/>
  <c r="A124" i="6"/>
  <c r="D124" i="6" s="1"/>
  <c r="E124" i="6" s="1"/>
  <c r="F124" i="6" s="1"/>
  <c r="G124" i="6" s="1"/>
  <c r="B123" i="6"/>
  <c r="C123" i="6" s="1"/>
  <c r="A123" i="6"/>
  <c r="D123" i="6" s="1"/>
  <c r="E123" i="6" s="1"/>
  <c r="F123" i="6" s="1"/>
  <c r="G123" i="6" s="1"/>
  <c r="B122" i="6"/>
  <c r="C122" i="6" s="1"/>
  <c r="A122" i="6"/>
  <c r="D122" i="6" s="1"/>
  <c r="E122" i="6" s="1"/>
  <c r="F122" i="6" s="1"/>
  <c r="G122" i="6" s="1"/>
  <c r="C121" i="6"/>
  <c r="B121" i="6"/>
  <c r="A121" i="6"/>
  <c r="D121" i="6" s="1"/>
  <c r="E121" i="6" s="1"/>
  <c r="F121" i="6" s="1"/>
  <c r="G121" i="6" s="1"/>
  <c r="B120" i="6"/>
  <c r="A120" i="6"/>
  <c r="D120" i="6" s="1"/>
  <c r="E120" i="6" s="1"/>
  <c r="F120" i="6" s="1"/>
  <c r="G120" i="6" s="1"/>
  <c r="C119" i="6"/>
  <c r="B119" i="6"/>
  <c r="A119" i="6"/>
  <c r="D119" i="6" s="1"/>
  <c r="E119" i="6" s="1"/>
  <c r="F119" i="6" s="1"/>
  <c r="G119" i="6" s="1"/>
  <c r="B118" i="6"/>
  <c r="C118" i="6" s="1"/>
  <c r="A118" i="6"/>
  <c r="D118" i="6" s="1"/>
  <c r="E118" i="6" s="1"/>
  <c r="F118" i="6" s="1"/>
  <c r="G118" i="6" s="1"/>
  <c r="B117" i="6"/>
  <c r="C117" i="6" s="1"/>
  <c r="A117" i="6"/>
  <c r="D117" i="6" s="1"/>
  <c r="E117" i="6" s="1"/>
  <c r="F117" i="6" s="1"/>
  <c r="G117" i="6" s="1"/>
  <c r="B116" i="6"/>
  <c r="A116" i="6"/>
  <c r="D116" i="6" s="1"/>
  <c r="E116" i="6" s="1"/>
  <c r="F116" i="6" s="1"/>
  <c r="G116" i="6" s="1"/>
  <c r="B115" i="6"/>
  <c r="C115" i="6" s="1"/>
  <c r="A115" i="6"/>
  <c r="D115" i="6" s="1"/>
  <c r="E115" i="6" s="1"/>
  <c r="F115" i="6" s="1"/>
  <c r="G115" i="6" s="1"/>
  <c r="B114" i="6"/>
  <c r="C114" i="6" s="1"/>
  <c r="A114" i="6"/>
  <c r="D114" i="6" s="1"/>
  <c r="E114" i="6" s="1"/>
  <c r="F114" i="6" s="1"/>
  <c r="G114" i="6" s="1"/>
  <c r="B113" i="6"/>
  <c r="C113" i="6" s="1"/>
  <c r="A113" i="6"/>
  <c r="D113" i="6" s="1"/>
  <c r="E113" i="6" s="1"/>
  <c r="F113" i="6" s="1"/>
  <c r="G113" i="6" s="1"/>
  <c r="B112" i="6"/>
  <c r="A112" i="6"/>
  <c r="D112" i="6" s="1"/>
  <c r="E112" i="6" s="1"/>
  <c r="F112" i="6" s="1"/>
  <c r="G112" i="6" s="1"/>
  <c r="C111" i="6"/>
  <c r="B111" i="6"/>
  <c r="A111" i="6"/>
  <c r="D111" i="6" s="1"/>
  <c r="E111" i="6" s="1"/>
  <c r="F111" i="6" s="1"/>
  <c r="G111" i="6" s="1"/>
  <c r="B110" i="6"/>
  <c r="C110" i="6" s="1"/>
  <c r="A110" i="6"/>
  <c r="D110" i="6" s="1"/>
  <c r="E110" i="6" s="1"/>
  <c r="F110" i="6" s="1"/>
  <c r="G110" i="6" s="1"/>
  <c r="B109" i="6"/>
  <c r="C109" i="6" s="1"/>
  <c r="A109" i="6"/>
  <c r="D109" i="6" s="1"/>
  <c r="E109" i="6" s="1"/>
  <c r="F109" i="6" s="1"/>
  <c r="G109" i="6" s="1"/>
  <c r="B108" i="6"/>
  <c r="A108" i="6"/>
  <c r="D108" i="6" s="1"/>
  <c r="E108" i="6" s="1"/>
  <c r="F108" i="6" s="1"/>
  <c r="G108" i="6" s="1"/>
  <c r="B107" i="6"/>
  <c r="C107" i="6" s="1"/>
  <c r="A107" i="6"/>
  <c r="D107" i="6" s="1"/>
  <c r="E107" i="6" s="1"/>
  <c r="F107" i="6" s="1"/>
  <c r="G107" i="6" s="1"/>
  <c r="B106" i="6"/>
  <c r="C106" i="6" s="1"/>
  <c r="A106" i="6"/>
  <c r="D106" i="6" s="1"/>
  <c r="E106" i="6" s="1"/>
  <c r="F106" i="6" s="1"/>
  <c r="G106" i="6" s="1"/>
  <c r="B105" i="6"/>
  <c r="C105" i="6" s="1"/>
  <c r="A105" i="6"/>
  <c r="D105" i="6" s="1"/>
  <c r="E105" i="6" s="1"/>
  <c r="F105" i="6" s="1"/>
  <c r="G105" i="6" s="1"/>
  <c r="B104" i="6"/>
  <c r="A104" i="6"/>
  <c r="D104" i="6" s="1"/>
  <c r="E104" i="6" s="1"/>
  <c r="F104" i="6" s="1"/>
  <c r="G104" i="6" s="1"/>
  <c r="B103" i="6"/>
  <c r="C103" i="6" s="1"/>
  <c r="A103" i="6"/>
  <c r="D103" i="6" s="1"/>
  <c r="E103" i="6" s="1"/>
  <c r="F103" i="6" s="1"/>
  <c r="G103" i="6" s="1"/>
  <c r="B102" i="6"/>
  <c r="A102" i="6"/>
  <c r="D102" i="6" s="1"/>
  <c r="E102" i="6" s="1"/>
  <c r="F102" i="6" s="1"/>
  <c r="G102" i="6" s="1"/>
  <c r="B101" i="6"/>
  <c r="A101" i="6"/>
  <c r="D101" i="6" s="1"/>
  <c r="E101" i="6" s="1"/>
  <c r="F101" i="6" s="1"/>
  <c r="G101" i="6" s="1"/>
  <c r="B100" i="6"/>
  <c r="A100" i="6"/>
  <c r="D100" i="6" s="1"/>
  <c r="E100" i="6" s="1"/>
  <c r="F100" i="6" s="1"/>
  <c r="G100" i="6" s="1"/>
  <c r="B99" i="6"/>
  <c r="A99" i="6"/>
  <c r="D99" i="6" s="1"/>
  <c r="E99" i="6" s="1"/>
  <c r="F99" i="6" s="1"/>
  <c r="G99" i="6" s="1"/>
  <c r="B98" i="6"/>
  <c r="A98" i="6"/>
  <c r="D98" i="6" s="1"/>
  <c r="E98" i="6" s="1"/>
  <c r="F98" i="6" s="1"/>
  <c r="G98" i="6" s="1"/>
  <c r="B97" i="6"/>
  <c r="A97" i="6"/>
  <c r="D97" i="6" s="1"/>
  <c r="E97" i="6" s="1"/>
  <c r="F97" i="6" s="1"/>
  <c r="G97" i="6" s="1"/>
  <c r="B96" i="6"/>
  <c r="A96" i="6"/>
  <c r="D96" i="6" s="1"/>
  <c r="E96" i="6" s="1"/>
  <c r="F96" i="6" s="1"/>
  <c r="G96" i="6" s="1"/>
  <c r="B95" i="6"/>
  <c r="A95" i="6"/>
  <c r="D95" i="6" s="1"/>
  <c r="E95" i="6" s="1"/>
  <c r="F95" i="6" s="1"/>
  <c r="G95" i="6" s="1"/>
  <c r="B94" i="6"/>
  <c r="A94" i="6"/>
  <c r="D94" i="6" s="1"/>
  <c r="E94" i="6" s="1"/>
  <c r="F94" i="6" s="1"/>
  <c r="G94" i="6" s="1"/>
  <c r="B93" i="6"/>
  <c r="A93" i="6"/>
  <c r="D93" i="6" s="1"/>
  <c r="E93" i="6" s="1"/>
  <c r="F93" i="6" s="1"/>
  <c r="G93" i="6" s="1"/>
  <c r="C92" i="6"/>
  <c r="B92" i="6"/>
  <c r="A92" i="6"/>
  <c r="D92" i="6" s="1"/>
  <c r="E92" i="6" s="1"/>
  <c r="F92" i="6" s="1"/>
  <c r="G92" i="6" s="1"/>
  <c r="B91" i="6"/>
  <c r="C91" i="6" s="1"/>
  <c r="A91" i="6"/>
  <c r="D91" i="6" s="1"/>
  <c r="E91" i="6" s="1"/>
  <c r="F91" i="6" s="1"/>
  <c r="G91" i="6" s="1"/>
  <c r="B90" i="6"/>
  <c r="A90" i="6"/>
  <c r="D90" i="6" s="1"/>
  <c r="E90" i="6" s="1"/>
  <c r="F90" i="6" s="1"/>
  <c r="G90" i="6" s="1"/>
  <c r="B89" i="6"/>
  <c r="A89" i="6"/>
  <c r="D89" i="6" s="1"/>
  <c r="E89" i="6" s="1"/>
  <c r="F89" i="6" s="1"/>
  <c r="G89" i="6" s="1"/>
  <c r="B88" i="6"/>
  <c r="C88" i="6" s="1"/>
  <c r="A88" i="6"/>
  <c r="D88" i="6" s="1"/>
  <c r="E88" i="6" s="1"/>
  <c r="F88" i="6" s="1"/>
  <c r="G88" i="6" s="1"/>
  <c r="D87" i="6"/>
  <c r="E87" i="6" s="1"/>
  <c r="F87" i="6" s="1"/>
  <c r="G87" i="6" s="1"/>
  <c r="B87" i="6"/>
  <c r="A87" i="6"/>
  <c r="B86" i="6"/>
  <c r="A86" i="6"/>
  <c r="D86" i="6" s="1"/>
  <c r="E86" i="6" s="1"/>
  <c r="F86" i="6" s="1"/>
  <c r="G86" i="6" s="1"/>
  <c r="B85" i="6"/>
  <c r="A85" i="6"/>
  <c r="D85" i="6" s="1"/>
  <c r="E85" i="6" s="1"/>
  <c r="F85" i="6" s="1"/>
  <c r="G85" i="6" s="1"/>
  <c r="D84" i="6"/>
  <c r="E84" i="6" s="1"/>
  <c r="F84" i="6" s="1"/>
  <c r="G84" i="6" s="1"/>
  <c r="B84" i="6"/>
  <c r="C84" i="6" s="1"/>
  <c r="A84" i="6"/>
  <c r="B83" i="6"/>
  <c r="C83" i="6" s="1"/>
  <c r="A83" i="6"/>
  <c r="D83" i="6" s="1"/>
  <c r="E83" i="6" s="1"/>
  <c r="F83" i="6" s="1"/>
  <c r="G83" i="6" s="1"/>
  <c r="B82" i="6"/>
  <c r="A82" i="6"/>
  <c r="D82" i="6" s="1"/>
  <c r="E82" i="6" s="1"/>
  <c r="F82" i="6" s="1"/>
  <c r="G82" i="6" s="1"/>
  <c r="D81" i="6"/>
  <c r="E81" i="6" s="1"/>
  <c r="F81" i="6" s="1"/>
  <c r="G81" i="6" s="1"/>
  <c r="B81" i="6"/>
  <c r="A81" i="6"/>
  <c r="B80" i="6"/>
  <c r="C80" i="6" s="1"/>
  <c r="A80" i="6"/>
  <c r="D80" i="6" s="1"/>
  <c r="E80" i="6" s="1"/>
  <c r="F80" i="6" s="1"/>
  <c r="G80" i="6" s="1"/>
  <c r="B79" i="6"/>
  <c r="A79" i="6"/>
  <c r="D79" i="6" s="1"/>
  <c r="E79" i="6" s="1"/>
  <c r="F79" i="6" s="1"/>
  <c r="G79" i="6" s="1"/>
  <c r="B78" i="6"/>
  <c r="A78" i="6"/>
  <c r="D78" i="6" s="1"/>
  <c r="E78" i="6" s="1"/>
  <c r="F78" i="6" s="1"/>
  <c r="G78" i="6" s="1"/>
  <c r="B77" i="6"/>
  <c r="A77" i="6"/>
  <c r="D77" i="6" s="1"/>
  <c r="E77" i="6" s="1"/>
  <c r="F77" i="6" s="1"/>
  <c r="G77" i="6" s="1"/>
  <c r="B76" i="6"/>
  <c r="C76" i="6" s="1"/>
  <c r="A76" i="6"/>
  <c r="D76" i="6" s="1"/>
  <c r="E76" i="6" s="1"/>
  <c r="F76" i="6" s="1"/>
  <c r="G76" i="6" s="1"/>
  <c r="B75" i="6"/>
  <c r="C75" i="6" s="1"/>
  <c r="A75" i="6"/>
  <c r="D75" i="6" s="1"/>
  <c r="E75" i="6" s="1"/>
  <c r="F75" i="6" s="1"/>
  <c r="B74" i="6"/>
  <c r="C74" i="6" s="1"/>
  <c r="A74" i="6"/>
  <c r="D74" i="6" s="1"/>
  <c r="E74" i="6" s="1"/>
  <c r="F74" i="6" s="1"/>
  <c r="B73" i="6"/>
  <c r="C73" i="6" s="1"/>
  <c r="A73" i="6"/>
  <c r="D73" i="6" s="1"/>
  <c r="E73" i="6" s="1"/>
  <c r="F73" i="6" s="1"/>
  <c r="D72" i="6"/>
  <c r="E72" i="6" s="1"/>
  <c r="F72" i="6" s="1"/>
  <c r="B72" i="6"/>
  <c r="C72" i="6" s="1"/>
  <c r="A72" i="6"/>
  <c r="B71" i="6"/>
  <c r="C71" i="6" s="1"/>
  <c r="A71" i="6"/>
  <c r="D71" i="6" s="1"/>
  <c r="E71" i="6" s="1"/>
  <c r="F71" i="6" s="1"/>
  <c r="D70" i="6"/>
  <c r="E70" i="6" s="1"/>
  <c r="F70" i="6" s="1"/>
  <c r="B70" i="6"/>
  <c r="C70" i="6" s="1"/>
  <c r="A70" i="6"/>
  <c r="B69" i="6"/>
  <c r="C69" i="6" s="1"/>
  <c r="A69" i="6"/>
  <c r="D69" i="6" s="1"/>
  <c r="E69" i="6" s="1"/>
  <c r="F69" i="6" s="1"/>
  <c r="D68" i="6"/>
  <c r="E68" i="6" s="1"/>
  <c r="F68" i="6" s="1"/>
  <c r="B68" i="6"/>
  <c r="C68" i="6" s="1"/>
  <c r="A68" i="6"/>
  <c r="B67" i="6"/>
  <c r="C67" i="6" s="1"/>
  <c r="A67" i="6"/>
  <c r="D67" i="6" s="1"/>
  <c r="E67" i="6" s="1"/>
  <c r="F67" i="6" s="1"/>
  <c r="B66" i="6"/>
  <c r="C66" i="6" s="1"/>
  <c r="A66" i="6"/>
  <c r="D66" i="6" s="1"/>
  <c r="E66" i="6" s="1"/>
  <c r="F66" i="6" s="1"/>
  <c r="B65" i="6"/>
  <c r="C65" i="6" s="1"/>
  <c r="A65" i="6"/>
  <c r="D65" i="6" s="1"/>
  <c r="E65" i="6" s="1"/>
  <c r="F65" i="6" s="1"/>
  <c r="B64" i="6"/>
  <c r="C64" i="6" s="1"/>
  <c r="A64" i="6"/>
  <c r="D64" i="6" s="1"/>
  <c r="E64" i="6" s="1"/>
  <c r="F64" i="6" s="1"/>
  <c r="B63" i="6"/>
  <c r="C63" i="6" s="1"/>
  <c r="A63" i="6"/>
  <c r="D63" i="6" s="1"/>
  <c r="E63" i="6" s="1"/>
  <c r="F63" i="6" s="1"/>
  <c r="D62" i="6"/>
  <c r="E62" i="6" s="1"/>
  <c r="F62" i="6" s="1"/>
  <c r="B62" i="6"/>
  <c r="C62" i="6" s="1"/>
  <c r="A62" i="6"/>
  <c r="B61" i="6"/>
  <c r="C61" i="6" s="1"/>
  <c r="A61" i="6"/>
  <c r="D61" i="6" s="1"/>
  <c r="E61" i="6" s="1"/>
  <c r="F61" i="6" s="1"/>
  <c r="B60" i="6"/>
  <c r="C60" i="6" s="1"/>
  <c r="A60" i="6"/>
  <c r="D60" i="6" s="1"/>
  <c r="E60" i="6" s="1"/>
  <c r="F60" i="6" s="1"/>
  <c r="B59" i="6"/>
  <c r="C59" i="6" s="1"/>
  <c r="A59" i="6"/>
  <c r="D59" i="6" s="1"/>
  <c r="E59" i="6" s="1"/>
  <c r="F59" i="6" s="1"/>
  <c r="B58" i="6"/>
  <c r="C58" i="6" s="1"/>
  <c r="A58" i="6"/>
  <c r="D58" i="6" s="1"/>
  <c r="E58" i="6" s="1"/>
  <c r="F58" i="6" s="1"/>
  <c r="B57" i="6"/>
  <c r="C57" i="6" s="1"/>
  <c r="A57" i="6"/>
  <c r="D57" i="6" s="1"/>
  <c r="E57" i="6" s="1"/>
  <c r="F57" i="6" s="1"/>
  <c r="D56" i="6"/>
  <c r="E56" i="6" s="1"/>
  <c r="F56" i="6" s="1"/>
  <c r="B56" i="6"/>
  <c r="C56" i="6" s="1"/>
  <c r="A56" i="6"/>
  <c r="B55" i="6"/>
  <c r="C55" i="6" s="1"/>
  <c r="A55" i="6"/>
  <c r="D55" i="6" s="1"/>
  <c r="E55" i="6" s="1"/>
  <c r="F55" i="6" s="1"/>
  <c r="D54" i="6"/>
  <c r="E54" i="6" s="1"/>
  <c r="F54" i="6" s="1"/>
  <c r="B54" i="6"/>
  <c r="C54" i="6" s="1"/>
  <c r="A54" i="6"/>
  <c r="B53" i="6"/>
  <c r="C53" i="6" s="1"/>
  <c r="A53" i="6"/>
  <c r="D53" i="6" s="1"/>
  <c r="E53" i="6" s="1"/>
  <c r="F53" i="6" s="1"/>
  <c r="G53" i="6" s="1"/>
  <c r="B52" i="6"/>
  <c r="C52" i="6" s="1"/>
  <c r="A52" i="6"/>
  <c r="D52" i="6" s="1"/>
  <c r="E52" i="6" s="1"/>
  <c r="F52" i="6" s="1"/>
  <c r="G52" i="6" s="1"/>
  <c r="B51" i="6"/>
  <c r="C51" i="6" s="1"/>
  <c r="A51" i="6"/>
  <c r="D51" i="6" s="1"/>
  <c r="E51" i="6" s="1"/>
  <c r="F51" i="6" s="1"/>
  <c r="G51" i="6" s="1"/>
  <c r="D50" i="6"/>
  <c r="E50" i="6" s="1"/>
  <c r="F50" i="6" s="1"/>
  <c r="B50" i="6"/>
  <c r="C50" i="6" s="1"/>
  <c r="A50" i="6"/>
  <c r="C49" i="6"/>
  <c r="B49" i="6"/>
  <c r="A49" i="6"/>
  <c r="D49" i="6" s="1"/>
  <c r="E49" i="6" s="1"/>
  <c r="F49" i="6" s="1"/>
  <c r="G49" i="6" s="1"/>
  <c r="B48" i="6"/>
  <c r="C48" i="6" s="1"/>
  <c r="A48" i="6"/>
  <c r="D48" i="6" s="1"/>
  <c r="E48" i="6" s="1"/>
  <c r="F48" i="6" s="1"/>
  <c r="G48" i="6" s="1"/>
  <c r="D47" i="6"/>
  <c r="E47" i="6" s="1"/>
  <c r="F47" i="6" s="1"/>
  <c r="B47" i="6"/>
  <c r="C47" i="6" s="1"/>
  <c r="A47" i="6"/>
  <c r="B46" i="6"/>
  <c r="C46" i="6" s="1"/>
  <c r="A46" i="6"/>
  <c r="D46" i="6" s="1"/>
  <c r="E46" i="6" s="1"/>
  <c r="F46" i="6" s="1"/>
  <c r="B45" i="6"/>
  <c r="C45" i="6" s="1"/>
  <c r="A45" i="6"/>
  <c r="D45" i="6" s="1"/>
  <c r="E45" i="6" s="1"/>
  <c r="F45" i="6" s="1"/>
  <c r="G45" i="6" s="1"/>
  <c r="B44" i="6"/>
  <c r="C44" i="6" s="1"/>
  <c r="A44" i="6"/>
  <c r="D44" i="6" s="1"/>
  <c r="E44" i="6" s="1"/>
  <c r="F44" i="6" s="1"/>
  <c r="G44" i="6" s="1"/>
  <c r="H44" i="6" s="1"/>
  <c r="C43" i="6"/>
  <c r="B43" i="6"/>
  <c r="A43" i="6"/>
  <c r="D43" i="6" s="1"/>
  <c r="E43" i="6" s="1"/>
  <c r="F43" i="6" s="1"/>
  <c r="G43" i="6" s="1"/>
  <c r="C42" i="6"/>
  <c r="B42" i="6"/>
  <c r="A42" i="6"/>
  <c r="D42" i="6" s="1"/>
  <c r="E42" i="6" s="1"/>
  <c r="F42" i="6" s="1"/>
  <c r="G42" i="6" s="1"/>
  <c r="B41" i="6"/>
  <c r="C41" i="6" s="1"/>
  <c r="A41" i="6"/>
  <c r="D41" i="6" s="1"/>
  <c r="E41" i="6" s="1"/>
  <c r="F41" i="6" s="1"/>
  <c r="C40" i="6"/>
  <c r="B40" i="6"/>
  <c r="A40" i="6"/>
  <c r="D40" i="6" s="1"/>
  <c r="E40" i="6" s="1"/>
  <c r="F40" i="6" s="1"/>
  <c r="G40" i="6" s="1"/>
  <c r="H40" i="6" s="1"/>
  <c r="B39" i="6"/>
  <c r="C39" i="6" s="1"/>
  <c r="A39" i="6"/>
  <c r="D39" i="6" s="1"/>
  <c r="E39" i="6" s="1"/>
  <c r="F39" i="6" s="1"/>
  <c r="B38" i="6"/>
  <c r="C38" i="6" s="1"/>
  <c r="A38" i="6"/>
  <c r="D38" i="6" s="1"/>
  <c r="E38" i="6" s="1"/>
  <c r="F38" i="6" s="1"/>
  <c r="G38" i="6" s="1"/>
  <c r="B37" i="6"/>
  <c r="C37" i="6" s="1"/>
  <c r="A37" i="6"/>
  <c r="D37" i="6" s="1"/>
  <c r="E37" i="6" s="1"/>
  <c r="F37" i="6" s="1"/>
  <c r="D36" i="6"/>
  <c r="E36" i="6" s="1"/>
  <c r="F36" i="6" s="1"/>
  <c r="G36" i="6" s="1"/>
  <c r="B36" i="6"/>
  <c r="C36" i="6" s="1"/>
  <c r="A36" i="6"/>
  <c r="B35" i="6"/>
  <c r="C35" i="6" s="1"/>
  <c r="A35" i="6"/>
  <c r="D35" i="6" s="1"/>
  <c r="E35" i="6" s="1"/>
  <c r="F35" i="6" s="1"/>
  <c r="B34" i="6"/>
  <c r="C34" i="6" s="1"/>
  <c r="A34" i="6"/>
  <c r="D34" i="6" s="1"/>
  <c r="E34" i="6" s="1"/>
  <c r="F34" i="6" s="1"/>
  <c r="G34" i="6" s="1"/>
  <c r="C33" i="6"/>
  <c r="B33" i="6"/>
  <c r="A33" i="6"/>
  <c r="D33" i="6" s="1"/>
  <c r="E33" i="6" s="1"/>
  <c r="F33" i="6" s="1"/>
  <c r="C32" i="6"/>
  <c r="B32" i="6"/>
  <c r="A32" i="6"/>
  <c r="D32" i="6" s="1"/>
  <c r="E32" i="6" s="1"/>
  <c r="F32" i="6" s="1"/>
  <c r="G32" i="6" s="1"/>
  <c r="H32" i="6" s="1"/>
  <c r="D31" i="6"/>
  <c r="E31" i="6" s="1"/>
  <c r="F31" i="6" s="1"/>
  <c r="B31" i="6"/>
  <c r="C31" i="6" s="1"/>
  <c r="A31" i="6"/>
  <c r="B30" i="6"/>
  <c r="C30" i="6" s="1"/>
  <c r="A30" i="6"/>
  <c r="D30" i="6" s="1"/>
  <c r="E30" i="6" s="1"/>
  <c r="F30" i="6" s="1"/>
  <c r="G30" i="6" s="1"/>
  <c r="B29" i="6"/>
  <c r="C29" i="6" s="1"/>
  <c r="A29" i="6"/>
  <c r="D29" i="6" s="1"/>
  <c r="E29" i="6" s="1"/>
  <c r="F29" i="6" s="1"/>
  <c r="D28" i="6"/>
  <c r="E28" i="6" s="1"/>
  <c r="F28" i="6" s="1"/>
  <c r="G28" i="6" s="1"/>
  <c r="B28" i="6"/>
  <c r="C28" i="6" s="1"/>
  <c r="A28" i="6"/>
  <c r="B27" i="6"/>
  <c r="C27" i="6" s="1"/>
  <c r="A27" i="6"/>
  <c r="D27" i="6" s="1"/>
  <c r="E27" i="6" s="1"/>
  <c r="F27" i="6" s="1"/>
  <c r="B26" i="6"/>
  <c r="C26" i="6" s="1"/>
  <c r="A26" i="6"/>
  <c r="D26" i="6" s="1"/>
  <c r="E26" i="6" s="1"/>
  <c r="F26" i="6" s="1"/>
  <c r="C25" i="6"/>
  <c r="B25" i="6"/>
  <c r="A25" i="6"/>
  <c r="D25" i="6" s="1"/>
  <c r="E25" i="6" s="1"/>
  <c r="F25" i="6" s="1"/>
  <c r="B24" i="6"/>
  <c r="C24" i="6" s="1"/>
  <c r="A24" i="6"/>
  <c r="D24" i="6" s="1"/>
  <c r="E24" i="6" s="1"/>
  <c r="F24" i="6" s="1"/>
  <c r="G24" i="6" s="1"/>
  <c r="B23" i="6"/>
  <c r="C23" i="6" s="1"/>
  <c r="A23" i="6"/>
  <c r="D23" i="6" s="1"/>
  <c r="E23" i="6" s="1"/>
  <c r="F23" i="6" s="1"/>
  <c r="D22" i="6"/>
  <c r="E22" i="6" s="1"/>
  <c r="F22" i="6" s="1"/>
  <c r="G22" i="6" s="1"/>
  <c r="B22" i="6"/>
  <c r="C22" i="6" s="1"/>
  <c r="A22" i="6"/>
  <c r="B21" i="6"/>
  <c r="C21" i="6" s="1"/>
  <c r="A21" i="6"/>
  <c r="D21" i="6" s="1"/>
  <c r="E21" i="6" s="1"/>
  <c r="F21" i="6" s="1"/>
  <c r="B20" i="6"/>
  <c r="C20" i="6" s="1"/>
  <c r="A20" i="6"/>
  <c r="D20" i="6" s="1"/>
  <c r="E20" i="6" s="1"/>
  <c r="F20" i="6" s="1"/>
  <c r="G20" i="6" s="1"/>
  <c r="B19" i="6"/>
  <c r="C19" i="6" s="1"/>
  <c r="A19" i="6"/>
  <c r="D19" i="6" s="1"/>
  <c r="E19" i="6" s="1"/>
  <c r="F19" i="6" s="1"/>
  <c r="C18" i="6"/>
  <c r="B18" i="6"/>
  <c r="A18" i="6"/>
  <c r="D18" i="6" s="1"/>
  <c r="E18" i="6" s="1"/>
  <c r="F18" i="6" s="1"/>
  <c r="G18" i="6" s="1"/>
  <c r="C17" i="6"/>
  <c r="B17" i="6"/>
  <c r="A17" i="6"/>
  <c r="D17" i="6" s="1"/>
  <c r="E17" i="6" s="1"/>
  <c r="F17" i="6" s="1"/>
  <c r="C16" i="6"/>
  <c r="B16" i="6"/>
  <c r="A16" i="6"/>
  <c r="D16" i="6" s="1"/>
  <c r="E16" i="6" s="1"/>
  <c r="F16" i="6" s="1"/>
  <c r="G16" i="6" s="1"/>
  <c r="D15" i="6"/>
  <c r="E15" i="6" s="1"/>
  <c r="F15" i="6" s="1"/>
  <c r="G15" i="6" s="1"/>
  <c r="B15" i="6"/>
  <c r="C15" i="6" s="1"/>
  <c r="A15" i="6"/>
  <c r="B14" i="6"/>
  <c r="A14" i="6"/>
  <c r="D14" i="6" s="1"/>
  <c r="E14" i="6" s="1"/>
  <c r="F14" i="6" s="1"/>
  <c r="G14" i="6" s="1"/>
  <c r="D13" i="6"/>
  <c r="E13" i="6" s="1"/>
  <c r="F13" i="6" s="1"/>
  <c r="B13" i="6"/>
  <c r="C13" i="6" s="1"/>
  <c r="A13" i="6"/>
  <c r="B12" i="6"/>
  <c r="C12" i="6" s="1"/>
  <c r="A12" i="6"/>
  <c r="D12" i="6" s="1"/>
  <c r="E12" i="6" s="1"/>
  <c r="F12" i="6" s="1"/>
  <c r="D11" i="6"/>
  <c r="E11" i="6" s="1"/>
  <c r="F11" i="6" s="1"/>
  <c r="B11" i="6"/>
  <c r="C11" i="6" s="1"/>
  <c r="A11" i="6"/>
  <c r="B10" i="6"/>
  <c r="C10" i="6" s="1"/>
  <c r="A10" i="6"/>
  <c r="D10" i="6" s="1"/>
  <c r="E10" i="6" s="1"/>
  <c r="F10" i="6" s="1"/>
  <c r="B9" i="6"/>
  <c r="C9" i="6" s="1"/>
  <c r="A9" i="6"/>
  <c r="D9" i="6" s="1"/>
  <c r="E9" i="6" s="1"/>
  <c r="F9" i="6" s="1"/>
  <c r="B8" i="6"/>
  <c r="C8" i="6" s="1"/>
  <c r="A8" i="6"/>
  <c r="D8" i="6" s="1"/>
  <c r="E8" i="6" s="1"/>
  <c r="F8" i="6" s="1"/>
  <c r="B7" i="6"/>
  <c r="C7" i="6" s="1"/>
  <c r="A7" i="6"/>
  <c r="D7" i="6" s="1"/>
  <c r="E7" i="6" s="1"/>
  <c r="F7" i="6" s="1"/>
  <c r="B6" i="6"/>
  <c r="C6" i="6" s="1"/>
  <c r="A6" i="6"/>
  <c r="D6" i="6" s="1"/>
  <c r="E6" i="6" s="1"/>
  <c r="F6" i="6" s="1"/>
  <c r="H1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3" i="5"/>
  <c r="C10" i="5"/>
  <c r="C11" i="5"/>
  <c r="C18" i="5"/>
  <c r="C19" i="5"/>
  <c r="C26" i="5"/>
  <c r="C27" i="5"/>
  <c r="C34" i="5"/>
  <c r="C35" i="5"/>
  <c r="C42" i="5"/>
  <c r="C43" i="5"/>
  <c r="C50" i="5"/>
  <c r="C51" i="5"/>
  <c r="C58" i="5"/>
  <c r="C59" i="5"/>
  <c r="C66" i="5"/>
  <c r="C67" i="5"/>
  <c r="C74" i="5"/>
  <c r="C75" i="5"/>
  <c r="C82" i="5"/>
  <c r="C83" i="5"/>
  <c r="C90" i="5"/>
  <c r="C91" i="5"/>
  <c r="C98" i="5"/>
  <c r="C99" i="5"/>
  <c r="C106" i="5"/>
  <c r="C107" i="5"/>
  <c r="C114" i="5"/>
  <c r="C115" i="5"/>
  <c r="C122" i="5"/>
  <c r="C123" i="5"/>
  <c r="C130" i="5"/>
  <c r="C131" i="5"/>
  <c r="C138" i="5"/>
  <c r="C139" i="5"/>
  <c r="C146" i="5"/>
  <c r="C147" i="5"/>
  <c r="C154" i="5"/>
  <c r="C155" i="5"/>
  <c r="C162" i="5"/>
  <c r="C163" i="5"/>
  <c r="C170" i="5"/>
  <c r="C171" i="5"/>
  <c r="C178" i="5"/>
  <c r="C179" i="5"/>
  <c r="C186" i="5"/>
  <c r="C187" i="5"/>
  <c r="C194" i="5"/>
  <c r="C195" i="5"/>
  <c r="C202" i="5"/>
  <c r="C203" i="5"/>
  <c r="C210" i="5"/>
  <c r="C211" i="5"/>
  <c r="C218" i="5"/>
  <c r="C219" i="5"/>
  <c r="C226" i="5"/>
  <c r="C227" i="5"/>
  <c r="C234" i="5"/>
  <c r="C235" i="5"/>
  <c r="C242" i="5"/>
  <c r="C243" i="5"/>
  <c r="C250" i="5"/>
  <c r="C251" i="5"/>
  <c r="C258" i="5"/>
  <c r="C259" i="5"/>
  <c r="C266" i="5"/>
  <c r="C267" i="5"/>
  <c r="E160" i="5"/>
  <c r="F160" i="5" s="1"/>
  <c r="D59" i="5"/>
  <c r="E59" i="5" s="1"/>
  <c r="F59" i="5" s="1"/>
  <c r="D67" i="5"/>
  <c r="E67" i="5" s="1"/>
  <c r="F67" i="5" s="1"/>
  <c r="D128" i="5"/>
  <c r="E128" i="5" s="1"/>
  <c r="F128" i="5" s="1"/>
  <c r="D220" i="5"/>
  <c r="E220" i="5" s="1"/>
  <c r="F220" i="5" s="1"/>
  <c r="B269" i="5"/>
  <c r="C269" i="5" s="1"/>
  <c r="A269" i="5"/>
  <c r="D269" i="5" s="1"/>
  <c r="E269" i="5" s="1"/>
  <c r="F269" i="5" s="1"/>
  <c r="B268" i="5"/>
  <c r="C268" i="5" s="1"/>
  <c r="A268" i="5"/>
  <c r="D268" i="5" s="1"/>
  <c r="E268" i="5" s="1"/>
  <c r="F268" i="5" s="1"/>
  <c r="B267" i="5"/>
  <c r="A267" i="5"/>
  <c r="D267" i="5" s="1"/>
  <c r="E267" i="5" s="1"/>
  <c r="F267" i="5" s="1"/>
  <c r="B266" i="5"/>
  <c r="A266" i="5"/>
  <c r="D266" i="5" s="1"/>
  <c r="E266" i="5" s="1"/>
  <c r="F266" i="5" s="1"/>
  <c r="B265" i="5"/>
  <c r="C265" i="5" s="1"/>
  <c r="A265" i="5"/>
  <c r="D265" i="5" s="1"/>
  <c r="E265" i="5" s="1"/>
  <c r="F265" i="5" s="1"/>
  <c r="B264" i="5"/>
  <c r="C264" i="5" s="1"/>
  <c r="A264" i="5"/>
  <c r="D264" i="5" s="1"/>
  <c r="E264" i="5" s="1"/>
  <c r="F264" i="5" s="1"/>
  <c r="B263" i="5"/>
  <c r="C263" i="5" s="1"/>
  <c r="A263" i="5"/>
  <c r="D263" i="5" s="1"/>
  <c r="E263" i="5" s="1"/>
  <c r="F263" i="5" s="1"/>
  <c r="B262" i="5"/>
  <c r="C262" i="5" s="1"/>
  <c r="A262" i="5"/>
  <c r="D262" i="5" s="1"/>
  <c r="E262" i="5" s="1"/>
  <c r="F262" i="5" s="1"/>
  <c r="B261" i="5"/>
  <c r="C261" i="5" s="1"/>
  <c r="A261" i="5"/>
  <c r="D261" i="5" s="1"/>
  <c r="E261" i="5" s="1"/>
  <c r="F261" i="5" s="1"/>
  <c r="B260" i="5"/>
  <c r="C260" i="5" s="1"/>
  <c r="A260" i="5"/>
  <c r="D260" i="5" s="1"/>
  <c r="E260" i="5" s="1"/>
  <c r="F260" i="5" s="1"/>
  <c r="B259" i="5"/>
  <c r="A259" i="5"/>
  <c r="D259" i="5" s="1"/>
  <c r="E259" i="5" s="1"/>
  <c r="F259" i="5" s="1"/>
  <c r="B258" i="5"/>
  <c r="A258" i="5"/>
  <c r="D258" i="5" s="1"/>
  <c r="E258" i="5" s="1"/>
  <c r="F258" i="5" s="1"/>
  <c r="B257" i="5"/>
  <c r="C257" i="5" s="1"/>
  <c r="A257" i="5"/>
  <c r="D257" i="5" s="1"/>
  <c r="E257" i="5" s="1"/>
  <c r="F257" i="5" s="1"/>
  <c r="B256" i="5"/>
  <c r="C256" i="5" s="1"/>
  <c r="A256" i="5"/>
  <c r="D256" i="5" s="1"/>
  <c r="E256" i="5" s="1"/>
  <c r="F256" i="5" s="1"/>
  <c r="B255" i="5"/>
  <c r="C255" i="5" s="1"/>
  <c r="A255" i="5"/>
  <c r="D255" i="5" s="1"/>
  <c r="E255" i="5" s="1"/>
  <c r="F255" i="5" s="1"/>
  <c r="B254" i="5"/>
  <c r="C254" i="5" s="1"/>
  <c r="A254" i="5"/>
  <c r="D254" i="5" s="1"/>
  <c r="E254" i="5" s="1"/>
  <c r="F254" i="5" s="1"/>
  <c r="B253" i="5"/>
  <c r="C253" i="5" s="1"/>
  <c r="A253" i="5"/>
  <c r="D253" i="5" s="1"/>
  <c r="E253" i="5" s="1"/>
  <c r="F253" i="5" s="1"/>
  <c r="B252" i="5"/>
  <c r="C252" i="5" s="1"/>
  <c r="A252" i="5"/>
  <c r="D252" i="5" s="1"/>
  <c r="E252" i="5" s="1"/>
  <c r="F252" i="5" s="1"/>
  <c r="B251" i="5"/>
  <c r="A251" i="5"/>
  <c r="D251" i="5" s="1"/>
  <c r="E251" i="5" s="1"/>
  <c r="F251" i="5" s="1"/>
  <c r="B250" i="5"/>
  <c r="A250" i="5"/>
  <c r="D250" i="5" s="1"/>
  <c r="E250" i="5" s="1"/>
  <c r="F250" i="5" s="1"/>
  <c r="B249" i="5"/>
  <c r="C249" i="5" s="1"/>
  <c r="A249" i="5"/>
  <c r="D249" i="5" s="1"/>
  <c r="E249" i="5" s="1"/>
  <c r="F249" i="5" s="1"/>
  <c r="B248" i="5"/>
  <c r="C248" i="5" s="1"/>
  <c r="A248" i="5"/>
  <c r="D248" i="5" s="1"/>
  <c r="E248" i="5" s="1"/>
  <c r="F248" i="5" s="1"/>
  <c r="B247" i="5"/>
  <c r="C247" i="5" s="1"/>
  <c r="A247" i="5"/>
  <c r="D247" i="5" s="1"/>
  <c r="E247" i="5" s="1"/>
  <c r="F247" i="5" s="1"/>
  <c r="B246" i="5"/>
  <c r="C246" i="5" s="1"/>
  <c r="A246" i="5"/>
  <c r="D246" i="5" s="1"/>
  <c r="E246" i="5" s="1"/>
  <c r="F246" i="5" s="1"/>
  <c r="B245" i="5"/>
  <c r="C245" i="5" s="1"/>
  <c r="A245" i="5"/>
  <c r="D245" i="5" s="1"/>
  <c r="E245" i="5" s="1"/>
  <c r="F245" i="5" s="1"/>
  <c r="B244" i="5"/>
  <c r="C244" i="5" s="1"/>
  <c r="A244" i="5"/>
  <c r="D244" i="5" s="1"/>
  <c r="E244" i="5" s="1"/>
  <c r="F244" i="5" s="1"/>
  <c r="B243" i="5"/>
  <c r="A243" i="5"/>
  <c r="D243" i="5" s="1"/>
  <c r="E243" i="5" s="1"/>
  <c r="F243" i="5" s="1"/>
  <c r="B242" i="5"/>
  <c r="A242" i="5"/>
  <c r="D242" i="5" s="1"/>
  <c r="E242" i="5" s="1"/>
  <c r="F242" i="5" s="1"/>
  <c r="B241" i="5"/>
  <c r="C241" i="5" s="1"/>
  <c r="A241" i="5"/>
  <c r="D241" i="5" s="1"/>
  <c r="E241" i="5" s="1"/>
  <c r="F241" i="5" s="1"/>
  <c r="B240" i="5"/>
  <c r="C240" i="5" s="1"/>
  <c r="A240" i="5"/>
  <c r="D240" i="5" s="1"/>
  <c r="E240" i="5" s="1"/>
  <c r="F240" i="5" s="1"/>
  <c r="B239" i="5"/>
  <c r="C239" i="5" s="1"/>
  <c r="A239" i="5"/>
  <c r="D239" i="5" s="1"/>
  <c r="E239" i="5" s="1"/>
  <c r="F239" i="5" s="1"/>
  <c r="B238" i="5"/>
  <c r="C238" i="5" s="1"/>
  <c r="A238" i="5"/>
  <c r="D238" i="5" s="1"/>
  <c r="E238" i="5" s="1"/>
  <c r="F238" i="5" s="1"/>
  <c r="B237" i="5"/>
  <c r="C237" i="5" s="1"/>
  <c r="A237" i="5"/>
  <c r="D237" i="5" s="1"/>
  <c r="E237" i="5" s="1"/>
  <c r="F237" i="5" s="1"/>
  <c r="B236" i="5"/>
  <c r="C236" i="5" s="1"/>
  <c r="A236" i="5"/>
  <c r="D236" i="5" s="1"/>
  <c r="E236" i="5" s="1"/>
  <c r="F236" i="5" s="1"/>
  <c r="B235" i="5"/>
  <c r="A235" i="5"/>
  <c r="D235" i="5" s="1"/>
  <c r="E235" i="5" s="1"/>
  <c r="F235" i="5" s="1"/>
  <c r="B234" i="5"/>
  <c r="A234" i="5"/>
  <c r="D234" i="5" s="1"/>
  <c r="E234" i="5" s="1"/>
  <c r="F234" i="5" s="1"/>
  <c r="B233" i="5"/>
  <c r="C233" i="5" s="1"/>
  <c r="A233" i="5"/>
  <c r="D233" i="5" s="1"/>
  <c r="E233" i="5" s="1"/>
  <c r="F233" i="5" s="1"/>
  <c r="B232" i="5"/>
  <c r="C232" i="5" s="1"/>
  <c r="A232" i="5"/>
  <c r="D232" i="5" s="1"/>
  <c r="E232" i="5" s="1"/>
  <c r="F232" i="5" s="1"/>
  <c r="B231" i="5"/>
  <c r="C231" i="5" s="1"/>
  <c r="A231" i="5"/>
  <c r="D231" i="5" s="1"/>
  <c r="E231" i="5" s="1"/>
  <c r="F231" i="5" s="1"/>
  <c r="B230" i="5"/>
  <c r="C230" i="5" s="1"/>
  <c r="A230" i="5"/>
  <c r="D230" i="5" s="1"/>
  <c r="E230" i="5" s="1"/>
  <c r="F230" i="5" s="1"/>
  <c r="B229" i="5"/>
  <c r="C229" i="5" s="1"/>
  <c r="A229" i="5"/>
  <c r="D229" i="5" s="1"/>
  <c r="E229" i="5" s="1"/>
  <c r="F229" i="5" s="1"/>
  <c r="B228" i="5"/>
  <c r="C228" i="5" s="1"/>
  <c r="A228" i="5"/>
  <c r="D228" i="5" s="1"/>
  <c r="E228" i="5" s="1"/>
  <c r="F228" i="5" s="1"/>
  <c r="B227" i="5"/>
  <c r="A227" i="5"/>
  <c r="D227" i="5" s="1"/>
  <c r="E227" i="5" s="1"/>
  <c r="F227" i="5" s="1"/>
  <c r="B226" i="5"/>
  <c r="A226" i="5"/>
  <c r="D226" i="5" s="1"/>
  <c r="E226" i="5" s="1"/>
  <c r="F226" i="5" s="1"/>
  <c r="B225" i="5"/>
  <c r="C225" i="5" s="1"/>
  <c r="A225" i="5"/>
  <c r="D225" i="5" s="1"/>
  <c r="E225" i="5" s="1"/>
  <c r="F225" i="5" s="1"/>
  <c r="B224" i="5"/>
  <c r="C224" i="5" s="1"/>
  <c r="A224" i="5"/>
  <c r="D224" i="5" s="1"/>
  <c r="E224" i="5" s="1"/>
  <c r="F224" i="5" s="1"/>
  <c r="B223" i="5"/>
  <c r="C223" i="5" s="1"/>
  <c r="A223" i="5"/>
  <c r="D223" i="5" s="1"/>
  <c r="E223" i="5" s="1"/>
  <c r="F223" i="5" s="1"/>
  <c r="B222" i="5"/>
  <c r="C222" i="5" s="1"/>
  <c r="A222" i="5"/>
  <c r="D222" i="5" s="1"/>
  <c r="E222" i="5" s="1"/>
  <c r="F222" i="5" s="1"/>
  <c r="B221" i="5"/>
  <c r="C221" i="5" s="1"/>
  <c r="A221" i="5"/>
  <c r="D221" i="5" s="1"/>
  <c r="E221" i="5" s="1"/>
  <c r="F221" i="5" s="1"/>
  <c r="B220" i="5"/>
  <c r="C220" i="5" s="1"/>
  <c r="A220" i="5"/>
  <c r="B219" i="5"/>
  <c r="A219" i="5"/>
  <c r="D219" i="5" s="1"/>
  <c r="E219" i="5" s="1"/>
  <c r="F219" i="5" s="1"/>
  <c r="B218" i="5"/>
  <c r="A218" i="5"/>
  <c r="D218" i="5" s="1"/>
  <c r="E218" i="5" s="1"/>
  <c r="F218" i="5" s="1"/>
  <c r="B217" i="5"/>
  <c r="C217" i="5" s="1"/>
  <c r="A217" i="5"/>
  <c r="D217" i="5" s="1"/>
  <c r="E217" i="5" s="1"/>
  <c r="F217" i="5" s="1"/>
  <c r="B216" i="5"/>
  <c r="C216" i="5" s="1"/>
  <c r="A216" i="5"/>
  <c r="D216" i="5" s="1"/>
  <c r="E216" i="5" s="1"/>
  <c r="F216" i="5" s="1"/>
  <c r="B215" i="5"/>
  <c r="C215" i="5" s="1"/>
  <c r="A215" i="5"/>
  <c r="D215" i="5" s="1"/>
  <c r="E215" i="5" s="1"/>
  <c r="F215" i="5" s="1"/>
  <c r="B214" i="5"/>
  <c r="C214" i="5" s="1"/>
  <c r="A214" i="5"/>
  <c r="D214" i="5" s="1"/>
  <c r="E214" i="5" s="1"/>
  <c r="F214" i="5" s="1"/>
  <c r="B213" i="5"/>
  <c r="C213" i="5" s="1"/>
  <c r="A213" i="5"/>
  <c r="D213" i="5" s="1"/>
  <c r="E213" i="5" s="1"/>
  <c r="F213" i="5" s="1"/>
  <c r="B212" i="5"/>
  <c r="C212" i="5" s="1"/>
  <c r="A212" i="5"/>
  <c r="D212" i="5" s="1"/>
  <c r="E212" i="5" s="1"/>
  <c r="F212" i="5" s="1"/>
  <c r="B211" i="5"/>
  <c r="A211" i="5"/>
  <c r="D211" i="5" s="1"/>
  <c r="E211" i="5" s="1"/>
  <c r="F211" i="5" s="1"/>
  <c r="B210" i="5"/>
  <c r="A210" i="5"/>
  <c r="D210" i="5" s="1"/>
  <c r="E210" i="5" s="1"/>
  <c r="F210" i="5" s="1"/>
  <c r="B209" i="5"/>
  <c r="C209" i="5" s="1"/>
  <c r="A209" i="5"/>
  <c r="D209" i="5" s="1"/>
  <c r="E209" i="5" s="1"/>
  <c r="F209" i="5" s="1"/>
  <c r="B208" i="5"/>
  <c r="C208" i="5" s="1"/>
  <c r="A208" i="5"/>
  <c r="D208" i="5" s="1"/>
  <c r="E208" i="5" s="1"/>
  <c r="F208" i="5" s="1"/>
  <c r="B207" i="5"/>
  <c r="C207" i="5" s="1"/>
  <c r="A207" i="5"/>
  <c r="D207" i="5" s="1"/>
  <c r="E207" i="5" s="1"/>
  <c r="F207" i="5" s="1"/>
  <c r="B206" i="5"/>
  <c r="C206" i="5" s="1"/>
  <c r="A206" i="5"/>
  <c r="D206" i="5" s="1"/>
  <c r="E206" i="5" s="1"/>
  <c r="F206" i="5" s="1"/>
  <c r="B205" i="5"/>
  <c r="C205" i="5" s="1"/>
  <c r="A205" i="5"/>
  <c r="D205" i="5" s="1"/>
  <c r="E205" i="5" s="1"/>
  <c r="F205" i="5" s="1"/>
  <c r="B204" i="5"/>
  <c r="C204" i="5" s="1"/>
  <c r="A204" i="5"/>
  <c r="D204" i="5" s="1"/>
  <c r="E204" i="5" s="1"/>
  <c r="F204" i="5" s="1"/>
  <c r="B203" i="5"/>
  <c r="A203" i="5"/>
  <c r="D203" i="5" s="1"/>
  <c r="E203" i="5" s="1"/>
  <c r="F203" i="5" s="1"/>
  <c r="B202" i="5"/>
  <c r="A202" i="5"/>
  <c r="D202" i="5" s="1"/>
  <c r="E202" i="5" s="1"/>
  <c r="F202" i="5" s="1"/>
  <c r="B201" i="5"/>
  <c r="C201" i="5" s="1"/>
  <c r="A201" i="5"/>
  <c r="D201" i="5" s="1"/>
  <c r="E201" i="5" s="1"/>
  <c r="F201" i="5" s="1"/>
  <c r="B200" i="5"/>
  <c r="C200" i="5" s="1"/>
  <c r="A200" i="5"/>
  <c r="D200" i="5" s="1"/>
  <c r="E200" i="5" s="1"/>
  <c r="F200" i="5" s="1"/>
  <c r="B199" i="5"/>
  <c r="C199" i="5" s="1"/>
  <c r="A199" i="5"/>
  <c r="D199" i="5" s="1"/>
  <c r="E199" i="5" s="1"/>
  <c r="F199" i="5" s="1"/>
  <c r="B198" i="5"/>
  <c r="C198" i="5" s="1"/>
  <c r="A198" i="5"/>
  <c r="D198" i="5" s="1"/>
  <c r="E198" i="5" s="1"/>
  <c r="F198" i="5" s="1"/>
  <c r="B197" i="5"/>
  <c r="C197" i="5" s="1"/>
  <c r="A197" i="5"/>
  <c r="D197" i="5" s="1"/>
  <c r="E197" i="5" s="1"/>
  <c r="F197" i="5" s="1"/>
  <c r="B196" i="5"/>
  <c r="C196" i="5" s="1"/>
  <c r="A196" i="5"/>
  <c r="D196" i="5" s="1"/>
  <c r="E196" i="5" s="1"/>
  <c r="F196" i="5" s="1"/>
  <c r="B195" i="5"/>
  <c r="A195" i="5"/>
  <c r="D195" i="5" s="1"/>
  <c r="E195" i="5" s="1"/>
  <c r="F195" i="5" s="1"/>
  <c r="B194" i="5"/>
  <c r="A194" i="5"/>
  <c r="D194" i="5" s="1"/>
  <c r="E194" i="5" s="1"/>
  <c r="F194" i="5" s="1"/>
  <c r="B193" i="5"/>
  <c r="C193" i="5" s="1"/>
  <c r="A193" i="5"/>
  <c r="D193" i="5" s="1"/>
  <c r="E193" i="5" s="1"/>
  <c r="F193" i="5" s="1"/>
  <c r="B192" i="5"/>
  <c r="C192" i="5" s="1"/>
  <c r="A192" i="5"/>
  <c r="D192" i="5" s="1"/>
  <c r="E192" i="5" s="1"/>
  <c r="F192" i="5" s="1"/>
  <c r="B191" i="5"/>
  <c r="C191" i="5" s="1"/>
  <c r="A191" i="5"/>
  <c r="D191" i="5" s="1"/>
  <c r="E191" i="5" s="1"/>
  <c r="F191" i="5" s="1"/>
  <c r="B190" i="5"/>
  <c r="C190" i="5" s="1"/>
  <c r="A190" i="5"/>
  <c r="D190" i="5" s="1"/>
  <c r="E190" i="5" s="1"/>
  <c r="F190" i="5" s="1"/>
  <c r="B189" i="5"/>
  <c r="C189" i="5" s="1"/>
  <c r="A189" i="5"/>
  <c r="D189" i="5" s="1"/>
  <c r="E189" i="5" s="1"/>
  <c r="F189" i="5" s="1"/>
  <c r="B188" i="5"/>
  <c r="C188" i="5" s="1"/>
  <c r="A188" i="5"/>
  <c r="D188" i="5" s="1"/>
  <c r="E188" i="5" s="1"/>
  <c r="F188" i="5" s="1"/>
  <c r="B187" i="5"/>
  <c r="A187" i="5"/>
  <c r="D187" i="5" s="1"/>
  <c r="E187" i="5" s="1"/>
  <c r="F187" i="5" s="1"/>
  <c r="B186" i="5"/>
  <c r="A186" i="5"/>
  <c r="D186" i="5" s="1"/>
  <c r="E186" i="5" s="1"/>
  <c r="F186" i="5" s="1"/>
  <c r="B185" i="5"/>
  <c r="C185" i="5" s="1"/>
  <c r="A185" i="5"/>
  <c r="D185" i="5" s="1"/>
  <c r="E185" i="5" s="1"/>
  <c r="F185" i="5" s="1"/>
  <c r="B184" i="5"/>
  <c r="C184" i="5" s="1"/>
  <c r="A184" i="5"/>
  <c r="D184" i="5" s="1"/>
  <c r="E184" i="5" s="1"/>
  <c r="F184" i="5" s="1"/>
  <c r="B183" i="5"/>
  <c r="C183" i="5" s="1"/>
  <c r="A183" i="5"/>
  <c r="D183" i="5" s="1"/>
  <c r="E183" i="5" s="1"/>
  <c r="F183" i="5" s="1"/>
  <c r="B182" i="5"/>
  <c r="C182" i="5" s="1"/>
  <c r="A182" i="5"/>
  <c r="D182" i="5" s="1"/>
  <c r="E182" i="5" s="1"/>
  <c r="F182" i="5" s="1"/>
  <c r="B181" i="5"/>
  <c r="C181" i="5" s="1"/>
  <c r="A181" i="5"/>
  <c r="D181" i="5" s="1"/>
  <c r="E181" i="5" s="1"/>
  <c r="F181" i="5" s="1"/>
  <c r="B180" i="5"/>
  <c r="C180" i="5" s="1"/>
  <c r="A180" i="5"/>
  <c r="D180" i="5" s="1"/>
  <c r="E180" i="5" s="1"/>
  <c r="F180" i="5" s="1"/>
  <c r="B179" i="5"/>
  <c r="A179" i="5"/>
  <c r="D179" i="5" s="1"/>
  <c r="E179" i="5" s="1"/>
  <c r="F179" i="5" s="1"/>
  <c r="B178" i="5"/>
  <c r="A178" i="5"/>
  <c r="D178" i="5" s="1"/>
  <c r="E178" i="5" s="1"/>
  <c r="F178" i="5" s="1"/>
  <c r="B177" i="5"/>
  <c r="C177" i="5" s="1"/>
  <c r="A177" i="5"/>
  <c r="D177" i="5" s="1"/>
  <c r="E177" i="5" s="1"/>
  <c r="F177" i="5" s="1"/>
  <c r="B176" i="5"/>
  <c r="C176" i="5" s="1"/>
  <c r="A176" i="5"/>
  <c r="D176" i="5" s="1"/>
  <c r="E176" i="5" s="1"/>
  <c r="F176" i="5" s="1"/>
  <c r="B175" i="5"/>
  <c r="C175" i="5" s="1"/>
  <c r="A175" i="5"/>
  <c r="D175" i="5" s="1"/>
  <c r="E175" i="5" s="1"/>
  <c r="F175" i="5" s="1"/>
  <c r="B174" i="5"/>
  <c r="C174" i="5" s="1"/>
  <c r="A174" i="5"/>
  <c r="D174" i="5" s="1"/>
  <c r="E174" i="5" s="1"/>
  <c r="F174" i="5" s="1"/>
  <c r="B173" i="5"/>
  <c r="C173" i="5" s="1"/>
  <c r="A173" i="5"/>
  <c r="D173" i="5" s="1"/>
  <c r="E173" i="5" s="1"/>
  <c r="F173" i="5" s="1"/>
  <c r="B172" i="5"/>
  <c r="C172" i="5" s="1"/>
  <c r="A172" i="5"/>
  <c r="D172" i="5" s="1"/>
  <c r="E172" i="5" s="1"/>
  <c r="F172" i="5" s="1"/>
  <c r="B171" i="5"/>
  <c r="A171" i="5"/>
  <c r="D171" i="5" s="1"/>
  <c r="E171" i="5" s="1"/>
  <c r="F171" i="5" s="1"/>
  <c r="B170" i="5"/>
  <c r="A170" i="5"/>
  <c r="D170" i="5" s="1"/>
  <c r="E170" i="5" s="1"/>
  <c r="F170" i="5" s="1"/>
  <c r="B169" i="5"/>
  <c r="C169" i="5" s="1"/>
  <c r="A169" i="5"/>
  <c r="D169" i="5" s="1"/>
  <c r="E169" i="5" s="1"/>
  <c r="F169" i="5" s="1"/>
  <c r="B168" i="5"/>
  <c r="C168" i="5" s="1"/>
  <c r="A168" i="5"/>
  <c r="D168" i="5" s="1"/>
  <c r="E168" i="5" s="1"/>
  <c r="F168" i="5" s="1"/>
  <c r="B167" i="5"/>
  <c r="C167" i="5" s="1"/>
  <c r="A167" i="5"/>
  <c r="D167" i="5" s="1"/>
  <c r="E167" i="5" s="1"/>
  <c r="F167" i="5" s="1"/>
  <c r="B166" i="5"/>
  <c r="C166" i="5" s="1"/>
  <c r="A166" i="5"/>
  <c r="D166" i="5" s="1"/>
  <c r="E166" i="5" s="1"/>
  <c r="F166" i="5" s="1"/>
  <c r="B165" i="5"/>
  <c r="C165" i="5" s="1"/>
  <c r="A165" i="5"/>
  <c r="D165" i="5" s="1"/>
  <c r="E165" i="5" s="1"/>
  <c r="F165" i="5" s="1"/>
  <c r="B164" i="5"/>
  <c r="C164" i="5" s="1"/>
  <c r="A164" i="5"/>
  <c r="D164" i="5" s="1"/>
  <c r="E164" i="5" s="1"/>
  <c r="F164" i="5" s="1"/>
  <c r="B163" i="5"/>
  <c r="A163" i="5"/>
  <c r="D163" i="5" s="1"/>
  <c r="E163" i="5" s="1"/>
  <c r="F163" i="5" s="1"/>
  <c r="B162" i="5"/>
  <c r="A162" i="5"/>
  <c r="D162" i="5" s="1"/>
  <c r="E162" i="5" s="1"/>
  <c r="F162" i="5" s="1"/>
  <c r="B161" i="5"/>
  <c r="C161" i="5" s="1"/>
  <c r="A161" i="5"/>
  <c r="D161" i="5" s="1"/>
  <c r="E161" i="5" s="1"/>
  <c r="F161" i="5" s="1"/>
  <c r="B160" i="5"/>
  <c r="C160" i="5" s="1"/>
  <c r="A160" i="5"/>
  <c r="D160" i="5" s="1"/>
  <c r="B159" i="5"/>
  <c r="C159" i="5" s="1"/>
  <c r="A159" i="5"/>
  <c r="D159" i="5" s="1"/>
  <c r="E159" i="5" s="1"/>
  <c r="F159" i="5" s="1"/>
  <c r="B158" i="5"/>
  <c r="C158" i="5" s="1"/>
  <c r="A158" i="5"/>
  <c r="D158" i="5" s="1"/>
  <c r="E158" i="5" s="1"/>
  <c r="F158" i="5" s="1"/>
  <c r="B157" i="5"/>
  <c r="C157" i="5" s="1"/>
  <c r="A157" i="5"/>
  <c r="D157" i="5" s="1"/>
  <c r="E157" i="5" s="1"/>
  <c r="F157" i="5" s="1"/>
  <c r="B156" i="5"/>
  <c r="C156" i="5" s="1"/>
  <c r="A156" i="5"/>
  <c r="D156" i="5" s="1"/>
  <c r="E156" i="5" s="1"/>
  <c r="F156" i="5" s="1"/>
  <c r="B155" i="5"/>
  <c r="A155" i="5"/>
  <c r="D155" i="5" s="1"/>
  <c r="E155" i="5" s="1"/>
  <c r="F155" i="5" s="1"/>
  <c r="B154" i="5"/>
  <c r="A154" i="5"/>
  <c r="D154" i="5" s="1"/>
  <c r="E154" i="5" s="1"/>
  <c r="F154" i="5" s="1"/>
  <c r="B153" i="5"/>
  <c r="C153" i="5" s="1"/>
  <c r="A153" i="5"/>
  <c r="D153" i="5" s="1"/>
  <c r="E153" i="5" s="1"/>
  <c r="F153" i="5" s="1"/>
  <c r="B152" i="5"/>
  <c r="C152" i="5" s="1"/>
  <c r="A152" i="5"/>
  <c r="D152" i="5" s="1"/>
  <c r="E152" i="5" s="1"/>
  <c r="F152" i="5" s="1"/>
  <c r="B151" i="5"/>
  <c r="C151" i="5" s="1"/>
  <c r="A151" i="5"/>
  <c r="D151" i="5" s="1"/>
  <c r="E151" i="5" s="1"/>
  <c r="F151" i="5" s="1"/>
  <c r="B150" i="5"/>
  <c r="C150" i="5" s="1"/>
  <c r="A150" i="5"/>
  <c r="D150" i="5" s="1"/>
  <c r="E150" i="5" s="1"/>
  <c r="F150" i="5" s="1"/>
  <c r="B149" i="5"/>
  <c r="C149" i="5" s="1"/>
  <c r="A149" i="5"/>
  <c r="D149" i="5" s="1"/>
  <c r="E149" i="5" s="1"/>
  <c r="F149" i="5" s="1"/>
  <c r="B148" i="5"/>
  <c r="C148" i="5" s="1"/>
  <c r="A148" i="5"/>
  <c r="D148" i="5" s="1"/>
  <c r="E148" i="5" s="1"/>
  <c r="F148" i="5" s="1"/>
  <c r="B147" i="5"/>
  <c r="A147" i="5"/>
  <c r="D147" i="5" s="1"/>
  <c r="E147" i="5" s="1"/>
  <c r="F147" i="5" s="1"/>
  <c r="B146" i="5"/>
  <c r="A146" i="5"/>
  <c r="D146" i="5" s="1"/>
  <c r="E146" i="5" s="1"/>
  <c r="F146" i="5" s="1"/>
  <c r="B145" i="5"/>
  <c r="C145" i="5" s="1"/>
  <c r="A145" i="5"/>
  <c r="D145" i="5" s="1"/>
  <c r="E145" i="5" s="1"/>
  <c r="F145" i="5" s="1"/>
  <c r="B144" i="5"/>
  <c r="C144" i="5" s="1"/>
  <c r="A144" i="5"/>
  <c r="D144" i="5" s="1"/>
  <c r="E144" i="5" s="1"/>
  <c r="F144" i="5" s="1"/>
  <c r="B143" i="5"/>
  <c r="C143" i="5" s="1"/>
  <c r="A143" i="5"/>
  <c r="D143" i="5" s="1"/>
  <c r="E143" i="5" s="1"/>
  <c r="F143" i="5" s="1"/>
  <c r="B142" i="5"/>
  <c r="C142" i="5" s="1"/>
  <c r="A142" i="5"/>
  <c r="D142" i="5" s="1"/>
  <c r="E142" i="5" s="1"/>
  <c r="F142" i="5" s="1"/>
  <c r="B141" i="5"/>
  <c r="C141" i="5" s="1"/>
  <c r="A141" i="5"/>
  <c r="D141" i="5" s="1"/>
  <c r="E141" i="5" s="1"/>
  <c r="F141" i="5" s="1"/>
  <c r="B140" i="5"/>
  <c r="C140" i="5" s="1"/>
  <c r="A140" i="5"/>
  <c r="D140" i="5" s="1"/>
  <c r="E140" i="5" s="1"/>
  <c r="F140" i="5" s="1"/>
  <c r="B139" i="5"/>
  <c r="A139" i="5"/>
  <c r="D139" i="5" s="1"/>
  <c r="E139" i="5" s="1"/>
  <c r="F139" i="5" s="1"/>
  <c r="B138" i="5"/>
  <c r="A138" i="5"/>
  <c r="D138" i="5" s="1"/>
  <c r="E138" i="5" s="1"/>
  <c r="F138" i="5" s="1"/>
  <c r="B137" i="5"/>
  <c r="C137" i="5" s="1"/>
  <c r="A137" i="5"/>
  <c r="D137" i="5" s="1"/>
  <c r="E137" i="5" s="1"/>
  <c r="F137" i="5" s="1"/>
  <c r="B136" i="5"/>
  <c r="C136" i="5" s="1"/>
  <c r="A136" i="5"/>
  <c r="D136" i="5" s="1"/>
  <c r="E136" i="5" s="1"/>
  <c r="F136" i="5" s="1"/>
  <c r="B135" i="5"/>
  <c r="C135" i="5" s="1"/>
  <c r="A135" i="5"/>
  <c r="D135" i="5" s="1"/>
  <c r="E135" i="5" s="1"/>
  <c r="F135" i="5" s="1"/>
  <c r="B134" i="5"/>
  <c r="C134" i="5" s="1"/>
  <c r="A134" i="5"/>
  <c r="D134" i="5" s="1"/>
  <c r="E134" i="5" s="1"/>
  <c r="F134" i="5" s="1"/>
  <c r="B133" i="5"/>
  <c r="C133" i="5" s="1"/>
  <c r="A133" i="5"/>
  <c r="D133" i="5" s="1"/>
  <c r="E133" i="5" s="1"/>
  <c r="F133" i="5" s="1"/>
  <c r="B132" i="5"/>
  <c r="C132" i="5" s="1"/>
  <c r="A132" i="5"/>
  <c r="D132" i="5" s="1"/>
  <c r="E132" i="5" s="1"/>
  <c r="F132" i="5" s="1"/>
  <c r="B131" i="5"/>
  <c r="A131" i="5"/>
  <c r="D131" i="5" s="1"/>
  <c r="E131" i="5" s="1"/>
  <c r="F131" i="5" s="1"/>
  <c r="B130" i="5"/>
  <c r="A130" i="5"/>
  <c r="D130" i="5" s="1"/>
  <c r="E130" i="5" s="1"/>
  <c r="F130" i="5" s="1"/>
  <c r="B129" i="5"/>
  <c r="C129" i="5" s="1"/>
  <c r="A129" i="5"/>
  <c r="D129" i="5" s="1"/>
  <c r="E129" i="5" s="1"/>
  <c r="F129" i="5" s="1"/>
  <c r="B128" i="5"/>
  <c r="C128" i="5" s="1"/>
  <c r="A128" i="5"/>
  <c r="B127" i="5"/>
  <c r="C127" i="5" s="1"/>
  <c r="A127" i="5"/>
  <c r="D127" i="5" s="1"/>
  <c r="E127" i="5" s="1"/>
  <c r="F127" i="5" s="1"/>
  <c r="B126" i="5"/>
  <c r="C126" i="5" s="1"/>
  <c r="A126" i="5"/>
  <c r="D126" i="5" s="1"/>
  <c r="E126" i="5" s="1"/>
  <c r="F126" i="5" s="1"/>
  <c r="B125" i="5"/>
  <c r="C125" i="5" s="1"/>
  <c r="A125" i="5"/>
  <c r="D125" i="5" s="1"/>
  <c r="E125" i="5" s="1"/>
  <c r="F125" i="5" s="1"/>
  <c r="B124" i="5"/>
  <c r="C124" i="5" s="1"/>
  <c r="A124" i="5"/>
  <c r="D124" i="5" s="1"/>
  <c r="E124" i="5" s="1"/>
  <c r="F124" i="5" s="1"/>
  <c r="B123" i="5"/>
  <c r="A123" i="5"/>
  <c r="D123" i="5" s="1"/>
  <c r="E123" i="5" s="1"/>
  <c r="F123" i="5" s="1"/>
  <c r="B122" i="5"/>
  <c r="A122" i="5"/>
  <c r="D122" i="5" s="1"/>
  <c r="E122" i="5" s="1"/>
  <c r="F122" i="5" s="1"/>
  <c r="B121" i="5"/>
  <c r="C121" i="5" s="1"/>
  <c r="A121" i="5"/>
  <c r="D121" i="5" s="1"/>
  <c r="E121" i="5" s="1"/>
  <c r="F121" i="5" s="1"/>
  <c r="B120" i="5"/>
  <c r="C120" i="5" s="1"/>
  <c r="A120" i="5"/>
  <c r="D120" i="5" s="1"/>
  <c r="E120" i="5" s="1"/>
  <c r="F120" i="5" s="1"/>
  <c r="B119" i="5"/>
  <c r="C119" i="5" s="1"/>
  <c r="A119" i="5"/>
  <c r="D119" i="5" s="1"/>
  <c r="E119" i="5" s="1"/>
  <c r="F119" i="5" s="1"/>
  <c r="B118" i="5"/>
  <c r="C118" i="5" s="1"/>
  <c r="A118" i="5"/>
  <c r="D118" i="5" s="1"/>
  <c r="E118" i="5" s="1"/>
  <c r="F118" i="5" s="1"/>
  <c r="B117" i="5"/>
  <c r="C117" i="5" s="1"/>
  <c r="A117" i="5"/>
  <c r="D117" i="5" s="1"/>
  <c r="E117" i="5" s="1"/>
  <c r="F117" i="5" s="1"/>
  <c r="B116" i="5"/>
  <c r="C116" i="5" s="1"/>
  <c r="A116" i="5"/>
  <c r="D116" i="5" s="1"/>
  <c r="E116" i="5" s="1"/>
  <c r="F116" i="5" s="1"/>
  <c r="B115" i="5"/>
  <c r="A115" i="5"/>
  <c r="D115" i="5" s="1"/>
  <c r="E115" i="5" s="1"/>
  <c r="F115" i="5" s="1"/>
  <c r="B114" i="5"/>
  <c r="A114" i="5"/>
  <c r="D114" i="5" s="1"/>
  <c r="E114" i="5" s="1"/>
  <c r="F114" i="5" s="1"/>
  <c r="B113" i="5"/>
  <c r="C113" i="5" s="1"/>
  <c r="A113" i="5"/>
  <c r="D113" i="5" s="1"/>
  <c r="E113" i="5" s="1"/>
  <c r="F113" i="5" s="1"/>
  <c r="B112" i="5"/>
  <c r="C112" i="5" s="1"/>
  <c r="A112" i="5"/>
  <c r="D112" i="5" s="1"/>
  <c r="E112" i="5" s="1"/>
  <c r="F112" i="5" s="1"/>
  <c r="B111" i="5"/>
  <c r="C111" i="5" s="1"/>
  <c r="A111" i="5"/>
  <c r="D111" i="5" s="1"/>
  <c r="E111" i="5" s="1"/>
  <c r="F111" i="5" s="1"/>
  <c r="B110" i="5"/>
  <c r="C110" i="5" s="1"/>
  <c r="A110" i="5"/>
  <c r="D110" i="5" s="1"/>
  <c r="E110" i="5" s="1"/>
  <c r="F110" i="5" s="1"/>
  <c r="B109" i="5"/>
  <c r="C109" i="5" s="1"/>
  <c r="A109" i="5"/>
  <c r="D109" i="5" s="1"/>
  <c r="E109" i="5" s="1"/>
  <c r="F109" i="5" s="1"/>
  <c r="B108" i="5"/>
  <c r="C108" i="5" s="1"/>
  <c r="A108" i="5"/>
  <c r="D108" i="5" s="1"/>
  <c r="E108" i="5" s="1"/>
  <c r="F108" i="5" s="1"/>
  <c r="B107" i="5"/>
  <c r="A107" i="5"/>
  <c r="D107" i="5" s="1"/>
  <c r="E107" i="5" s="1"/>
  <c r="F107" i="5" s="1"/>
  <c r="B106" i="5"/>
  <c r="A106" i="5"/>
  <c r="D106" i="5" s="1"/>
  <c r="E106" i="5" s="1"/>
  <c r="F106" i="5" s="1"/>
  <c r="B105" i="5"/>
  <c r="C105" i="5" s="1"/>
  <c r="A105" i="5"/>
  <c r="D105" i="5" s="1"/>
  <c r="E105" i="5" s="1"/>
  <c r="F105" i="5" s="1"/>
  <c r="B104" i="5"/>
  <c r="C104" i="5" s="1"/>
  <c r="A104" i="5"/>
  <c r="D104" i="5" s="1"/>
  <c r="E104" i="5" s="1"/>
  <c r="F104" i="5" s="1"/>
  <c r="B103" i="5"/>
  <c r="C103" i="5" s="1"/>
  <c r="A103" i="5"/>
  <c r="D103" i="5" s="1"/>
  <c r="E103" i="5" s="1"/>
  <c r="F103" i="5" s="1"/>
  <c r="B102" i="5"/>
  <c r="C102" i="5" s="1"/>
  <c r="A102" i="5"/>
  <c r="D102" i="5" s="1"/>
  <c r="E102" i="5" s="1"/>
  <c r="F102" i="5" s="1"/>
  <c r="B101" i="5"/>
  <c r="C101" i="5" s="1"/>
  <c r="A101" i="5"/>
  <c r="D101" i="5" s="1"/>
  <c r="E101" i="5" s="1"/>
  <c r="F101" i="5" s="1"/>
  <c r="B100" i="5"/>
  <c r="C100" i="5" s="1"/>
  <c r="A100" i="5"/>
  <c r="D100" i="5" s="1"/>
  <c r="E100" i="5" s="1"/>
  <c r="F100" i="5" s="1"/>
  <c r="B99" i="5"/>
  <c r="A99" i="5"/>
  <c r="D99" i="5" s="1"/>
  <c r="E99" i="5" s="1"/>
  <c r="F99" i="5" s="1"/>
  <c r="B98" i="5"/>
  <c r="A98" i="5"/>
  <c r="D98" i="5" s="1"/>
  <c r="E98" i="5" s="1"/>
  <c r="F98" i="5" s="1"/>
  <c r="B97" i="5"/>
  <c r="C97" i="5" s="1"/>
  <c r="A97" i="5"/>
  <c r="D97" i="5" s="1"/>
  <c r="E97" i="5" s="1"/>
  <c r="F97" i="5" s="1"/>
  <c r="B96" i="5"/>
  <c r="C96" i="5" s="1"/>
  <c r="A96" i="5"/>
  <c r="D96" i="5" s="1"/>
  <c r="E96" i="5" s="1"/>
  <c r="F96" i="5" s="1"/>
  <c r="B95" i="5"/>
  <c r="C95" i="5" s="1"/>
  <c r="A95" i="5"/>
  <c r="D95" i="5" s="1"/>
  <c r="E95" i="5" s="1"/>
  <c r="F95" i="5" s="1"/>
  <c r="B94" i="5"/>
  <c r="C94" i="5" s="1"/>
  <c r="A94" i="5"/>
  <c r="D94" i="5" s="1"/>
  <c r="E94" i="5" s="1"/>
  <c r="F94" i="5" s="1"/>
  <c r="B93" i="5"/>
  <c r="C93" i="5" s="1"/>
  <c r="A93" i="5"/>
  <c r="D93" i="5" s="1"/>
  <c r="E93" i="5" s="1"/>
  <c r="F93" i="5" s="1"/>
  <c r="B92" i="5"/>
  <c r="C92" i="5" s="1"/>
  <c r="A92" i="5"/>
  <c r="D92" i="5" s="1"/>
  <c r="E92" i="5" s="1"/>
  <c r="F92" i="5" s="1"/>
  <c r="B91" i="5"/>
  <c r="A91" i="5"/>
  <c r="D91" i="5" s="1"/>
  <c r="E91" i="5" s="1"/>
  <c r="F91" i="5" s="1"/>
  <c r="B90" i="5"/>
  <c r="A90" i="5"/>
  <c r="D90" i="5" s="1"/>
  <c r="E90" i="5" s="1"/>
  <c r="F90" i="5" s="1"/>
  <c r="B89" i="5"/>
  <c r="C89" i="5" s="1"/>
  <c r="A89" i="5"/>
  <c r="D89" i="5" s="1"/>
  <c r="E89" i="5" s="1"/>
  <c r="F89" i="5" s="1"/>
  <c r="B88" i="5"/>
  <c r="C88" i="5" s="1"/>
  <c r="A88" i="5"/>
  <c r="D88" i="5" s="1"/>
  <c r="E88" i="5" s="1"/>
  <c r="F88" i="5" s="1"/>
  <c r="B87" i="5"/>
  <c r="C87" i="5" s="1"/>
  <c r="A87" i="5"/>
  <c r="D87" i="5" s="1"/>
  <c r="E87" i="5" s="1"/>
  <c r="F87" i="5" s="1"/>
  <c r="B86" i="5"/>
  <c r="C86" i="5" s="1"/>
  <c r="A86" i="5"/>
  <c r="D86" i="5" s="1"/>
  <c r="E86" i="5" s="1"/>
  <c r="F86" i="5" s="1"/>
  <c r="B85" i="5"/>
  <c r="C85" i="5" s="1"/>
  <c r="A85" i="5"/>
  <c r="D85" i="5" s="1"/>
  <c r="E85" i="5" s="1"/>
  <c r="F85" i="5" s="1"/>
  <c r="B84" i="5"/>
  <c r="C84" i="5" s="1"/>
  <c r="A84" i="5"/>
  <c r="D84" i="5" s="1"/>
  <c r="E84" i="5" s="1"/>
  <c r="F84" i="5" s="1"/>
  <c r="B83" i="5"/>
  <c r="A83" i="5"/>
  <c r="D83" i="5" s="1"/>
  <c r="E83" i="5" s="1"/>
  <c r="F83" i="5" s="1"/>
  <c r="B82" i="5"/>
  <c r="A82" i="5"/>
  <c r="D82" i="5" s="1"/>
  <c r="E82" i="5" s="1"/>
  <c r="F82" i="5" s="1"/>
  <c r="B81" i="5"/>
  <c r="C81" i="5" s="1"/>
  <c r="A81" i="5"/>
  <c r="D81" i="5" s="1"/>
  <c r="E81" i="5" s="1"/>
  <c r="F81" i="5" s="1"/>
  <c r="B80" i="5"/>
  <c r="C80" i="5" s="1"/>
  <c r="A80" i="5"/>
  <c r="D80" i="5" s="1"/>
  <c r="E80" i="5" s="1"/>
  <c r="F80" i="5" s="1"/>
  <c r="B79" i="5"/>
  <c r="C79" i="5" s="1"/>
  <c r="A79" i="5"/>
  <c r="D79" i="5" s="1"/>
  <c r="E79" i="5" s="1"/>
  <c r="F79" i="5" s="1"/>
  <c r="B78" i="5"/>
  <c r="C78" i="5" s="1"/>
  <c r="A78" i="5"/>
  <c r="D78" i="5" s="1"/>
  <c r="E78" i="5" s="1"/>
  <c r="F78" i="5" s="1"/>
  <c r="B77" i="5"/>
  <c r="C77" i="5" s="1"/>
  <c r="A77" i="5"/>
  <c r="D77" i="5" s="1"/>
  <c r="E77" i="5" s="1"/>
  <c r="F77" i="5" s="1"/>
  <c r="B76" i="5"/>
  <c r="C76" i="5" s="1"/>
  <c r="A76" i="5"/>
  <c r="D76" i="5" s="1"/>
  <c r="E76" i="5" s="1"/>
  <c r="F76" i="5" s="1"/>
  <c r="B75" i="5"/>
  <c r="A75" i="5"/>
  <c r="D75" i="5" s="1"/>
  <c r="E75" i="5" s="1"/>
  <c r="F75" i="5" s="1"/>
  <c r="B74" i="5"/>
  <c r="A74" i="5"/>
  <c r="D74" i="5" s="1"/>
  <c r="E74" i="5" s="1"/>
  <c r="F74" i="5" s="1"/>
  <c r="B73" i="5"/>
  <c r="C73" i="5" s="1"/>
  <c r="A73" i="5"/>
  <c r="D73" i="5" s="1"/>
  <c r="E73" i="5" s="1"/>
  <c r="F73" i="5" s="1"/>
  <c r="B72" i="5"/>
  <c r="C72" i="5" s="1"/>
  <c r="A72" i="5"/>
  <c r="D72" i="5" s="1"/>
  <c r="E72" i="5" s="1"/>
  <c r="F72" i="5" s="1"/>
  <c r="B71" i="5"/>
  <c r="C71" i="5" s="1"/>
  <c r="A71" i="5"/>
  <c r="D71" i="5" s="1"/>
  <c r="E71" i="5" s="1"/>
  <c r="F71" i="5" s="1"/>
  <c r="B70" i="5"/>
  <c r="C70" i="5" s="1"/>
  <c r="A70" i="5"/>
  <c r="D70" i="5" s="1"/>
  <c r="E70" i="5" s="1"/>
  <c r="F70" i="5" s="1"/>
  <c r="B69" i="5"/>
  <c r="C69" i="5" s="1"/>
  <c r="A69" i="5"/>
  <c r="D69" i="5" s="1"/>
  <c r="E69" i="5" s="1"/>
  <c r="F69" i="5" s="1"/>
  <c r="B68" i="5"/>
  <c r="C68" i="5" s="1"/>
  <c r="A68" i="5"/>
  <c r="D68" i="5" s="1"/>
  <c r="E68" i="5" s="1"/>
  <c r="F68" i="5" s="1"/>
  <c r="B67" i="5"/>
  <c r="A67" i="5"/>
  <c r="B66" i="5"/>
  <c r="A66" i="5"/>
  <c r="D66" i="5" s="1"/>
  <c r="E66" i="5" s="1"/>
  <c r="F66" i="5" s="1"/>
  <c r="B65" i="5"/>
  <c r="C65" i="5" s="1"/>
  <c r="A65" i="5"/>
  <c r="D65" i="5" s="1"/>
  <c r="E65" i="5" s="1"/>
  <c r="F65" i="5" s="1"/>
  <c r="B64" i="5"/>
  <c r="C64" i="5" s="1"/>
  <c r="A64" i="5"/>
  <c r="D64" i="5" s="1"/>
  <c r="E64" i="5" s="1"/>
  <c r="F64" i="5" s="1"/>
  <c r="B63" i="5"/>
  <c r="C63" i="5" s="1"/>
  <c r="A63" i="5"/>
  <c r="D63" i="5" s="1"/>
  <c r="E63" i="5" s="1"/>
  <c r="F63" i="5" s="1"/>
  <c r="B62" i="5"/>
  <c r="C62" i="5" s="1"/>
  <c r="A62" i="5"/>
  <c r="D62" i="5" s="1"/>
  <c r="E62" i="5" s="1"/>
  <c r="F62" i="5" s="1"/>
  <c r="B61" i="5"/>
  <c r="C61" i="5" s="1"/>
  <c r="A61" i="5"/>
  <c r="D61" i="5" s="1"/>
  <c r="E61" i="5" s="1"/>
  <c r="F61" i="5" s="1"/>
  <c r="B60" i="5"/>
  <c r="C60" i="5" s="1"/>
  <c r="A60" i="5"/>
  <c r="D60" i="5" s="1"/>
  <c r="E60" i="5" s="1"/>
  <c r="F60" i="5" s="1"/>
  <c r="B59" i="5"/>
  <c r="A59" i="5"/>
  <c r="B58" i="5"/>
  <c r="A58" i="5"/>
  <c r="D58" i="5" s="1"/>
  <c r="E58" i="5" s="1"/>
  <c r="F58" i="5" s="1"/>
  <c r="B57" i="5"/>
  <c r="C57" i="5" s="1"/>
  <c r="A57" i="5"/>
  <c r="D57" i="5" s="1"/>
  <c r="E57" i="5" s="1"/>
  <c r="F57" i="5" s="1"/>
  <c r="B56" i="5"/>
  <c r="C56" i="5" s="1"/>
  <c r="A56" i="5"/>
  <c r="D56" i="5" s="1"/>
  <c r="E56" i="5" s="1"/>
  <c r="F56" i="5" s="1"/>
  <c r="B55" i="5"/>
  <c r="C55" i="5" s="1"/>
  <c r="A55" i="5"/>
  <c r="D55" i="5" s="1"/>
  <c r="E55" i="5" s="1"/>
  <c r="F55" i="5" s="1"/>
  <c r="B54" i="5"/>
  <c r="C54" i="5" s="1"/>
  <c r="A54" i="5"/>
  <c r="D54" i="5" s="1"/>
  <c r="E54" i="5" s="1"/>
  <c r="F54" i="5" s="1"/>
  <c r="B53" i="5"/>
  <c r="C53" i="5" s="1"/>
  <c r="A53" i="5"/>
  <c r="D53" i="5" s="1"/>
  <c r="E53" i="5" s="1"/>
  <c r="F53" i="5" s="1"/>
  <c r="B52" i="5"/>
  <c r="C52" i="5" s="1"/>
  <c r="A52" i="5"/>
  <c r="D52" i="5" s="1"/>
  <c r="E52" i="5" s="1"/>
  <c r="F52" i="5" s="1"/>
  <c r="B51" i="5"/>
  <c r="A51" i="5"/>
  <c r="D51" i="5" s="1"/>
  <c r="E51" i="5" s="1"/>
  <c r="F51" i="5" s="1"/>
  <c r="B50" i="5"/>
  <c r="A50" i="5"/>
  <c r="D50" i="5" s="1"/>
  <c r="E50" i="5" s="1"/>
  <c r="F50" i="5" s="1"/>
  <c r="B49" i="5"/>
  <c r="C49" i="5" s="1"/>
  <c r="A49" i="5"/>
  <c r="D49" i="5" s="1"/>
  <c r="E49" i="5" s="1"/>
  <c r="F49" i="5" s="1"/>
  <c r="B48" i="5"/>
  <c r="C48" i="5" s="1"/>
  <c r="A48" i="5"/>
  <c r="D48" i="5" s="1"/>
  <c r="E48" i="5" s="1"/>
  <c r="F48" i="5" s="1"/>
  <c r="B47" i="5"/>
  <c r="C47" i="5" s="1"/>
  <c r="A47" i="5"/>
  <c r="D47" i="5" s="1"/>
  <c r="E47" i="5" s="1"/>
  <c r="F47" i="5" s="1"/>
  <c r="B46" i="5"/>
  <c r="C46" i="5" s="1"/>
  <c r="A46" i="5"/>
  <c r="D46" i="5" s="1"/>
  <c r="E46" i="5" s="1"/>
  <c r="F46" i="5" s="1"/>
  <c r="B45" i="5"/>
  <c r="C45" i="5" s="1"/>
  <c r="A45" i="5"/>
  <c r="D45" i="5" s="1"/>
  <c r="E45" i="5" s="1"/>
  <c r="F45" i="5" s="1"/>
  <c r="B44" i="5"/>
  <c r="C44" i="5" s="1"/>
  <c r="A44" i="5"/>
  <c r="D44" i="5" s="1"/>
  <c r="E44" i="5" s="1"/>
  <c r="F44" i="5" s="1"/>
  <c r="B43" i="5"/>
  <c r="A43" i="5"/>
  <c r="D43" i="5" s="1"/>
  <c r="E43" i="5" s="1"/>
  <c r="F43" i="5" s="1"/>
  <c r="B42" i="5"/>
  <c r="A42" i="5"/>
  <c r="D42" i="5" s="1"/>
  <c r="E42" i="5" s="1"/>
  <c r="F42" i="5" s="1"/>
  <c r="B41" i="5"/>
  <c r="C41" i="5" s="1"/>
  <c r="A41" i="5"/>
  <c r="D41" i="5" s="1"/>
  <c r="E41" i="5" s="1"/>
  <c r="F41" i="5" s="1"/>
  <c r="B40" i="5"/>
  <c r="C40" i="5" s="1"/>
  <c r="A40" i="5"/>
  <c r="D40" i="5" s="1"/>
  <c r="E40" i="5" s="1"/>
  <c r="F40" i="5" s="1"/>
  <c r="B39" i="5"/>
  <c r="C39" i="5" s="1"/>
  <c r="A39" i="5"/>
  <c r="D39" i="5" s="1"/>
  <c r="E39" i="5" s="1"/>
  <c r="F39" i="5" s="1"/>
  <c r="B38" i="5"/>
  <c r="C38" i="5" s="1"/>
  <c r="A38" i="5"/>
  <c r="D38" i="5" s="1"/>
  <c r="E38" i="5" s="1"/>
  <c r="F38" i="5" s="1"/>
  <c r="B37" i="5"/>
  <c r="C37" i="5" s="1"/>
  <c r="A37" i="5"/>
  <c r="D37" i="5" s="1"/>
  <c r="E37" i="5" s="1"/>
  <c r="F37" i="5" s="1"/>
  <c r="B36" i="5"/>
  <c r="C36" i="5" s="1"/>
  <c r="A36" i="5"/>
  <c r="D36" i="5" s="1"/>
  <c r="E36" i="5" s="1"/>
  <c r="F36" i="5" s="1"/>
  <c r="B35" i="5"/>
  <c r="A35" i="5"/>
  <c r="D35" i="5" s="1"/>
  <c r="E35" i="5" s="1"/>
  <c r="F35" i="5" s="1"/>
  <c r="B34" i="5"/>
  <c r="A34" i="5"/>
  <c r="D34" i="5" s="1"/>
  <c r="E34" i="5" s="1"/>
  <c r="F34" i="5" s="1"/>
  <c r="B33" i="5"/>
  <c r="C33" i="5" s="1"/>
  <c r="A33" i="5"/>
  <c r="D33" i="5" s="1"/>
  <c r="E33" i="5" s="1"/>
  <c r="F33" i="5" s="1"/>
  <c r="B32" i="5"/>
  <c r="C32" i="5" s="1"/>
  <c r="A32" i="5"/>
  <c r="D32" i="5" s="1"/>
  <c r="E32" i="5" s="1"/>
  <c r="F32" i="5" s="1"/>
  <c r="B31" i="5"/>
  <c r="C31" i="5" s="1"/>
  <c r="A31" i="5"/>
  <c r="D31" i="5" s="1"/>
  <c r="E31" i="5" s="1"/>
  <c r="F31" i="5" s="1"/>
  <c r="B30" i="5"/>
  <c r="C30" i="5" s="1"/>
  <c r="A30" i="5"/>
  <c r="D30" i="5" s="1"/>
  <c r="E30" i="5" s="1"/>
  <c r="F30" i="5" s="1"/>
  <c r="B29" i="5"/>
  <c r="C29" i="5" s="1"/>
  <c r="A29" i="5"/>
  <c r="D29" i="5" s="1"/>
  <c r="E29" i="5" s="1"/>
  <c r="F29" i="5" s="1"/>
  <c r="B28" i="5"/>
  <c r="C28" i="5" s="1"/>
  <c r="A28" i="5"/>
  <c r="D28" i="5" s="1"/>
  <c r="E28" i="5" s="1"/>
  <c r="F28" i="5" s="1"/>
  <c r="B27" i="5"/>
  <c r="A27" i="5"/>
  <c r="D27" i="5" s="1"/>
  <c r="E27" i="5" s="1"/>
  <c r="F27" i="5" s="1"/>
  <c r="B26" i="5"/>
  <c r="A26" i="5"/>
  <c r="D26" i="5" s="1"/>
  <c r="E26" i="5" s="1"/>
  <c r="F26" i="5" s="1"/>
  <c r="B25" i="5"/>
  <c r="C25" i="5" s="1"/>
  <c r="A25" i="5"/>
  <c r="D25" i="5" s="1"/>
  <c r="E25" i="5" s="1"/>
  <c r="F25" i="5" s="1"/>
  <c r="B24" i="5"/>
  <c r="C24" i="5" s="1"/>
  <c r="A24" i="5"/>
  <c r="D24" i="5" s="1"/>
  <c r="E24" i="5" s="1"/>
  <c r="F24" i="5" s="1"/>
  <c r="B23" i="5"/>
  <c r="C23" i="5" s="1"/>
  <c r="A23" i="5"/>
  <c r="D23" i="5" s="1"/>
  <c r="E23" i="5" s="1"/>
  <c r="F23" i="5" s="1"/>
  <c r="B22" i="5"/>
  <c r="C22" i="5" s="1"/>
  <c r="A22" i="5"/>
  <c r="D22" i="5" s="1"/>
  <c r="E22" i="5" s="1"/>
  <c r="F22" i="5" s="1"/>
  <c r="B21" i="5"/>
  <c r="C21" i="5" s="1"/>
  <c r="A21" i="5"/>
  <c r="D21" i="5" s="1"/>
  <c r="E21" i="5" s="1"/>
  <c r="F21" i="5" s="1"/>
  <c r="B20" i="5"/>
  <c r="C20" i="5" s="1"/>
  <c r="A20" i="5"/>
  <c r="D20" i="5" s="1"/>
  <c r="E20" i="5" s="1"/>
  <c r="F20" i="5" s="1"/>
  <c r="B19" i="5"/>
  <c r="A19" i="5"/>
  <c r="D19" i="5" s="1"/>
  <c r="E19" i="5" s="1"/>
  <c r="F19" i="5" s="1"/>
  <c r="B18" i="5"/>
  <c r="A18" i="5"/>
  <c r="D18" i="5" s="1"/>
  <c r="E18" i="5" s="1"/>
  <c r="F18" i="5" s="1"/>
  <c r="B17" i="5"/>
  <c r="C17" i="5" s="1"/>
  <c r="A17" i="5"/>
  <c r="D17" i="5" s="1"/>
  <c r="E17" i="5" s="1"/>
  <c r="F17" i="5" s="1"/>
  <c r="B16" i="5"/>
  <c r="C16" i="5" s="1"/>
  <c r="A16" i="5"/>
  <c r="D16" i="5" s="1"/>
  <c r="E16" i="5" s="1"/>
  <c r="F16" i="5" s="1"/>
  <c r="B15" i="5"/>
  <c r="C15" i="5" s="1"/>
  <c r="A15" i="5"/>
  <c r="D15" i="5" s="1"/>
  <c r="E15" i="5" s="1"/>
  <c r="F15" i="5" s="1"/>
  <c r="B14" i="5"/>
  <c r="C14" i="5" s="1"/>
  <c r="A14" i="5"/>
  <c r="D14" i="5" s="1"/>
  <c r="E14" i="5" s="1"/>
  <c r="F14" i="5" s="1"/>
  <c r="B13" i="5"/>
  <c r="C13" i="5" s="1"/>
  <c r="A13" i="5"/>
  <c r="D13" i="5" s="1"/>
  <c r="E13" i="5" s="1"/>
  <c r="F13" i="5" s="1"/>
  <c r="B12" i="5"/>
  <c r="C12" i="5" s="1"/>
  <c r="A12" i="5"/>
  <c r="D12" i="5" s="1"/>
  <c r="E12" i="5" s="1"/>
  <c r="F12" i="5" s="1"/>
  <c r="B11" i="5"/>
  <c r="A11" i="5"/>
  <c r="D11" i="5" s="1"/>
  <c r="E11" i="5" s="1"/>
  <c r="F11" i="5" s="1"/>
  <c r="B10" i="5"/>
  <c r="A10" i="5"/>
  <c r="D10" i="5" s="1"/>
  <c r="E10" i="5" s="1"/>
  <c r="F10" i="5" s="1"/>
  <c r="B9" i="5"/>
  <c r="C9" i="5" s="1"/>
  <c r="A9" i="5"/>
  <c r="D9" i="5" s="1"/>
  <c r="E9" i="5" s="1"/>
  <c r="F9" i="5" s="1"/>
  <c r="B8" i="5"/>
  <c r="C8" i="5" s="1"/>
  <c r="A8" i="5"/>
  <c r="D8" i="5" s="1"/>
  <c r="E8" i="5" s="1"/>
  <c r="F8" i="5" s="1"/>
  <c r="B7" i="5"/>
  <c r="C7" i="5" s="1"/>
  <c r="A7" i="5"/>
  <c r="D7" i="5" s="1"/>
  <c r="E7" i="5" s="1"/>
  <c r="F7" i="5" s="1"/>
  <c r="B6" i="5"/>
  <c r="C6" i="5" s="1"/>
  <c r="A6" i="5"/>
  <c r="D6" i="5" s="1"/>
  <c r="E6" i="5" s="1"/>
  <c r="F6" i="5" s="1"/>
  <c r="B5" i="5"/>
  <c r="C5" i="5" s="1"/>
  <c r="A5" i="5"/>
  <c r="D5" i="5" s="1"/>
  <c r="E5" i="5" s="1"/>
  <c r="F5" i="5" s="1"/>
  <c r="B4" i="5"/>
  <c r="C4" i="5" s="1"/>
  <c r="A4" i="5"/>
  <c r="D4" i="5" s="1"/>
  <c r="E4" i="5" s="1"/>
  <c r="F4" i="5" s="1"/>
  <c r="B3" i="5"/>
  <c r="C3" i="5" s="1"/>
  <c r="A3" i="5"/>
  <c r="D3" i="5" s="1"/>
  <c r="E3" i="5" s="1"/>
  <c r="F3" i="5" s="1"/>
  <c r="E2" i="4"/>
  <c r="E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3" i="4"/>
  <c r="C6" i="1"/>
  <c r="C11" i="1"/>
  <c r="C13" i="1"/>
  <c r="C19" i="1"/>
  <c r="C20" i="1"/>
  <c r="B6" i="1"/>
  <c r="B7" i="1"/>
  <c r="C7" i="1" s="1"/>
  <c r="B8" i="1"/>
  <c r="C8" i="1" s="1"/>
  <c r="B9" i="1"/>
  <c r="C9" i="1" s="1"/>
  <c r="B10" i="1"/>
  <c r="C10" i="1" s="1"/>
  <c r="B11" i="1"/>
  <c r="B12" i="1"/>
  <c r="C12" i="1" s="1"/>
  <c r="B13" i="1"/>
  <c r="B14" i="1"/>
  <c r="C14" i="1" s="1"/>
  <c r="B15" i="1"/>
  <c r="C15" i="1" s="1"/>
  <c r="B16" i="1"/>
  <c r="C16" i="1" s="1"/>
  <c r="B17" i="1"/>
  <c r="C17" i="1" s="1"/>
  <c r="B18" i="1"/>
  <c r="C18" i="1" s="1"/>
  <c r="B19" i="1"/>
  <c r="B20" i="1"/>
  <c r="B21" i="1"/>
  <c r="C21" i="1" s="1"/>
  <c r="B22" i="1"/>
  <c r="C22" i="1" s="1"/>
  <c r="B23" i="1"/>
  <c r="C23" i="1" s="1"/>
  <c r="B24" i="1"/>
  <c r="C24" i="1" s="1"/>
  <c r="B25" i="1"/>
  <c r="C25" i="1" s="1"/>
  <c r="B5" i="1"/>
  <c r="C5" i="1" s="1"/>
  <c r="A5" i="1"/>
  <c r="G198" i="6" l="1"/>
  <c r="H198" i="6" s="1"/>
  <c r="H18" i="6"/>
  <c r="H38" i="6"/>
  <c r="H214" i="6"/>
  <c r="H24" i="6"/>
  <c r="G7" i="6"/>
  <c r="H7" i="6" s="1"/>
  <c r="G35" i="6"/>
  <c r="H35" i="6" s="1"/>
  <c r="G19" i="6"/>
  <c r="H19" i="6" s="1"/>
  <c r="G27" i="6"/>
  <c r="H27" i="6" s="1"/>
  <c r="G39" i="6"/>
  <c r="H39" i="6" s="1"/>
  <c r="H42" i="6"/>
  <c r="G152" i="6"/>
  <c r="H152" i="6" s="1"/>
  <c r="G26" i="6"/>
  <c r="H26" i="6" s="1"/>
  <c r="H34" i="6"/>
  <c r="H217" i="6"/>
  <c r="C14" i="6"/>
  <c r="H14" i="6" s="1"/>
  <c r="H22" i="6"/>
  <c r="H112" i="6"/>
  <c r="H136" i="6"/>
  <c r="H108" i="6"/>
  <c r="H20" i="6"/>
  <c r="C104" i="6"/>
  <c r="H104" i="6" s="1"/>
  <c r="C112" i="6"/>
  <c r="C120" i="6"/>
  <c r="H120" i="6" s="1"/>
  <c r="C128" i="6"/>
  <c r="H128" i="6" s="1"/>
  <c r="C136" i="6"/>
  <c r="H140" i="6"/>
  <c r="H15" i="6"/>
  <c r="H30" i="6"/>
  <c r="H36" i="6"/>
  <c r="H16" i="6"/>
  <c r="G31" i="6"/>
  <c r="H31" i="6" s="1"/>
  <c r="H43" i="6"/>
  <c r="H160" i="6"/>
  <c r="H28" i="6"/>
  <c r="G11" i="6"/>
  <c r="H11" i="6" s="1"/>
  <c r="G23" i="6"/>
  <c r="H23" i="6" s="1"/>
  <c r="C108" i="6"/>
  <c r="C116" i="6"/>
  <c r="H116" i="6" s="1"/>
  <c r="C124" i="6"/>
  <c r="H124" i="6" s="1"/>
  <c r="C132" i="6"/>
  <c r="H132" i="6" s="1"/>
  <c r="C140" i="6"/>
  <c r="H189" i="6"/>
  <c r="H209" i="6"/>
  <c r="G12" i="6"/>
  <c r="H12" i="6" s="1"/>
  <c r="G6" i="6"/>
  <c r="H6" i="6" s="1"/>
  <c r="G8" i="6"/>
  <c r="H8" i="6" s="1"/>
  <c r="G10" i="6"/>
  <c r="H10" i="6" s="1"/>
  <c r="G9" i="6"/>
  <c r="H9" i="6" s="1"/>
  <c r="G13" i="6"/>
  <c r="H13" i="6" s="1"/>
  <c r="G17" i="6"/>
  <c r="H17" i="6" s="1"/>
  <c r="G21" i="6"/>
  <c r="H21" i="6" s="1"/>
  <c r="G25" i="6"/>
  <c r="H25" i="6" s="1"/>
  <c r="G29" i="6"/>
  <c r="H29" i="6" s="1"/>
  <c r="G33" i="6"/>
  <c r="H33" i="6" s="1"/>
  <c r="G37" i="6"/>
  <c r="H37" i="6" s="1"/>
  <c r="G41" i="6"/>
  <c r="H41" i="6" s="1"/>
  <c r="G55" i="6"/>
  <c r="H55" i="6" s="1"/>
  <c r="G57" i="6"/>
  <c r="H57" i="6" s="1"/>
  <c r="G59" i="6"/>
  <c r="H59" i="6" s="1"/>
  <c r="G61" i="6"/>
  <c r="H61" i="6" s="1"/>
  <c r="G63" i="6"/>
  <c r="H63" i="6" s="1"/>
  <c r="G65" i="6"/>
  <c r="H65" i="6" s="1"/>
  <c r="G67" i="6"/>
  <c r="H67" i="6" s="1"/>
  <c r="G69" i="6"/>
  <c r="H69" i="6" s="1"/>
  <c r="G71" i="6"/>
  <c r="H71" i="6" s="1"/>
  <c r="G73" i="6"/>
  <c r="H73" i="6" s="1"/>
  <c r="G75" i="6"/>
  <c r="H75" i="6" s="1"/>
  <c r="G154" i="6"/>
  <c r="H154" i="6" s="1"/>
  <c r="G167" i="6"/>
  <c r="H167" i="6" s="1"/>
  <c r="G174" i="6"/>
  <c r="H174" i="6" s="1"/>
  <c r="G183" i="6"/>
  <c r="H183" i="6" s="1"/>
  <c r="G50" i="6"/>
  <c r="H50" i="6" s="1"/>
  <c r="H81" i="6"/>
  <c r="C81" i="6"/>
  <c r="H53" i="6"/>
  <c r="G47" i="6"/>
  <c r="H47" i="6" s="1"/>
  <c r="H52" i="6"/>
  <c r="H45" i="6"/>
  <c r="H49" i="6"/>
  <c r="C89" i="6"/>
  <c r="H89" i="6" s="1"/>
  <c r="G54" i="6"/>
  <c r="H54" i="6" s="1"/>
  <c r="G58" i="6"/>
  <c r="H58" i="6" s="1"/>
  <c r="G60" i="6"/>
  <c r="H60" i="6" s="1"/>
  <c r="G62" i="6"/>
  <c r="H62" i="6" s="1"/>
  <c r="G64" i="6"/>
  <c r="H64" i="6" s="1"/>
  <c r="G66" i="6"/>
  <c r="H66" i="6" s="1"/>
  <c r="G68" i="6"/>
  <c r="H68" i="6" s="1"/>
  <c r="G70" i="6"/>
  <c r="H70" i="6" s="1"/>
  <c r="G72" i="6"/>
  <c r="H72" i="6" s="1"/>
  <c r="G74" i="6"/>
  <c r="H74" i="6" s="1"/>
  <c r="G56" i="6"/>
  <c r="H56" i="6" s="1"/>
  <c r="G46" i="6"/>
  <c r="H46" i="6" s="1"/>
  <c r="H51" i="6"/>
  <c r="H48" i="6"/>
  <c r="H107" i="6"/>
  <c r="H115" i="6"/>
  <c r="H123" i="6"/>
  <c r="H131" i="6"/>
  <c r="H139" i="6"/>
  <c r="G162" i="6"/>
  <c r="H162" i="6" s="1"/>
  <c r="G168" i="6"/>
  <c r="H168" i="6" s="1"/>
  <c r="G177" i="6"/>
  <c r="H177" i="6" s="1"/>
  <c r="G184" i="6"/>
  <c r="H184" i="6" s="1"/>
  <c r="C78" i="6"/>
  <c r="H78" i="6" s="1"/>
  <c r="H83" i="6"/>
  <c r="C86" i="6"/>
  <c r="H86" i="6" s="1"/>
  <c r="H91" i="6"/>
  <c r="C94" i="6"/>
  <c r="H94" i="6" s="1"/>
  <c r="C96" i="6"/>
  <c r="H96" i="6" s="1"/>
  <c r="C98" i="6"/>
  <c r="H98" i="6" s="1"/>
  <c r="C100" i="6"/>
  <c r="H100" i="6" s="1"/>
  <c r="C102" i="6"/>
  <c r="H102" i="6" s="1"/>
  <c r="H110" i="6"/>
  <c r="H118" i="6"/>
  <c r="H126" i="6"/>
  <c r="H134" i="6"/>
  <c r="H142" i="6"/>
  <c r="H144" i="6"/>
  <c r="G150" i="6"/>
  <c r="H150" i="6" s="1"/>
  <c r="G171" i="6"/>
  <c r="H171" i="6" s="1"/>
  <c r="G178" i="6"/>
  <c r="H178" i="6" s="1"/>
  <c r="G187" i="6"/>
  <c r="H187" i="6" s="1"/>
  <c r="G195" i="6"/>
  <c r="H195" i="6" s="1"/>
  <c r="C208" i="6"/>
  <c r="H208" i="6" s="1"/>
  <c r="H80" i="6"/>
  <c r="H88" i="6"/>
  <c r="H105" i="6"/>
  <c r="H113" i="6"/>
  <c r="H121" i="6"/>
  <c r="H129" i="6"/>
  <c r="H137" i="6"/>
  <c r="G158" i="6"/>
  <c r="H158" i="6" s="1"/>
  <c r="G172" i="6"/>
  <c r="H172" i="6" s="1"/>
  <c r="G181" i="6"/>
  <c r="H181" i="6" s="1"/>
  <c r="G166" i="6"/>
  <c r="H166" i="6" s="1"/>
  <c r="G175" i="6"/>
  <c r="H175" i="6" s="1"/>
  <c r="G182" i="6"/>
  <c r="H182" i="6" s="1"/>
  <c r="C77" i="6"/>
  <c r="H77" i="6" s="1"/>
  <c r="C85" i="6"/>
  <c r="H85" i="6" s="1"/>
  <c r="C93" i="6"/>
  <c r="H93" i="6" s="1"/>
  <c r="H95" i="6"/>
  <c r="H99" i="6"/>
  <c r="H103" i="6"/>
  <c r="H111" i="6"/>
  <c r="H119" i="6"/>
  <c r="H127" i="6"/>
  <c r="H135" i="6"/>
  <c r="H143" i="6"/>
  <c r="C151" i="6"/>
  <c r="H151" i="6" s="1"/>
  <c r="G169" i="6"/>
  <c r="H169" i="6" s="1"/>
  <c r="G176" i="6"/>
  <c r="H176" i="6" s="1"/>
  <c r="G185" i="6"/>
  <c r="H185" i="6" s="1"/>
  <c r="C82" i="6"/>
  <c r="H82" i="6" s="1"/>
  <c r="C90" i="6"/>
  <c r="H90" i="6" s="1"/>
  <c r="C95" i="6"/>
  <c r="C97" i="6"/>
  <c r="H97" i="6" s="1"/>
  <c r="C99" i="6"/>
  <c r="C101" i="6"/>
  <c r="H101" i="6" s="1"/>
  <c r="H106" i="6"/>
  <c r="H114" i="6"/>
  <c r="H122" i="6"/>
  <c r="H130" i="6"/>
  <c r="H138" i="6"/>
  <c r="C159" i="6"/>
  <c r="H159" i="6" s="1"/>
  <c r="G170" i="6"/>
  <c r="H170" i="6" s="1"/>
  <c r="G179" i="6"/>
  <c r="H179" i="6" s="1"/>
  <c r="G186" i="6"/>
  <c r="H186" i="6" s="1"/>
  <c r="G191" i="6"/>
  <c r="H191" i="6" s="1"/>
  <c r="C196" i="6"/>
  <c r="H196" i="6" s="1"/>
  <c r="H76" i="6"/>
  <c r="C79" i="6"/>
  <c r="H79" i="6" s="1"/>
  <c r="H84" i="6"/>
  <c r="C87" i="6"/>
  <c r="H87" i="6" s="1"/>
  <c r="H92" i="6"/>
  <c r="H109" i="6"/>
  <c r="H117" i="6"/>
  <c r="H125" i="6"/>
  <c r="H133" i="6"/>
  <c r="H141" i="6"/>
  <c r="G146" i="6"/>
  <c r="H146" i="6" s="1"/>
  <c r="G173" i="6"/>
  <c r="H173" i="6" s="1"/>
  <c r="G180" i="6"/>
  <c r="H180" i="6" s="1"/>
  <c r="H194" i="6"/>
  <c r="H149" i="6"/>
  <c r="H157" i="6"/>
  <c r="H165" i="6"/>
  <c r="C213" i="6"/>
  <c r="H213" i="6" s="1"/>
  <c r="G203" i="6"/>
  <c r="H203" i="6" s="1"/>
  <c r="C188" i="6"/>
  <c r="H188" i="6" s="1"/>
  <c r="C190" i="6"/>
  <c r="H190" i="6" s="1"/>
  <c r="C192" i="6"/>
  <c r="H192" i="6" s="1"/>
  <c r="G193" i="6"/>
  <c r="H193" i="6" s="1"/>
  <c r="H197" i="6"/>
  <c r="H206" i="6"/>
  <c r="C216" i="6"/>
  <c r="H216" i="6" s="1"/>
  <c r="C221" i="6"/>
  <c r="H221" i="6" s="1"/>
  <c r="H148" i="6"/>
  <c r="H156" i="6"/>
  <c r="H164" i="6"/>
  <c r="H199" i="6"/>
  <c r="H201" i="6"/>
  <c r="G207" i="6"/>
  <c r="H207" i="6" s="1"/>
  <c r="G211" i="6"/>
  <c r="H211" i="6" s="1"/>
  <c r="H145" i="6"/>
  <c r="H153" i="6"/>
  <c r="H161" i="6"/>
  <c r="G215" i="6"/>
  <c r="H215" i="6" s="1"/>
  <c r="G219" i="6"/>
  <c r="H219" i="6" s="1"/>
  <c r="H147" i="6"/>
  <c r="H155" i="6"/>
  <c r="H163" i="6"/>
  <c r="C200" i="6"/>
  <c r="H200" i="6" s="1"/>
  <c r="C205" i="6"/>
  <c r="H205" i="6" s="1"/>
  <c r="H231" i="6"/>
  <c r="C202" i="6"/>
  <c r="H202" i="6" s="1"/>
  <c r="C210" i="6"/>
  <c r="H210" i="6" s="1"/>
  <c r="C218" i="6"/>
  <c r="H218" i="6" s="1"/>
  <c r="C223" i="6"/>
  <c r="H223" i="6" s="1"/>
  <c r="C225" i="6"/>
  <c r="H225" i="6" s="1"/>
  <c r="C227" i="6"/>
  <c r="H227" i="6" s="1"/>
  <c r="C229" i="6"/>
  <c r="H229" i="6" s="1"/>
  <c r="C231" i="6"/>
  <c r="C233" i="6"/>
  <c r="H233" i="6" s="1"/>
  <c r="C235" i="6"/>
  <c r="H235" i="6" s="1"/>
  <c r="C237" i="6"/>
  <c r="H237" i="6" s="1"/>
  <c r="C239" i="6"/>
  <c r="H239" i="6" s="1"/>
  <c r="C241" i="6"/>
  <c r="H241" i="6" s="1"/>
  <c r="C243" i="6"/>
  <c r="H243" i="6" s="1"/>
  <c r="C245" i="6"/>
  <c r="H245" i="6" s="1"/>
  <c r="C247" i="6"/>
  <c r="H247" i="6" s="1"/>
  <c r="C249" i="6"/>
  <c r="H249" i="6" s="1"/>
  <c r="C251" i="6"/>
  <c r="H251" i="6" s="1"/>
  <c r="C253" i="6"/>
  <c r="H253" i="6" s="1"/>
  <c r="C255" i="6"/>
  <c r="H255" i="6" s="1"/>
  <c r="C257" i="6"/>
  <c r="H257" i="6" s="1"/>
  <c r="C259" i="6"/>
  <c r="H259" i="6" s="1"/>
  <c r="C261" i="6"/>
  <c r="H261" i="6" s="1"/>
  <c r="C263" i="6"/>
  <c r="H263" i="6" s="1"/>
  <c r="C265" i="6"/>
  <c r="H265" i="6" s="1"/>
  <c r="C267" i="6"/>
  <c r="H267" i="6" s="1"/>
  <c r="C269" i="6"/>
  <c r="H269" i="6" s="1"/>
  <c r="C271" i="6"/>
  <c r="H271" i="6" s="1"/>
  <c r="C204" i="6"/>
  <c r="H204" i="6" s="1"/>
  <c r="C212" i="6"/>
  <c r="H212" i="6" s="1"/>
  <c r="C220" i="6"/>
  <c r="H220" i="6" s="1"/>
  <c r="H254" i="6"/>
  <c r="H256" i="6"/>
  <c r="H258" i="6"/>
  <c r="H260" i="6"/>
  <c r="H262" i="6"/>
  <c r="H264" i="6"/>
  <c r="C222" i="6"/>
  <c r="H222" i="6" s="1"/>
  <c r="C224" i="6"/>
  <c r="H224" i="6" s="1"/>
  <c r="C226" i="6"/>
  <c r="H226" i="6" s="1"/>
  <c r="C228" i="6"/>
  <c r="H228" i="6" s="1"/>
  <c r="C230" i="6"/>
  <c r="H230" i="6" s="1"/>
  <c r="C232" i="6"/>
  <c r="H232" i="6" s="1"/>
  <c r="C234" i="6"/>
  <c r="H234" i="6" s="1"/>
  <c r="C236" i="6"/>
  <c r="H236" i="6" s="1"/>
  <c r="C238" i="6"/>
  <c r="H238" i="6" s="1"/>
  <c r="C240" i="6"/>
  <c r="H240" i="6" s="1"/>
  <c r="C242" i="6"/>
  <c r="H242" i="6" s="1"/>
  <c r="C244" i="6"/>
  <c r="H244" i="6" s="1"/>
  <c r="C246" i="6"/>
  <c r="H246" i="6" s="1"/>
  <c r="C248" i="6"/>
  <c r="H248" i="6" s="1"/>
  <c r="C250" i="6"/>
  <c r="H250" i="6" s="1"/>
  <c r="C252" i="6"/>
  <c r="H252" i="6" s="1"/>
  <c r="C266" i="6"/>
  <c r="H266" i="6" s="1"/>
  <c r="C268" i="6"/>
  <c r="H268" i="6" s="1"/>
  <c r="C270" i="6"/>
  <c r="H270" i="6" s="1"/>
  <c r="C272" i="6"/>
  <c r="H272" i="6" s="1"/>
  <c r="H4" i="6" l="1"/>
</calcChain>
</file>

<file path=xl/sharedStrings.xml><?xml version="1.0" encoding="utf-8"?>
<sst xmlns="http://schemas.openxmlformats.org/spreadsheetml/2006/main" count="3109" uniqueCount="1794">
  <si>
    <t>X</t>
  </si>
  <si>
    <t>B0</t>
  </si>
  <si>
    <t>B1</t>
  </si>
  <si>
    <t>Intercept</t>
  </si>
  <si>
    <t>Slope</t>
  </si>
  <si>
    <t>y linear</t>
  </si>
  <si>
    <t>y sigmoid</t>
  </si>
  <si>
    <t>Washington</t>
  </si>
  <si>
    <t>77-70</t>
  </si>
  <si>
    <t>McDaniels 3</t>
  </si>
  <si>
    <t>Stewart 12</t>
  </si>
  <si>
    <t>Stewart 29</t>
  </si>
  <si>
    <t>15-17 (5-13)</t>
  </si>
  <si>
    <t>L77-70</t>
  </si>
  <si>
    <t>vs Arizona *</t>
  </si>
  <si>
    <t>Wed, Mar 11</t>
  </si>
  <si>
    <t>69-63</t>
  </si>
  <si>
    <t>Tsohonis 5</t>
  </si>
  <si>
    <t>Stewart 7</t>
  </si>
  <si>
    <t>McDaniels 20</t>
  </si>
  <si>
    <t>15-16 (5-13)</t>
  </si>
  <si>
    <t>W69-63</t>
  </si>
  <si>
    <t>@ Arizona</t>
  </si>
  <si>
    <t>Sat, Mar 7</t>
  </si>
  <si>
    <t>90-83</t>
  </si>
  <si>
    <t>Hardy 5</t>
  </si>
  <si>
    <t>Carter 23</t>
  </si>
  <si>
    <t>14-16 (4-13)</t>
  </si>
  <si>
    <t>W90-83</t>
  </si>
  <si>
    <t>@ Arizona State</t>
  </si>
  <si>
    <t>Thu, Mar 5</t>
  </si>
  <si>
    <t>78-74</t>
  </si>
  <si>
    <t>Tsohonis 2</t>
  </si>
  <si>
    <t>Stewart 11</t>
  </si>
  <si>
    <t>McDaniels 19</t>
  </si>
  <si>
    <t>13-16 (3-13)</t>
  </si>
  <si>
    <t>L78-74</t>
  </si>
  <si>
    <t>vs Washington State</t>
  </si>
  <si>
    <t>Fri, Feb 28</t>
  </si>
  <si>
    <t>72-64</t>
  </si>
  <si>
    <t>Stewart 3</t>
  </si>
  <si>
    <t>Carter 9</t>
  </si>
  <si>
    <t>Stewart 14</t>
  </si>
  <si>
    <t>12-15 (2-12)</t>
  </si>
  <si>
    <t>L72-64</t>
  </si>
  <si>
    <t>vs Stanford</t>
  </si>
  <si>
    <t>Thu, Feb 20</t>
  </si>
  <si>
    <t>67-57</t>
  </si>
  <si>
    <t>Tsohonis 3</t>
  </si>
  <si>
    <t>Stewart 10</t>
  </si>
  <si>
    <t>Stewart 15</t>
  </si>
  <si>
    <t>12-14 (2-11)</t>
  </si>
  <si>
    <t>L67-57</t>
  </si>
  <si>
    <t>@ UCLA</t>
  </si>
  <si>
    <t>Sat, Feb 15</t>
  </si>
  <si>
    <t>62-56</t>
  </si>
  <si>
    <t>Carter 6</t>
  </si>
  <si>
    <t>McDaniels 12</t>
  </si>
  <si>
    <t>12-13 (2-10)</t>
  </si>
  <si>
    <t>L62-56</t>
  </si>
  <si>
    <t>@ USC</t>
  </si>
  <si>
    <t>Thu, Feb 13</t>
  </si>
  <si>
    <t>87-83</t>
  </si>
  <si>
    <t>Bey 3</t>
  </si>
  <si>
    <t>Tsohonis 19</t>
  </si>
  <si>
    <t>12-11 (2-8)</t>
  </si>
  <si>
    <t>L87-83</t>
  </si>
  <si>
    <t>vs Arizona State</t>
  </si>
  <si>
    <t>Sat, Feb 1</t>
  </si>
  <si>
    <t>75-72</t>
  </si>
  <si>
    <t>McDaniels 5</t>
  </si>
  <si>
    <t>Battle 14</t>
  </si>
  <si>
    <t>12-10 (2-7)</t>
  </si>
  <si>
    <t>L75-72</t>
  </si>
  <si>
    <t>vs Arizona</t>
  </si>
  <si>
    <t>Thu, Jan 30</t>
  </si>
  <si>
    <t>76-62</t>
  </si>
  <si>
    <t>Wright 5</t>
  </si>
  <si>
    <t>Stewart 8</t>
  </si>
  <si>
    <t>Stewart 23</t>
  </si>
  <si>
    <t>12-9 (2-6)</t>
  </si>
  <si>
    <t>L76-62</t>
  </si>
  <si>
    <t>@ 23 Colorado</t>
  </si>
  <si>
    <t>Sat, Jan 25</t>
  </si>
  <si>
    <t>64-61</t>
  </si>
  <si>
    <t>Stewart 2</t>
  </si>
  <si>
    <t>Stewart 19</t>
  </si>
  <si>
    <t>Stewart 25</t>
  </si>
  <si>
    <t>12-7 (2-4)</t>
  </si>
  <si>
    <t>L64-61 OT</t>
  </si>
  <si>
    <t>vs 8 Oregon</t>
  </si>
  <si>
    <t>Sat, Jan 18</t>
  </si>
  <si>
    <t>64-56</t>
  </si>
  <si>
    <t>Carter 7</t>
  </si>
  <si>
    <t>Stewart 13</t>
  </si>
  <si>
    <t>12-6 (2-3)</t>
  </si>
  <si>
    <t>W64-56</t>
  </si>
  <si>
    <t>vs Oregon State</t>
  </si>
  <si>
    <t>Thu, Jan 16</t>
  </si>
  <si>
    <t>61-58</t>
  </si>
  <si>
    <t>Wright 3</t>
  </si>
  <si>
    <t>McDaniels 11</t>
  </si>
  <si>
    <t>11-6 (1-3)</t>
  </si>
  <si>
    <t>L61-58 OT</t>
  </si>
  <si>
    <t>@ California</t>
  </si>
  <si>
    <t>Sat, Jan 11</t>
  </si>
  <si>
    <t>61-55</t>
  </si>
  <si>
    <t>Hardy 3</t>
  </si>
  <si>
    <t>McDaniels 15</t>
  </si>
  <si>
    <t>McDaniels 18</t>
  </si>
  <si>
    <t>11-5 (1-2)</t>
  </si>
  <si>
    <t>L61-55</t>
  </si>
  <si>
    <t>@ Stanford</t>
  </si>
  <si>
    <t>Thu, Jan 9</t>
  </si>
  <si>
    <t>72-40</t>
  </si>
  <si>
    <t>Green 5</t>
  </si>
  <si>
    <t>Stewart 18</t>
  </si>
  <si>
    <t>11-4 (1-1)</t>
  </si>
  <si>
    <t>W72-40</t>
  </si>
  <si>
    <t>vs USC</t>
  </si>
  <si>
    <t>Sun, Jan 5</t>
  </si>
  <si>
    <t>66-64</t>
  </si>
  <si>
    <t>Green 4</t>
  </si>
  <si>
    <t>Stewart 24</t>
  </si>
  <si>
    <t>10-4 (0-1)</t>
  </si>
  <si>
    <t>L66-64</t>
  </si>
  <si>
    <t>vs UCLA</t>
  </si>
  <si>
    <t>Thu, Jan 2</t>
  </si>
  <si>
    <t>75-71</t>
  </si>
  <si>
    <t>Green 7</t>
  </si>
  <si>
    <t>10-3 (0-0)</t>
  </si>
  <si>
    <t>L75-71</t>
  </si>
  <si>
    <t>vs Houston *</t>
  </si>
  <si>
    <t>Wed, Dec 25</t>
  </si>
  <si>
    <t>72-61</t>
  </si>
  <si>
    <t>Stewart 26</t>
  </si>
  <si>
    <t>10-2 (0-0)</t>
  </si>
  <si>
    <t>W72-61</t>
  </si>
  <si>
    <t>vs Hawai'i *</t>
  </si>
  <si>
    <t>Mon, Dec 23</t>
  </si>
  <si>
    <t>81-59</t>
  </si>
  <si>
    <t>McDaniels 4</t>
  </si>
  <si>
    <t>Stewart 27</t>
  </si>
  <si>
    <t>8-2 (0-0)</t>
  </si>
  <si>
    <t>W81-59</t>
  </si>
  <si>
    <t>vs Seattle U</t>
  </si>
  <si>
    <t>Tue, Dec 17</t>
  </si>
  <si>
    <t>83-76</t>
  </si>
  <si>
    <t>Green 8</t>
  </si>
  <si>
    <t>Stewart 21</t>
  </si>
  <si>
    <t>7-2 (0-0)</t>
  </si>
  <si>
    <t>L83-76</t>
  </si>
  <si>
    <t>vs 9 Gonzaga</t>
  </si>
  <si>
    <t>Sun, Dec 8</t>
  </si>
  <si>
    <t>75-55</t>
  </si>
  <si>
    <t>6-1 (0-0)</t>
  </si>
  <si>
    <t>W75-55</t>
  </si>
  <si>
    <t>vs South Dakota</t>
  </si>
  <si>
    <t>Mon, Dec 2</t>
  </si>
  <si>
    <t>73-56</t>
  </si>
  <si>
    <t>Wright 8</t>
  </si>
  <si>
    <t>4-1 (0-0)</t>
  </si>
  <si>
    <t>W73-56</t>
  </si>
  <si>
    <t>vs Montana</t>
  </si>
  <si>
    <t>Fri, Nov 22</t>
  </si>
  <si>
    <t>72-53</t>
  </si>
  <si>
    <t>Stewart 9</t>
  </si>
  <si>
    <t>Stewart 16</t>
  </si>
  <si>
    <t>3-1 (0-0)</t>
  </si>
  <si>
    <t>W72-53</t>
  </si>
  <si>
    <t>vs Maine</t>
  </si>
  <si>
    <t>Tue, Nov 19</t>
  </si>
  <si>
    <t>75-62</t>
  </si>
  <si>
    <t>Green 6</t>
  </si>
  <si>
    <t>Carter 12</t>
  </si>
  <si>
    <t>Carter 18</t>
  </si>
  <si>
    <t>2-1 (0-0)</t>
  </si>
  <si>
    <t>L75-62</t>
  </si>
  <si>
    <t>vs Tennessee *</t>
  </si>
  <si>
    <t>Sat, Nov 16</t>
  </si>
  <si>
    <t>56-46</t>
  </si>
  <si>
    <t>Wright 4</t>
  </si>
  <si>
    <t>McDaniels 9</t>
  </si>
  <si>
    <t>2-0 (0-0)</t>
  </si>
  <si>
    <t>W56-46</t>
  </si>
  <si>
    <t>vs Mount St. Mary's</t>
  </si>
  <si>
    <t>Tue, Nov 12</t>
  </si>
  <si>
    <t>67-64</t>
  </si>
  <si>
    <t>Green 9</t>
  </si>
  <si>
    <t>McDaniels 8</t>
  </si>
  <si>
    <t>1-0 (0-0)</t>
  </si>
  <si>
    <t>W67-64</t>
  </si>
  <si>
    <t>vs 16 Baylor *</t>
  </si>
  <si>
    <t>Fri, Nov 8</t>
  </si>
  <si>
    <t>68-48</t>
  </si>
  <si>
    <t>Crisp 6</t>
  </si>
  <si>
    <t>Dickerson 6</t>
  </si>
  <si>
    <t>Nowell 8</t>
  </si>
  <si>
    <t>26-8 (15-3)</t>
  </si>
  <si>
    <t>L68-48</t>
  </si>
  <si>
    <t>vs Oregon *</t>
  </si>
  <si>
    <t>Sat, Mar 16</t>
  </si>
  <si>
    <t>66-61</t>
  </si>
  <si>
    <t>Nowell 4</t>
  </si>
  <si>
    <t>Dickerson 11</t>
  </si>
  <si>
    <t>Nowell 14</t>
  </si>
  <si>
    <t>26-7 (15-3)</t>
  </si>
  <si>
    <t>W66-61</t>
  </si>
  <si>
    <t>vs Colorado *</t>
  </si>
  <si>
    <t>Fri, Mar 15</t>
  </si>
  <si>
    <t>78-75</t>
  </si>
  <si>
    <t>Nowell 24</t>
  </si>
  <si>
    <t>25-7 (15-3)</t>
  </si>
  <si>
    <t>W78-75</t>
  </si>
  <si>
    <t>vs USC *</t>
  </si>
  <si>
    <t>Thu, Mar 14</t>
  </si>
  <si>
    <t>55-47</t>
  </si>
  <si>
    <t>Nowell 1</t>
  </si>
  <si>
    <t>Dickerson 16</t>
  </si>
  <si>
    <t>Nowell 17</t>
  </si>
  <si>
    <t>24-7 (15-3)</t>
  </si>
  <si>
    <t>L55-47</t>
  </si>
  <si>
    <t>vs Oregon</t>
  </si>
  <si>
    <t>Sat, Mar 9</t>
  </si>
  <si>
    <t>81-76</t>
  </si>
  <si>
    <t>Nowell 5</t>
  </si>
  <si>
    <t>Dickerson 17</t>
  </si>
  <si>
    <t>Dickerson 22</t>
  </si>
  <si>
    <t>24-6 (15-2)</t>
  </si>
  <si>
    <t>W81-76 OT</t>
  </si>
  <si>
    <t>Wed, Mar 6</t>
  </si>
  <si>
    <t>62-61</t>
  </si>
  <si>
    <t>Carter 2</t>
  </si>
  <si>
    <t>Nowell 6</t>
  </si>
  <si>
    <t>Nowell 13</t>
  </si>
  <si>
    <t>23-6 (14-2)</t>
  </si>
  <si>
    <t>W62-61</t>
  </si>
  <si>
    <t>Sun, Mar 3</t>
  </si>
  <si>
    <t>76-73</t>
  </si>
  <si>
    <t>Thybulle 7</t>
  </si>
  <si>
    <t>Crisp 32</t>
  </si>
  <si>
    <t>22-6 (13-2)</t>
  </si>
  <si>
    <t>L76-73</t>
  </si>
  <si>
    <t>Thu, Feb 28</t>
  </si>
  <si>
    <t>64-55</t>
  </si>
  <si>
    <t>Crisp 3</t>
  </si>
  <si>
    <t>Thybulle 17</t>
  </si>
  <si>
    <t>22-5 (13-1)</t>
  </si>
  <si>
    <t>W64-55</t>
  </si>
  <si>
    <t>vs Colorado</t>
  </si>
  <si>
    <t>Sat, Feb 23</t>
  </si>
  <si>
    <t>62-45</t>
  </si>
  <si>
    <t>Crisp 5</t>
  </si>
  <si>
    <t>21-5 (12-1)</t>
  </si>
  <si>
    <t>W62-45</t>
  </si>
  <si>
    <t>vs Utah</t>
  </si>
  <si>
    <t>Wed, Feb 20</t>
  </si>
  <si>
    <t>72-70</t>
  </si>
  <si>
    <t>Thybulle 3</t>
  </si>
  <si>
    <t>Dickerson 10</t>
  </si>
  <si>
    <t>Nowell 20</t>
  </si>
  <si>
    <t>20-5 (11-1)</t>
  </si>
  <si>
    <t>W72-70</t>
  </si>
  <si>
    <t>@ Washington State</t>
  </si>
  <si>
    <t>Sat, Feb 16</t>
  </si>
  <si>
    <t>75-63</t>
  </si>
  <si>
    <t>Dickerson 8</t>
  </si>
  <si>
    <t>Dickerson 18</t>
  </si>
  <si>
    <t>19-5 (10-1)</t>
  </si>
  <si>
    <t>L75-63</t>
  </si>
  <si>
    <t>Sat, Feb 9</t>
  </si>
  <si>
    <t>67-60</t>
  </si>
  <si>
    <t>Crisp 17</t>
  </si>
  <si>
    <t>19-4 (10-0)</t>
  </si>
  <si>
    <t>W67-60</t>
  </si>
  <si>
    <t>Thu, Feb 7</t>
  </si>
  <si>
    <t>69-55</t>
  </si>
  <si>
    <t>Nowell 15</t>
  </si>
  <si>
    <t>18-4 (9-0)</t>
  </si>
  <si>
    <t>W69-55</t>
  </si>
  <si>
    <t>Sat, Feb 2</t>
  </si>
  <si>
    <t>Dickerson 14</t>
  </si>
  <si>
    <t>Dickerson 21</t>
  </si>
  <si>
    <t>17-4 (8-0)</t>
  </si>
  <si>
    <t>W75-62</t>
  </si>
  <si>
    <t>Wed, Jan 30</t>
  </si>
  <si>
    <t>79-69</t>
  </si>
  <si>
    <t>Crisp 4</t>
  </si>
  <si>
    <t>Nowell 19</t>
  </si>
  <si>
    <t>16-4 (7-0)</t>
  </si>
  <si>
    <t>W79-69</t>
  </si>
  <si>
    <t>@ Oregon State</t>
  </si>
  <si>
    <t>Sat, Jan 26</t>
  </si>
  <si>
    <t>61-56</t>
  </si>
  <si>
    <t>15-4 (6-0)</t>
  </si>
  <si>
    <t>W61-56</t>
  </si>
  <si>
    <t>@ Oregon</t>
  </si>
  <si>
    <t>Thu, Jan 24</t>
  </si>
  <si>
    <t>71-52</t>
  </si>
  <si>
    <t>Green 17</t>
  </si>
  <si>
    <t>14-4 (5-0)</t>
  </si>
  <si>
    <t>W71-52</t>
  </si>
  <si>
    <t>vs California</t>
  </si>
  <si>
    <t>Sat, Jan 19</t>
  </si>
  <si>
    <t>80-64</t>
  </si>
  <si>
    <t>Nowell 2</t>
  </si>
  <si>
    <t>Nowell 22</t>
  </si>
  <si>
    <t>13-4 (4-0)</t>
  </si>
  <si>
    <t>W80-64</t>
  </si>
  <si>
    <t>Thu, Jan 17</t>
  </si>
  <si>
    <t>69-53</t>
  </si>
  <si>
    <t>Nowell 12</t>
  </si>
  <si>
    <t>11-4 (2-0)</t>
  </si>
  <si>
    <t>W69-53</t>
  </si>
  <si>
    <t>@ Utah</t>
  </si>
  <si>
    <t>Thu, Jan 10</t>
  </si>
  <si>
    <t>85-67</t>
  </si>
  <si>
    <t>Crisp 23</t>
  </si>
  <si>
    <t>10-4 (1-0)</t>
  </si>
  <si>
    <t>W85-67</t>
  </si>
  <si>
    <t>Sat, Jan 5</t>
  </si>
  <si>
    <t>84-76</t>
  </si>
  <si>
    <t>Dickerson 12</t>
  </si>
  <si>
    <t>9-4 (0-0)</t>
  </si>
  <si>
    <t>W84-76</t>
  </si>
  <si>
    <t>vs CSU Fullerton</t>
  </si>
  <si>
    <t>Tue, Jan 1</t>
  </si>
  <si>
    <t>57-41</t>
  </si>
  <si>
    <t>Wright 7</t>
  </si>
  <si>
    <t>Thybulle 12</t>
  </si>
  <si>
    <t>8-4 (0-0)</t>
  </si>
  <si>
    <t>W57-41</t>
  </si>
  <si>
    <t>vs Sacramento State</t>
  </si>
  <si>
    <t>Fri, Dec 21</t>
  </si>
  <si>
    <t>73-61</t>
  </si>
  <si>
    <t>Thybulle 16</t>
  </si>
  <si>
    <t>7-4 (0-0)</t>
  </si>
  <si>
    <t>L73-61</t>
  </si>
  <si>
    <t>vs 13 Virginia Tech *</t>
  </si>
  <si>
    <t>Sat, Dec 15</t>
  </si>
  <si>
    <t>70-62</t>
  </si>
  <si>
    <t>Nowell 3</t>
  </si>
  <si>
    <t>Nowell 9</t>
  </si>
  <si>
    <t>Nowell 18</t>
  </si>
  <si>
    <t>7-3 (0-0)</t>
  </si>
  <si>
    <t>W70-62</t>
  </si>
  <si>
    <t>Sun, Dec 9</t>
  </si>
  <si>
    <t>83-59</t>
  </si>
  <si>
    <t>Nowell 7</t>
  </si>
  <si>
    <t>Green 25</t>
  </si>
  <si>
    <t>5-2 (0-0)</t>
  </si>
  <si>
    <t>W83-59</t>
  </si>
  <si>
    <t>vs Eastern Washington</t>
  </si>
  <si>
    <t>Tue, Nov 27</t>
  </si>
  <si>
    <t>71-67</t>
  </si>
  <si>
    <t>Dickerson 24</t>
  </si>
  <si>
    <t>W71-67</t>
  </si>
  <si>
    <t>vs Texas A&amp;M *</t>
  </si>
  <si>
    <t>Tue, Nov 20</t>
  </si>
  <si>
    <t>82-68</t>
  </si>
  <si>
    <t>Nowell 32</t>
  </si>
  <si>
    <t>W82-68</t>
  </si>
  <si>
    <t>vs Santa Clara *</t>
  </si>
  <si>
    <t>Sun, Nov 18</t>
  </si>
  <si>
    <t>66-63</t>
  </si>
  <si>
    <t>W66-63</t>
  </si>
  <si>
    <t>vs San Diego</t>
  </si>
  <si>
    <t>Mon, Nov 12</t>
  </si>
  <si>
    <t>88-66</t>
  </si>
  <si>
    <t>Thybulle 5</t>
  </si>
  <si>
    <t>Dickerson 5</t>
  </si>
  <si>
    <t>Nowell 16</t>
  </si>
  <si>
    <t>1-1 (0-0)</t>
  </si>
  <si>
    <t>L88-66</t>
  </si>
  <si>
    <t>@ 11 Auburn</t>
  </si>
  <si>
    <t>Fri, Nov 9</t>
  </si>
  <si>
    <t>73-55</t>
  </si>
  <si>
    <t>Crisp 7</t>
  </si>
  <si>
    <t>W73-55</t>
  </si>
  <si>
    <t>vs Western Kentucky</t>
  </si>
  <si>
    <t>Tue, Nov 6</t>
  </si>
  <si>
    <t>Thybulle 4</t>
  </si>
  <si>
    <t>27-9 (15-3)</t>
  </si>
  <si>
    <t>L81-59</t>
  </si>
  <si>
    <t>vs 1 North Carolina *</t>
  </si>
  <si>
    <t>Sun, Mar 24</t>
  </si>
  <si>
    <t>78-61</t>
  </si>
  <si>
    <t>Dickerson 20</t>
  </si>
  <si>
    <t>27-8 (15-3)</t>
  </si>
  <si>
    <t>W78-61</t>
  </si>
  <si>
    <t>vs 8 Utah State *</t>
  </si>
  <si>
    <t>Fri, Mar 22</t>
  </si>
  <si>
    <t>69-66</t>
  </si>
  <si>
    <t>20-12 (10-8)</t>
  </si>
  <si>
    <t>L69-66 OT</t>
  </si>
  <si>
    <t>vs Oregon State *</t>
  </si>
  <si>
    <t>Wed, Mar 7</t>
  </si>
  <si>
    <t>Crisp 19</t>
  </si>
  <si>
    <t>20-11 (10-8)</t>
  </si>
  <si>
    <t>Sat, Mar 3</t>
  </si>
  <si>
    <t>79-77</t>
  </si>
  <si>
    <t>Dickerson 25</t>
  </si>
  <si>
    <t>20-10 (10-7)</t>
  </si>
  <si>
    <t>W79-77</t>
  </si>
  <si>
    <t>Thu, Mar 1</t>
  </si>
  <si>
    <t>68-51</t>
  </si>
  <si>
    <t>Carter 3</t>
  </si>
  <si>
    <t>Dickerson 9</t>
  </si>
  <si>
    <t>Nowell 23</t>
  </si>
  <si>
    <t>19-10 (9-7)</t>
  </si>
  <si>
    <t>W68-51</t>
  </si>
  <si>
    <t>Sat, Feb 24</t>
  </si>
  <si>
    <t>94-78</t>
  </si>
  <si>
    <t>Dickerson 13</t>
  </si>
  <si>
    <t>18-10 (8-7)</t>
  </si>
  <si>
    <t>L94-78</t>
  </si>
  <si>
    <t>Thu, Feb 22</t>
  </si>
  <si>
    <t>82-59</t>
  </si>
  <si>
    <t>Thybulle 26</t>
  </si>
  <si>
    <t>18-9 (8-6)</t>
  </si>
  <si>
    <t>W82-59</t>
  </si>
  <si>
    <t>Sat, Feb 17</t>
  </si>
  <si>
    <t>70-58</t>
  </si>
  <si>
    <t>Crisp 18</t>
  </si>
  <si>
    <t>17-9 (7-6)</t>
  </si>
  <si>
    <t>L70-58</t>
  </si>
  <si>
    <t>Thu, Feb 15</t>
  </si>
  <si>
    <t>97-94</t>
  </si>
  <si>
    <t>Dickerson 28</t>
  </si>
  <si>
    <t>17-8 (7-5)</t>
  </si>
  <si>
    <t>L97-94 2OT</t>
  </si>
  <si>
    <t>Sat, Feb 10</t>
  </si>
  <si>
    <t>Crisp 2</t>
  </si>
  <si>
    <t>Dickerson 7</t>
  </si>
  <si>
    <t>17-6 (7-3)</t>
  </si>
  <si>
    <t>vs 9 Arizona</t>
  </si>
  <si>
    <t>Sat, Feb 3</t>
  </si>
  <si>
    <t>80-62</t>
  </si>
  <si>
    <t>Thybulle 6</t>
  </si>
  <si>
    <t>Thybulle 18</t>
  </si>
  <si>
    <t>15-6 (5-3)</t>
  </si>
  <si>
    <t>W80-62</t>
  </si>
  <si>
    <t>Sun, Jan 28</t>
  </si>
  <si>
    <t>72-62</t>
  </si>
  <si>
    <t>14-6 (4-3)</t>
  </si>
  <si>
    <t>W72-62</t>
  </si>
  <si>
    <t>@ Colorado</t>
  </si>
  <si>
    <t>Sat, Jan 20</t>
  </si>
  <si>
    <t>73-64</t>
  </si>
  <si>
    <t>13-5 (3-2)</t>
  </si>
  <si>
    <t>L73-64</t>
  </si>
  <si>
    <t>Sat, Jan 13</t>
  </si>
  <si>
    <t>70-65</t>
  </si>
  <si>
    <t>12-4 (2-1)</t>
  </si>
  <si>
    <t>W70-65</t>
  </si>
  <si>
    <t>Sat, Jan 6</t>
  </si>
  <si>
    <t>74-53</t>
  </si>
  <si>
    <t>Timmins 9</t>
  </si>
  <si>
    <t>L74-53</t>
  </si>
  <si>
    <t>Sun, Dec 31</t>
  </si>
  <si>
    <t>88-81</t>
  </si>
  <si>
    <t>11-3 (1-0)</t>
  </si>
  <si>
    <t>W88-81</t>
  </si>
  <si>
    <t>Fri, Dec 29</t>
  </si>
  <si>
    <t>Fri, Dec 22</t>
  </si>
  <si>
    <t>80-78</t>
  </si>
  <si>
    <t>Timmins 11</t>
  </si>
  <si>
    <t>Nowell 21</t>
  </si>
  <si>
    <t>8-3 (0-0)</t>
  </si>
  <si>
    <t>W80-78</t>
  </si>
  <si>
    <t>vs Loyola Marymount</t>
  </si>
  <si>
    <t>Sun, Dec 17</t>
  </si>
  <si>
    <t>74-65</t>
  </si>
  <si>
    <t>Thybulle 19</t>
  </si>
  <si>
    <t>W74-65</t>
  </si>
  <si>
    <t>@ 2 Kansas</t>
  </si>
  <si>
    <t>Wed, Dec 6</t>
  </si>
  <si>
    <t>86-73</t>
  </si>
  <si>
    <t>Crisp 24</t>
  </si>
  <si>
    <t>6-2 (0-0)</t>
  </si>
  <si>
    <t>W86-73</t>
  </si>
  <si>
    <t>vs Omaha</t>
  </si>
  <si>
    <t>Sun, Dec 3</t>
  </si>
  <si>
    <t>85-71</t>
  </si>
  <si>
    <t>Dickerson 4</t>
  </si>
  <si>
    <t>W85-71</t>
  </si>
  <si>
    <t>vs Kennesaw State</t>
  </si>
  <si>
    <t>Tue, Nov 28</t>
  </si>
  <si>
    <t>4-2 (0-0)</t>
  </si>
  <si>
    <t>W77-70</t>
  </si>
  <si>
    <t>vs UC Davis</t>
  </si>
  <si>
    <t>Sun, Nov 26</t>
  </si>
  <si>
    <t>89-84</t>
  </si>
  <si>
    <t>Timmins 8</t>
  </si>
  <si>
    <t>Nowell 25</t>
  </si>
  <si>
    <t>3-2 (0-0)</t>
  </si>
  <si>
    <t>W89-84</t>
  </si>
  <si>
    <t>Fri, Nov 24</t>
  </si>
  <si>
    <t>103-79</t>
  </si>
  <si>
    <t>Johnson 5</t>
  </si>
  <si>
    <t>2-2 (0-0)</t>
  </si>
  <si>
    <t>L103-79</t>
  </si>
  <si>
    <t>vs Virginia Tech *</t>
  </si>
  <si>
    <t>Fri, Nov 17</t>
  </si>
  <si>
    <t>Dickerson 19</t>
  </si>
  <si>
    <t>vs Providence *</t>
  </si>
  <si>
    <t>Thu, Nov 16</t>
  </si>
  <si>
    <t>Sun, Nov 12</t>
  </si>
  <si>
    <t>86-82</t>
  </si>
  <si>
    <t>W86-82</t>
  </si>
  <si>
    <t>vs Belmont</t>
  </si>
  <si>
    <t>Fri, Nov 10</t>
  </si>
  <si>
    <t>77-74</t>
  </si>
  <si>
    <t>21-12 (10-8)</t>
  </si>
  <si>
    <t>W77-74</t>
  </si>
  <si>
    <t>vs 4 Boise State</t>
  </si>
  <si>
    <t>Wed, Mar 14</t>
  </si>
  <si>
    <t>78-73</t>
  </si>
  <si>
    <t>Crisp 8</t>
  </si>
  <si>
    <t>Crisp 22</t>
  </si>
  <si>
    <t>9-22 (2-16)</t>
  </si>
  <si>
    <t>L78-73</t>
  </si>
  <si>
    <t>Wed, Mar 8</t>
  </si>
  <si>
    <t>98-66</t>
  </si>
  <si>
    <t>Dickerson 15</t>
  </si>
  <si>
    <t>Dickerson 23</t>
  </si>
  <si>
    <t>9-20 (2-15)</t>
  </si>
  <si>
    <t>L98-66</t>
  </si>
  <si>
    <t>@ 3 UCLA</t>
  </si>
  <si>
    <t>Wed, Mar 1</t>
  </si>
  <si>
    <t>79-71</t>
  </si>
  <si>
    <t>Johnson 17</t>
  </si>
  <si>
    <t>9-19 (2-14)</t>
  </si>
  <si>
    <t>L79-71</t>
  </si>
  <si>
    <t>Sun, Feb 26</t>
  </si>
  <si>
    <t>76-68</t>
  </si>
  <si>
    <t>Fultz 6</t>
  </si>
  <si>
    <t>Fultz 26</t>
  </si>
  <si>
    <t>9-18 (2-13)</t>
  </si>
  <si>
    <t>L76-68</t>
  </si>
  <si>
    <t>vs 5 Arizona</t>
  </si>
  <si>
    <t>Sat, Feb 18</t>
  </si>
  <si>
    <t>83-81</t>
  </si>
  <si>
    <t>Fultz 4</t>
  </si>
  <si>
    <t>Johnson 12</t>
  </si>
  <si>
    <t>Johnson 19</t>
  </si>
  <si>
    <t>9-17 (2-12)</t>
  </si>
  <si>
    <t>L83-81</t>
  </si>
  <si>
    <t>Thu, Feb 16</t>
  </si>
  <si>
    <t>85-61</t>
  </si>
  <si>
    <t>Johnson 6</t>
  </si>
  <si>
    <t>Crisp 31</t>
  </si>
  <si>
    <t>9-16 (2-11)</t>
  </si>
  <si>
    <t>L85-61</t>
  </si>
  <si>
    <t>Sat, Feb 11</t>
  </si>
  <si>
    <t>81-66</t>
  </si>
  <si>
    <t>9-15 (2-10)</t>
  </si>
  <si>
    <t>L81-66</t>
  </si>
  <si>
    <t>Thu, Feb 9</t>
  </si>
  <si>
    <t>107-66</t>
  </si>
  <si>
    <t>Fultz 5</t>
  </si>
  <si>
    <t>Fultz 25</t>
  </si>
  <si>
    <t>9-14 (2-9)</t>
  </si>
  <si>
    <t>L107-66</t>
  </si>
  <si>
    <t>vs 11 UCLA</t>
  </si>
  <si>
    <t>Sat, Feb 4</t>
  </si>
  <si>
    <t>77-66</t>
  </si>
  <si>
    <t>Fultz 3</t>
  </si>
  <si>
    <t>Fultz 9</t>
  </si>
  <si>
    <t>Fultz 16</t>
  </si>
  <si>
    <t>9-12 (2-7)</t>
  </si>
  <si>
    <t>L77-66</t>
  </si>
  <si>
    <t>@ 7 Arizona</t>
  </si>
  <si>
    <t>Sun, Jan 29</t>
  </si>
  <si>
    <t>86-75</t>
  </si>
  <si>
    <t>Fultz 28</t>
  </si>
  <si>
    <t>9-11 (2-6)</t>
  </si>
  <si>
    <t>L86-75</t>
  </si>
  <si>
    <t>Wed, Jan 25</t>
  </si>
  <si>
    <t>76-69</t>
  </si>
  <si>
    <t>Fultz 7</t>
  </si>
  <si>
    <t>Fultz 34</t>
  </si>
  <si>
    <t>8-9 (1-4)</t>
  </si>
  <si>
    <t>L76-69</t>
  </si>
  <si>
    <t>Sat, Jan 14</t>
  </si>
  <si>
    <t>83-61</t>
  </si>
  <si>
    <t>Dime 11</t>
  </si>
  <si>
    <t>Fultz 22</t>
  </si>
  <si>
    <t>7-7 (0-2)</t>
  </si>
  <si>
    <t>L83-61</t>
  </si>
  <si>
    <t>vs 15 Oregon</t>
  </si>
  <si>
    <t>Wed, Jan 4</t>
  </si>
  <si>
    <t>79-74</t>
  </si>
  <si>
    <t>Fultz 11</t>
  </si>
  <si>
    <t>7-6 (0-1)</t>
  </si>
  <si>
    <t>L79-74</t>
  </si>
  <si>
    <t>Sun, Jan 1</t>
  </si>
  <si>
    <t>94-72</t>
  </si>
  <si>
    <t>7-5 (0-0)</t>
  </si>
  <si>
    <t>W94-72</t>
  </si>
  <si>
    <t>@ Seattle U</t>
  </si>
  <si>
    <t>Thu, Dec 22</t>
  </si>
  <si>
    <t>77-61</t>
  </si>
  <si>
    <t>Crisp 21</t>
  </si>
  <si>
    <t>6-5 (0-0)</t>
  </si>
  <si>
    <t>W77-61</t>
  </si>
  <si>
    <t>vs Cal Poly</t>
  </si>
  <si>
    <t>Tue, Dec 20</t>
  </si>
  <si>
    <t>92-86</t>
  </si>
  <si>
    <t>Fultz 10</t>
  </si>
  <si>
    <t>Fultz 8</t>
  </si>
  <si>
    <t>Fultz 27</t>
  </si>
  <si>
    <t>5-5 (0-0)</t>
  </si>
  <si>
    <t>W92-86</t>
  </si>
  <si>
    <t>vs Western Michigan</t>
  </si>
  <si>
    <t>Sun, Dec 18</t>
  </si>
  <si>
    <t>87-85</t>
  </si>
  <si>
    <t>Fultz 21</t>
  </si>
  <si>
    <t>4-5 (0-0)</t>
  </si>
  <si>
    <t>L87-85</t>
  </si>
  <si>
    <t>vs Nevada</t>
  </si>
  <si>
    <t>Sun, Dec 11</t>
  </si>
  <si>
    <t>98-71</t>
  </si>
  <si>
    <t>4-4 (0-0)</t>
  </si>
  <si>
    <t>L98-71</t>
  </si>
  <si>
    <t>@ 8 Gonzaga</t>
  </si>
  <si>
    <t>Wed, Dec 7</t>
  </si>
  <si>
    <t>94-88</t>
  </si>
  <si>
    <t>Crisp 26</t>
  </si>
  <si>
    <t>W94-88</t>
  </si>
  <si>
    <t>vs Long Beach State</t>
  </si>
  <si>
    <t>Tue, Nov 22</t>
  </si>
  <si>
    <t>92-58</t>
  </si>
  <si>
    <t>W92-58</t>
  </si>
  <si>
    <t>vs Northern Arizona</t>
  </si>
  <si>
    <t>Sun, Nov 20</t>
  </si>
  <si>
    <t>104-88</t>
  </si>
  <si>
    <t>Dime 8</t>
  </si>
  <si>
    <t>Fultz 35</t>
  </si>
  <si>
    <t>W104-88</t>
  </si>
  <si>
    <t>Thu, Nov 17</t>
  </si>
  <si>
    <t>83-77</t>
  </si>
  <si>
    <t>Murray 7</t>
  </si>
  <si>
    <t>Murray 9</t>
  </si>
  <si>
    <t>Chriss 19</t>
  </si>
  <si>
    <t>18-14 (9-9)</t>
  </si>
  <si>
    <t>L83-77</t>
  </si>
  <si>
    <t>vs 8 Oregon *</t>
  </si>
  <si>
    <t>Thu, Mar 10</t>
  </si>
  <si>
    <t>99-91</t>
  </si>
  <si>
    <t>Andrews 4</t>
  </si>
  <si>
    <t>Andrews 47</t>
  </si>
  <si>
    <t>17-13 (9-9)</t>
  </si>
  <si>
    <t>W99-91</t>
  </si>
  <si>
    <t>Wed, Mar 2</t>
  </si>
  <si>
    <t>Andrews 8</t>
  </si>
  <si>
    <t>Dime 5</t>
  </si>
  <si>
    <t>Andrews 21</t>
  </si>
  <si>
    <t>16-13 (8-9)</t>
  </si>
  <si>
    <t>L86-73</t>
  </si>
  <si>
    <t>@ 13 Oregon</t>
  </si>
  <si>
    <t>Sun, Feb 28</t>
  </si>
  <si>
    <t>82-81</t>
  </si>
  <si>
    <t>Andrews 5</t>
  </si>
  <si>
    <t>Andrews 6</t>
  </si>
  <si>
    <t>Andrews 30</t>
  </si>
  <si>
    <t>16-12 (8-8)</t>
  </si>
  <si>
    <t>L82-81</t>
  </si>
  <si>
    <t>Wed, Feb 24</t>
  </si>
  <si>
    <t>64-53</t>
  </si>
  <si>
    <t>Murray 25</t>
  </si>
  <si>
    <t>16-11 (8-7)</t>
  </si>
  <si>
    <t>W64-53</t>
  </si>
  <si>
    <t>Sat, Feb 20</t>
  </si>
  <si>
    <t>Murray 5</t>
  </si>
  <si>
    <t>Andrews 18</t>
  </si>
  <si>
    <t>15-11 (7-7)</t>
  </si>
  <si>
    <t>L78-75</t>
  </si>
  <si>
    <t>Thu, Feb 18</t>
  </si>
  <si>
    <t>81-80</t>
  </si>
  <si>
    <t>Andrews 3</t>
  </si>
  <si>
    <t>Chriss 10</t>
  </si>
  <si>
    <t>Chriss 18</t>
  </si>
  <si>
    <t>15-10 (7-6)</t>
  </si>
  <si>
    <t>L81-80</t>
  </si>
  <si>
    <t>Sat, Feb 13</t>
  </si>
  <si>
    <t>95-83</t>
  </si>
  <si>
    <t>Murray 6</t>
  </si>
  <si>
    <t>Murray 11</t>
  </si>
  <si>
    <t>Murray 34</t>
  </si>
  <si>
    <t>15-7 (7-3)</t>
  </si>
  <si>
    <t>W95-83 OT</t>
  </si>
  <si>
    <t>Wed, Feb 3</t>
  </si>
  <si>
    <t>86-84</t>
  </si>
  <si>
    <t>Dime 10</t>
  </si>
  <si>
    <t>14-6 (6-2)</t>
  </si>
  <si>
    <t>W86-84</t>
  </si>
  <si>
    <t>Thu, Jan 28</t>
  </si>
  <si>
    <t>80-75</t>
  </si>
  <si>
    <t>Murray 13</t>
  </si>
  <si>
    <t>Andrews 17</t>
  </si>
  <si>
    <t>13-6 (5-2)</t>
  </si>
  <si>
    <t>L80-75 OT</t>
  </si>
  <si>
    <t>Sun, Jan 24</t>
  </si>
  <si>
    <t>89-85</t>
  </si>
  <si>
    <t>Andrews 12</t>
  </si>
  <si>
    <t>12-5 (4-1)</t>
  </si>
  <si>
    <t>W89-85</t>
  </si>
  <si>
    <t>Sat, Jan 16</t>
  </si>
  <si>
    <t>99-67</t>
  </si>
  <si>
    <t>Chriss 5</t>
  </si>
  <si>
    <t>11-5 (3-1)</t>
  </si>
  <si>
    <t>L99-67</t>
  </si>
  <si>
    <t>@ 18 Arizona</t>
  </si>
  <si>
    <t>Thu, Jan 14</t>
  </si>
  <si>
    <t>99-95</t>
  </si>
  <si>
    <t>Andrews 7</t>
  </si>
  <si>
    <t>Andrews 10</t>
  </si>
  <si>
    <t>Andrews 29</t>
  </si>
  <si>
    <t>11-4 (3-0)</t>
  </si>
  <si>
    <t>W99-95 OT</t>
  </si>
  <si>
    <t>Sat, Jan 9</t>
  </si>
  <si>
    <t>Chriss 12</t>
  </si>
  <si>
    <t>Murray 29</t>
  </si>
  <si>
    <t>10-4 (2-0)</t>
  </si>
  <si>
    <t>W87-85</t>
  </si>
  <si>
    <t>Sun, Jan 3</t>
  </si>
  <si>
    <t>97-83</t>
  </si>
  <si>
    <t>Murray 16</t>
  </si>
  <si>
    <t>L97-83</t>
  </si>
  <si>
    <t>vs Oakland</t>
  </si>
  <si>
    <t>Sat, Dec 19</t>
  </si>
  <si>
    <t>92-62</t>
  </si>
  <si>
    <t>Chriss 4</t>
  </si>
  <si>
    <t>Chriss 11</t>
  </si>
  <si>
    <t>Chriss 22</t>
  </si>
  <si>
    <t>W92-62</t>
  </si>
  <si>
    <t>Sat, Dec 12</t>
  </si>
  <si>
    <t>71-66</t>
  </si>
  <si>
    <t>Andrews 13</t>
  </si>
  <si>
    <t>W71-66</t>
  </si>
  <si>
    <t>vs Charlotte *</t>
  </si>
  <si>
    <t>Fri, Nov 27</t>
  </si>
  <si>
    <t>Andrews 11</t>
  </si>
  <si>
    <t>L80-64</t>
  </si>
  <si>
    <t>vs 10 Gonzaga *</t>
  </si>
  <si>
    <t>Wed, Nov 25</t>
  </si>
  <si>
    <t>104-67</t>
  </si>
  <si>
    <t>Murray 22</t>
  </si>
  <si>
    <t>3-0 (0-0)</t>
  </si>
  <si>
    <t>W104-67</t>
  </si>
  <si>
    <t>vs Pennsylvania</t>
  </si>
  <si>
    <t>Sat, Nov 21</t>
  </si>
  <si>
    <t>100-67</t>
  </si>
  <si>
    <t>Chriss 29</t>
  </si>
  <si>
    <t>W100-67</t>
  </si>
  <si>
    <t>Thu, Nov 19</t>
  </si>
  <si>
    <t>93-78</t>
  </si>
  <si>
    <t>Murray 20</t>
  </si>
  <si>
    <t>19-15 (9-9)</t>
  </si>
  <si>
    <t>L93-78</t>
  </si>
  <si>
    <t>@ 2 San Diego State</t>
  </si>
  <si>
    <t>Mon, Mar 21</t>
  </si>
  <si>
    <t>107-102</t>
  </si>
  <si>
    <t>Murray 30</t>
  </si>
  <si>
    <t>19-14 (9-9)</t>
  </si>
  <si>
    <t>W107-102</t>
  </si>
  <si>
    <t>vs 6 Long Beach State</t>
  </si>
  <si>
    <t>Tue, Mar 15</t>
  </si>
  <si>
    <t>71-69</t>
  </si>
  <si>
    <t>Williams-Goss 7</t>
  </si>
  <si>
    <t>Anderson 10</t>
  </si>
  <si>
    <t>Andrews 22</t>
  </si>
  <si>
    <t>16-15 (5-13)</t>
  </si>
  <si>
    <t>L71-69</t>
  </si>
  <si>
    <t>vs Stanford *</t>
  </si>
  <si>
    <t>77-68</t>
  </si>
  <si>
    <t>Williams-Goss 3</t>
  </si>
  <si>
    <t>Williams-Goss 6</t>
  </si>
  <si>
    <t>Williams-Goss 28</t>
  </si>
  <si>
    <t>16-14 (5-13)</t>
  </si>
  <si>
    <t>W77-68</t>
  </si>
  <si>
    <t>vs 13 Utah</t>
  </si>
  <si>
    <t>64-47</t>
  </si>
  <si>
    <t>Dierickx 3</t>
  </si>
  <si>
    <t>Anderson 7</t>
  </si>
  <si>
    <t>Andrews 20</t>
  </si>
  <si>
    <t>15-14 (4-13)</t>
  </si>
  <si>
    <t>L64-47</t>
  </si>
  <si>
    <t>70-55</t>
  </si>
  <si>
    <t>Winters 3</t>
  </si>
  <si>
    <t>Anderson 15</t>
  </si>
  <si>
    <t>Andrews 19</t>
  </si>
  <si>
    <t>15-13 (4-12)</t>
  </si>
  <si>
    <t>L70-55</t>
  </si>
  <si>
    <t>Sat, Feb 28</t>
  </si>
  <si>
    <t>87-84</t>
  </si>
  <si>
    <t>Andrews 35</t>
  </si>
  <si>
    <t>15-11 (4-10)</t>
  </si>
  <si>
    <t>W87-84</t>
  </si>
  <si>
    <t>Sun, Feb 22</t>
  </si>
  <si>
    <t>78-68</t>
  </si>
  <si>
    <t>Kemp Jr. 8</t>
  </si>
  <si>
    <t>Williams-Goss 20</t>
  </si>
  <si>
    <t>14-11 (3-10)</t>
  </si>
  <si>
    <t>L78-68</t>
  </si>
  <si>
    <t>Sun, Feb 15</t>
  </si>
  <si>
    <t>86-62</t>
  </si>
  <si>
    <t>14-10 (3-9)</t>
  </si>
  <si>
    <t>L86-62</t>
  </si>
  <si>
    <t>vs 7 Arizona</t>
  </si>
  <si>
    <t>Fri, Feb 13</t>
  </si>
  <si>
    <t>Anderson 6</t>
  </si>
  <si>
    <t>Williams-Goss 19</t>
  </si>
  <si>
    <t>14-8 (3-7)</t>
  </si>
  <si>
    <t>Wed, Feb 4</t>
  </si>
  <si>
    <t>90-88</t>
  </si>
  <si>
    <t>Williams-Goss 5</t>
  </si>
  <si>
    <t>Williams-Goss 31</t>
  </si>
  <si>
    <t>14-7 (3-6)</t>
  </si>
  <si>
    <t>L90-88</t>
  </si>
  <si>
    <t>Sun, Feb 1</t>
  </si>
  <si>
    <t>84-74</t>
  </si>
  <si>
    <t>Williams-Goss 17</t>
  </si>
  <si>
    <t>14-6 (3-5)</t>
  </si>
  <si>
    <t>L84-74</t>
  </si>
  <si>
    <t>Wed, Jan 28</t>
  </si>
  <si>
    <t>52-50</t>
  </si>
  <si>
    <t>Williams-Goss 16</t>
  </si>
  <si>
    <t>14-4 (3-3)</t>
  </si>
  <si>
    <t>W52-50</t>
  </si>
  <si>
    <t>Thu, Jan 22</t>
  </si>
  <si>
    <t>85-77</t>
  </si>
  <si>
    <t>Upshaw 12</t>
  </si>
  <si>
    <t>13-4 (2-3)</t>
  </si>
  <si>
    <t>W85-77</t>
  </si>
  <si>
    <t>Sun, Jan 18</t>
  </si>
  <si>
    <t>56-43</t>
  </si>
  <si>
    <t>Upshaw 15</t>
  </si>
  <si>
    <t>12-4 (1-3)</t>
  </si>
  <si>
    <t>W56-43</t>
  </si>
  <si>
    <t>Thu, Jan 15</t>
  </si>
  <si>
    <t>80-77</t>
  </si>
  <si>
    <t>Anderson 8</t>
  </si>
  <si>
    <t>Williams-Goss 30</t>
  </si>
  <si>
    <t>11-4 (0-3)</t>
  </si>
  <si>
    <t>L80-77</t>
  </si>
  <si>
    <t>Sat, Jan 10</t>
  </si>
  <si>
    <t>81-75</t>
  </si>
  <si>
    <t>Williams-Goss 9</t>
  </si>
  <si>
    <t>Williams-Goss 8</t>
  </si>
  <si>
    <t>11-2 (0-1)</t>
  </si>
  <si>
    <t>L81-75</t>
  </si>
  <si>
    <t>Fri, Jan 2</t>
  </si>
  <si>
    <t>62-57</t>
  </si>
  <si>
    <t>Upshaw 11</t>
  </si>
  <si>
    <t>Upshaw 10</t>
  </si>
  <si>
    <t>11-1 (0-0)</t>
  </si>
  <si>
    <t>L62-57</t>
  </si>
  <si>
    <t>vs Stony Brook</t>
  </si>
  <si>
    <t>Sun, Dec 28</t>
  </si>
  <si>
    <t>66-57</t>
  </si>
  <si>
    <t>Kemp Jr. 16</t>
  </si>
  <si>
    <t>11-0 (0-0)</t>
  </si>
  <si>
    <t>W66-57</t>
  </si>
  <si>
    <t>vs Tulane</t>
  </si>
  <si>
    <t>Mon, Dec 22</t>
  </si>
  <si>
    <t>69-67</t>
  </si>
  <si>
    <t>Jarreau 12</t>
  </si>
  <si>
    <t>10-0 (0-0)</t>
  </si>
  <si>
    <t>W69-67</t>
  </si>
  <si>
    <t>vs 15 Oklahoma *</t>
  </si>
  <si>
    <t>Sat, Dec 20</t>
  </si>
  <si>
    <t>86-38</t>
  </si>
  <si>
    <t>Williams-Goss 11</t>
  </si>
  <si>
    <t>Kemp Jr. 21</t>
  </si>
  <si>
    <t>9-0 (0-0)</t>
  </si>
  <si>
    <t>W86-38</t>
  </si>
  <si>
    <t>vs Grambling</t>
  </si>
  <si>
    <t>Wed, Dec 17</t>
  </si>
  <si>
    <t>81-77</t>
  </si>
  <si>
    <t>Anderson 4</t>
  </si>
  <si>
    <t>Upshaw 9</t>
  </si>
  <si>
    <t>Upshaw 21</t>
  </si>
  <si>
    <t>8-0 (0-0)</t>
  </si>
  <si>
    <t>W81-77</t>
  </si>
  <si>
    <t>Sun, Dec 14</t>
  </si>
  <si>
    <t>49-36</t>
  </si>
  <si>
    <t>Upshaw 7</t>
  </si>
  <si>
    <t>Williams-Goss 15</t>
  </si>
  <si>
    <t>7-0 (0-0)</t>
  </si>
  <si>
    <t>W49-36</t>
  </si>
  <si>
    <t>vs 13 San Diego State</t>
  </si>
  <si>
    <t>Sun, Dec 7</t>
  </si>
  <si>
    <t>68-65</t>
  </si>
  <si>
    <t>Jarreau 8</t>
  </si>
  <si>
    <t>6-0 (0-0)</t>
  </si>
  <si>
    <t>W68-65</t>
  </si>
  <si>
    <t>vs UTEP *</t>
  </si>
  <si>
    <t>Sun, Nov 30</t>
  </si>
  <si>
    <t>80-70</t>
  </si>
  <si>
    <t>Williams-Goss 12</t>
  </si>
  <si>
    <t>Williams-Goss 21</t>
  </si>
  <si>
    <t>5-0 (0-0)</t>
  </si>
  <si>
    <t>W80-70</t>
  </si>
  <si>
    <t>vs Long Beach State *</t>
  </si>
  <si>
    <t>Fri, Nov 28</t>
  </si>
  <si>
    <t>78-56</t>
  </si>
  <si>
    <t>Dorsey 17</t>
  </si>
  <si>
    <t>4-0 (0-0)</t>
  </si>
  <si>
    <t>W78-56</t>
  </si>
  <si>
    <t>vs San JosÃ© St *</t>
  </si>
  <si>
    <t>Thu, Nov 27</t>
  </si>
  <si>
    <t>Kemp Jr. 18</t>
  </si>
  <si>
    <t>W76-69</t>
  </si>
  <si>
    <t>vs Pacific *</t>
  </si>
  <si>
    <t>Sun, Nov 23</t>
  </si>
  <si>
    <t>67-61</t>
  </si>
  <si>
    <t>Simmons 9</t>
  </si>
  <si>
    <t>Johnson 16</t>
  </si>
  <si>
    <t>17-15 (9-9)</t>
  </si>
  <si>
    <t>L67-61</t>
  </si>
  <si>
    <t>vs Utah *</t>
  </si>
  <si>
    <t>Wed, Mar 12</t>
  </si>
  <si>
    <t>82-75</t>
  </si>
  <si>
    <t>Wilcox 8</t>
  </si>
  <si>
    <t>Wilcox 24</t>
  </si>
  <si>
    <t>17-14 (9-9)</t>
  </si>
  <si>
    <t>W82-75</t>
  </si>
  <si>
    <t>Sat, Mar 8</t>
  </si>
  <si>
    <t>91-82</t>
  </si>
  <si>
    <t>Blackwell 10</t>
  </si>
  <si>
    <t>Wilcox 20</t>
  </si>
  <si>
    <t>16-14 (8-9)</t>
  </si>
  <si>
    <t>L91-82</t>
  </si>
  <si>
    <t>Thu, Mar 6</t>
  </si>
  <si>
    <t>72-49</t>
  </si>
  <si>
    <t>Williams-Goss 4</t>
  </si>
  <si>
    <t>16-13 (8-8)</t>
  </si>
  <si>
    <t>W72-49</t>
  </si>
  <si>
    <t>72-59</t>
  </si>
  <si>
    <t>Wilcox 5</t>
  </si>
  <si>
    <t>Blackwell 11</t>
  </si>
  <si>
    <t>14-12 (6-7)</t>
  </si>
  <si>
    <t>L72-59</t>
  </si>
  <si>
    <t>91-65</t>
  </si>
  <si>
    <t>13-11 (5-6)</t>
  </si>
  <si>
    <t>L91-65</t>
  </si>
  <si>
    <t>Sun, Feb 9</t>
  </si>
  <si>
    <t>78-69</t>
  </si>
  <si>
    <t>Simmons 6</t>
  </si>
  <si>
    <t>13-10 (5-5)</t>
  </si>
  <si>
    <t>L78-69</t>
  </si>
  <si>
    <t>Thu, Feb 6</t>
  </si>
  <si>
    <t>72-67</t>
  </si>
  <si>
    <t>13-9 (5-4)</t>
  </si>
  <si>
    <t>L72-67</t>
  </si>
  <si>
    <t>87-81</t>
  </si>
  <si>
    <t>Anderson 5</t>
  </si>
  <si>
    <t>Blackwell 7</t>
  </si>
  <si>
    <t>Williams-Goss 32</t>
  </si>
  <si>
    <t>13-8 (5-3)</t>
  </si>
  <si>
    <t>W87-81</t>
  </si>
  <si>
    <t>80-76</t>
  </si>
  <si>
    <t>Simmons 5</t>
  </si>
  <si>
    <t>Wilcox 23</t>
  </si>
  <si>
    <t>12-8 (4-3)</t>
  </si>
  <si>
    <t>W80-76</t>
  </si>
  <si>
    <t>Thu, Jan 23</t>
  </si>
  <si>
    <t>79-67</t>
  </si>
  <si>
    <t>11-8 (3-3)</t>
  </si>
  <si>
    <t>L79-67</t>
  </si>
  <si>
    <t>82-56</t>
  </si>
  <si>
    <t>Wilcox 18</t>
  </si>
  <si>
    <t>11-7 (3-2)</t>
  </si>
  <si>
    <t>L82-56</t>
  </si>
  <si>
    <t>Wed, Jan 15</t>
  </si>
  <si>
    <t>71-54</t>
  </si>
  <si>
    <t>Blackwell 3</t>
  </si>
  <si>
    <t>Wilcox 31</t>
  </si>
  <si>
    <t>11-6 (3-1)</t>
  </si>
  <si>
    <t>W71-54</t>
  </si>
  <si>
    <t>vs 15 Colorado</t>
  </si>
  <si>
    <t>Sun, Jan 12</t>
  </si>
  <si>
    <t>59-57</t>
  </si>
  <si>
    <t>Andrews 2</t>
  </si>
  <si>
    <t>Blackwell 6</t>
  </si>
  <si>
    <t>10-6 (2-1)</t>
  </si>
  <si>
    <t>W59-57</t>
  </si>
  <si>
    <t>Wed, Jan 8</t>
  </si>
  <si>
    <t>71-62</t>
  </si>
  <si>
    <t>Blackwell 12</t>
  </si>
  <si>
    <t>9-6 (1-1)</t>
  </si>
  <si>
    <t>L71-62</t>
  </si>
  <si>
    <t>@ 1 Arizona</t>
  </si>
  <si>
    <t>Sat, Jan 4</t>
  </si>
  <si>
    <t>76-65</t>
  </si>
  <si>
    <t>Wilcox 17</t>
  </si>
  <si>
    <t>9-5 (1-0)</t>
  </si>
  <si>
    <t>W76-65</t>
  </si>
  <si>
    <t>73-67</t>
  </si>
  <si>
    <t>8-5 (0-0)</t>
  </si>
  <si>
    <t>W73-67</t>
  </si>
  <si>
    <t>vs Hartford</t>
  </si>
  <si>
    <t>Sun, Dec 29</t>
  </si>
  <si>
    <t>95-80</t>
  </si>
  <si>
    <t>Williams-Goss 18</t>
  </si>
  <si>
    <t>W95-80</t>
  </si>
  <si>
    <t>vs Mississippi Valley State</t>
  </si>
  <si>
    <t>Fri, Dec 27</t>
  </si>
  <si>
    <t>82-70</t>
  </si>
  <si>
    <t>Wilcox 4</t>
  </si>
  <si>
    <t>Wilcox 19</t>
  </si>
  <si>
    <t>L82-70</t>
  </si>
  <si>
    <t>vs 10 UConn</t>
  </si>
  <si>
    <t>Sun, Dec 22</t>
  </si>
  <si>
    <t>73-62</t>
  </si>
  <si>
    <t>Anderson 3</t>
  </si>
  <si>
    <t>Wilcox 15</t>
  </si>
  <si>
    <t>6-4 (0-0)</t>
  </si>
  <si>
    <t>W73-62</t>
  </si>
  <si>
    <t>@ Tulane</t>
  </si>
  <si>
    <t>85-66</t>
  </si>
  <si>
    <t>Blackwell 20</t>
  </si>
  <si>
    <t>5-4 (0-0)</t>
  </si>
  <si>
    <t>W85-66</t>
  </si>
  <si>
    <t>vs Idaho State</t>
  </si>
  <si>
    <t>Sat, Dec 14</t>
  </si>
  <si>
    <t>70-63</t>
  </si>
  <si>
    <t>L70-63</t>
  </si>
  <si>
    <t>@ 24 San Diego State</t>
  </si>
  <si>
    <t>92-89</t>
  </si>
  <si>
    <t>Anderson 16</t>
  </si>
  <si>
    <t>Anderson 19</t>
  </si>
  <si>
    <t>4-3 (0-0)</t>
  </si>
  <si>
    <t>W92-89 2OT</t>
  </si>
  <si>
    <t>Sat, Nov 30</t>
  </si>
  <si>
    <t>102-84</t>
  </si>
  <si>
    <t>L102-84</t>
  </si>
  <si>
    <t>vs Indiana *</t>
  </si>
  <si>
    <t>Thu, Nov 21</t>
  </si>
  <si>
    <t>92-80</t>
  </si>
  <si>
    <t>Williams-Goss 22</t>
  </si>
  <si>
    <t>W92-80</t>
  </si>
  <si>
    <t>Sun, Nov 17</t>
  </si>
  <si>
    <t>86-72</t>
  </si>
  <si>
    <t>L86-72</t>
  </si>
  <si>
    <t>vs UC Irvine</t>
  </si>
  <si>
    <t>Thu, Nov 14</t>
  </si>
  <si>
    <t>88-78</t>
  </si>
  <si>
    <t>Wilcox 22</t>
  </si>
  <si>
    <t>W88-78</t>
  </si>
  <si>
    <t>Sun, Nov 10</t>
  </si>
  <si>
    <t>Gaddy 5</t>
  </si>
  <si>
    <t>N'Diaye 9</t>
  </si>
  <si>
    <t>18-15 (9-9)</t>
  </si>
  <si>
    <t>L80-77 OT</t>
  </si>
  <si>
    <t>61-54</t>
  </si>
  <si>
    <t>Gaddy 4</t>
  </si>
  <si>
    <t>Simmons 11</t>
  </si>
  <si>
    <t>Suggs 14</t>
  </si>
  <si>
    <t>L61-54</t>
  </si>
  <si>
    <t>vs 23 UCLA</t>
  </si>
  <si>
    <t>65-57</t>
  </si>
  <si>
    <t>Suggs 3</t>
  </si>
  <si>
    <t>N'Diaye 11</t>
  </si>
  <si>
    <t>Suggs 18</t>
  </si>
  <si>
    <t>17-13 (9-8)</t>
  </si>
  <si>
    <t>W65-57</t>
  </si>
  <si>
    <t>72-68</t>
  </si>
  <si>
    <t>Gaddy 6</t>
  </si>
  <si>
    <t>Simmons 8</t>
  </si>
  <si>
    <t>W72-68</t>
  </si>
  <si>
    <t>68-59</t>
  </si>
  <si>
    <t>Gaddy 7</t>
  </si>
  <si>
    <t>N'Diaye 10</t>
  </si>
  <si>
    <t>Suggs 16</t>
  </si>
  <si>
    <t>15-13 (7-8)</t>
  </si>
  <si>
    <t>W68-59</t>
  </si>
  <si>
    <t>70-52</t>
  </si>
  <si>
    <t>Kemp Jr. 9</t>
  </si>
  <si>
    <t>14-13 (6-8)</t>
  </si>
  <si>
    <t>L70-52</t>
  </si>
  <si>
    <t>@ 12 Arizona</t>
  </si>
  <si>
    <t>Gaddy 9</t>
  </si>
  <si>
    <t>Jarreau 7</t>
  </si>
  <si>
    <t>65-52</t>
  </si>
  <si>
    <t>Gaddy 17</t>
  </si>
  <si>
    <t>13-12 (5-7)</t>
  </si>
  <si>
    <t>L65-52</t>
  </si>
  <si>
    <t>vs 23 Oregon</t>
  </si>
  <si>
    <t>Wed, Feb 13</t>
  </si>
  <si>
    <t>71-60</t>
  </si>
  <si>
    <t>N'Diaye 12</t>
  </si>
  <si>
    <t>L71-60</t>
  </si>
  <si>
    <t>Sun, Feb 10</t>
  </si>
  <si>
    <t>Gaddy 8</t>
  </si>
  <si>
    <t>N'Diaye 18</t>
  </si>
  <si>
    <t>L59-57</t>
  </si>
  <si>
    <t>96-92</t>
  </si>
  <si>
    <t>Wilcox 7</t>
  </si>
  <si>
    <t>W96-92</t>
  </si>
  <si>
    <t>Kemp Jr. 6</t>
  </si>
  <si>
    <t>Andrews 15</t>
  </si>
  <si>
    <t>L81-76</t>
  </si>
  <si>
    <t>@ 16 Oregon</t>
  </si>
  <si>
    <t>74-66</t>
  </si>
  <si>
    <t>12-7 (4-2)</t>
  </si>
  <si>
    <t>L74-66</t>
  </si>
  <si>
    <t>Wed, Jan 23</t>
  </si>
  <si>
    <t>12-6 (4-1)</t>
  </si>
  <si>
    <t>L74-65</t>
  </si>
  <si>
    <t>64-54</t>
  </si>
  <si>
    <t>Gaddy 3</t>
  </si>
  <si>
    <t>Simmons 12</t>
  </si>
  <si>
    <t>Wilcox 25</t>
  </si>
  <si>
    <t>12-5 (4-0)</t>
  </si>
  <si>
    <t>W64-54</t>
  </si>
  <si>
    <t>Wed, Jan 16</t>
  </si>
  <si>
    <t>65-60</t>
  </si>
  <si>
    <t>Suggs 2</t>
  </si>
  <si>
    <t>Simmons 13</t>
  </si>
  <si>
    <t>Wilcox 27</t>
  </si>
  <si>
    <t>11-5 (3-0)</t>
  </si>
  <si>
    <t>W65-60</t>
  </si>
  <si>
    <t>Sat, Jan 12</t>
  </si>
  <si>
    <t>68-63</t>
  </si>
  <si>
    <t>W68-63</t>
  </si>
  <si>
    <t>61-53</t>
  </si>
  <si>
    <t>Suggs 4</t>
  </si>
  <si>
    <t>Simmons 10</t>
  </si>
  <si>
    <t>Suggs 15</t>
  </si>
  <si>
    <t>L61-53</t>
  </si>
  <si>
    <t>@ UConn</t>
  </si>
  <si>
    <t>Sat, Dec 29</t>
  </si>
  <si>
    <t>W67-57</t>
  </si>
  <si>
    <t>vs Northern Illinois</t>
  </si>
  <si>
    <t>Sat, Dec 22</t>
  </si>
  <si>
    <t>Wilcox 21</t>
  </si>
  <si>
    <t>Thu, Dec 20</t>
  </si>
  <si>
    <t>75-67</t>
  </si>
  <si>
    <t>W75-67</t>
  </si>
  <si>
    <t>vs Jackson State</t>
  </si>
  <si>
    <t>87-74</t>
  </si>
  <si>
    <t>Suggs 24</t>
  </si>
  <si>
    <t>W87-74</t>
  </si>
  <si>
    <t>Thu, Dec 13</t>
  </si>
  <si>
    <t>Sat, Dec 8</t>
  </si>
  <si>
    <t>74-72</t>
  </si>
  <si>
    <t>Simmons 18</t>
  </si>
  <si>
    <t>W74-72</t>
  </si>
  <si>
    <t>Sun, Dec 2</t>
  </si>
  <si>
    <t>N'Diaye 8</t>
  </si>
  <si>
    <t>Wilcox 28</t>
  </si>
  <si>
    <t>2-3 (0-0)</t>
  </si>
  <si>
    <t>L73-55</t>
  </si>
  <si>
    <t>vs Colorado State</t>
  </si>
  <si>
    <t>Sat, Nov 24</t>
  </si>
  <si>
    <t>Gaddy 2</t>
  </si>
  <si>
    <t>vs 4 Ohio State *</t>
  </si>
  <si>
    <t>85-63</t>
  </si>
  <si>
    <t>N'Diaye 16</t>
  </si>
  <si>
    <t>W85-63</t>
  </si>
  <si>
    <t>vs Loyola (MD)</t>
  </si>
  <si>
    <t>Sun, Nov 11</t>
  </si>
  <si>
    <t>90-79</t>
  </si>
  <si>
    <t>Kemp Jr. 11</t>
  </si>
  <si>
    <t>18-16 (9-9)</t>
  </si>
  <si>
    <t>L90-79</t>
  </si>
  <si>
    <t>@ 3 BYU</t>
  </si>
  <si>
    <t>Tue, Mar 19</t>
  </si>
  <si>
    <t>Gant 10</t>
  </si>
  <si>
    <t>Wroten 29</t>
  </si>
  <si>
    <t>21-10 (14-4)</t>
  </si>
  <si>
    <t>L86-84</t>
  </si>
  <si>
    <t>Thu, Mar 8</t>
  </si>
  <si>
    <t>59-55</t>
  </si>
  <si>
    <t>Wroten 5</t>
  </si>
  <si>
    <t>N'Diaye 7</t>
  </si>
  <si>
    <t>Wroten 21</t>
  </si>
  <si>
    <t>20-8 (13-3)</t>
  </si>
  <si>
    <t>W59-55</t>
  </si>
  <si>
    <t>Sat, Feb 25</t>
  </si>
  <si>
    <t>79-70</t>
  </si>
  <si>
    <t>Ross 25</t>
  </si>
  <si>
    <t>19-8 (12-3)</t>
  </si>
  <si>
    <t>W79-70</t>
  </si>
  <si>
    <t>77-69</t>
  </si>
  <si>
    <t>Ross 18</t>
  </si>
  <si>
    <t>18-8 (11-3)</t>
  </si>
  <si>
    <t>W77-69</t>
  </si>
  <si>
    <t>Ross 13</t>
  </si>
  <si>
    <t>Ross 21</t>
  </si>
  <si>
    <t>17-8 (10-3)</t>
  </si>
  <si>
    <t>W75-72</t>
  </si>
  <si>
    <t>Sun, Feb 12</t>
  </si>
  <si>
    <t>82-57</t>
  </si>
  <si>
    <t>Wroten 4</t>
  </si>
  <si>
    <t>Wroten 14</t>
  </si>
  <si>
    <t>16-8 (9-3)</t>
  </si>
  <si>
    <t>L82-57</t>
  </si>
  <si>
    <t>69-41</t>
  </si>
  <si>
    <t>Wroten 8</t>
  </si>
  <si>
    <t>Ross 14</t>
  </si>
  <si>
    <t>Wroten 13</t>
  </si>
  <si>
    <t>16-7 (9-2)</t>
  </si>
  <si>
    <t>W69-41</t>
  </si>
  <si>
    <t>Ross 22</t>
  </si>
  <si>
    <t>15-7 (8-2)</t>
  </si>
  <si>
    <t>W71-69</t>
  </si>
  <si>
    <t>Thu, Feb 2</t>
  </si>
  <si>
    <t>Wroten 17</t>
  </si>
  <si>
    <t>14-7 (7-2)</t>
  </si>
  <si>
    <t>Sat, Jan 28</t>
  </si>
  <si>
    <t>60-54</t>
  </si>
  <si>
    <t>Wroten 22</t>
  </si>
  <si>
    <t>13-7 (6-2)</t>
  </si>
  <si>
    <t>W60-54</t>
  </si>
  <si>
    <t>Thu, Jan 26</t>
  </si>
  <si>
    <t>76-63</t>
  </si>
  <si>
    <t>Ross 7</t>
  </si>
  <si>
    <t>12-7 (5-2)</t>
  </si>
  <si>
    <t>W76-63</t>
  </si>
  <si>
    <t>Sat, Jan 21</t>
  </si>
  <si>
    <t>Ross 2</t>
  </si>
  <si>
    <t>Ross 15</t>
  </si>
  <si>
    <t>11-7 (4-2)</t>
  </si>
  <si>
    <t>L69-66</t>
  </si>
  <si>
    <t>Thu, Jan 19</t>
  </si>
  <si>
    <t>75-65</t>
  </si>
  <si>
    <t>Ross 30</t>
  </si>
  <si>
    <t>11-6 (4-1)</t>
  </si>
  <si>
    <t>W75-65</t>
  </si>
  <si>
    <t>Sun, Jan 15</t>
  </si>
  <si>
    <t>91-83</t>
  </si>
  <si>
    <t>Wroten 6</t>
  </si>
  <si>
    <t>N'Diaye 13</t>
  </si>
  <si>
    <t>10-6 (3-1)</t>
  </si>
  <si>
    <t>W91-83</t>
  </si>
  <si>
    <t>Tue, Jan 10</t>
  </si>
  <si>
    <t>57-53</t>
  </si>
  <si>
    <t>9-6 (3-1)</t>
  </si>
  <si>
    <t>W57-53</t>
  </si>
  <si>
    <t>Sat, Jan 7</t>
  </si>
  <si>
    <t>87-69</t>
  </si>
  <si>
    <t>Wroten 3</t>
  </si>
  <si>
    <t>Ross 10</t>
  </si>
  <si>
    <t>8-6 (2-1)</t>
  </si>
  <si>
    <t>L87-69</t>
  </si>
  <si>
    <t>Thu, Jan 5</t>
  </si>
  <si>
    <t>76-60</t>
  </si>
  <si>
    <t>N'Diaye 6</t>
  </si>
  <si>
    <t>8-5 (2-0)</t>
  </si>
  <si>
    <t>W76-60</t>
  </si>
  <si>
    <t>Sat, Dec 31</t>
  </si>
  <si>
    <t>Wroten 9</t>
  </si>
  <si>
    <t>Wroten 26</t>
  </si>
  <si>
    <t>7-5 (1-0)</t>
  </si>
  <si>
    <t>Thu, Dec 29</t>
  </si>
  <si>
    <t>74-51</t>
  </si>
  <si>
    <t>W74-51</t>
  </si>
  <si>
    <t>vs CSU Northridge</t>
  </si>
  <si>
    <t>92-73</t>
  </si>
  <si>
    <t>Wroten 23</t>
  </si>
  <si>
    <t>L92-73</t>
  </si>
  <si>
    <t>vs South Dakota State</t>
  </si>
  <si>
    <t>87-80</t>
  </si>
  <si>
    <t>Gant 8</t>
  </si>
  <si>
    <t>Wroten 27</t>
  </si>
  <si>
    <t>W87-80</t>
  </si>
  <si>
    <t>vs UC Santa Barbara</t>
  </si>
  <si>
    <t>Fri, Dec 16</t>
  </si>
  <si>
    <t>86-80</t>
  </si>
  <si>
    <t>L86-80</t>
  </si>
  <si>
    <t>vs 7 Duke *</t>
  </si>
  <si>
    <t>Sat, Dec 10</t>
  </si>
  <si>
    <t>Gant 4</t>
  </si>
  <si>
    <t>Ross 19</t>
  </si>
  <si>
    <t>L79-77</t>
  </si>
  <si>
    <t>vs 11 Marquette *</t>
  </si>
  <si>
    <t>Tue, Dec 6</t>
  </si>
  <si>
    <t>L76-73 OT</t>
  </si>
  <si>
    <t>@ Nevada</t>
  </si>
  <si>
    <t>Fri, Dec 2</t>
  </si>
  <si>
    <t>88-65</t>
  </si>
  <si>
    <t>W88-65</t>
  </si>
  <si>
    <t>vs Houston Baptist</t>
  </si>
  <si>
    <t>Fri, Nov 25</t>
  </si>
  <si>
    <t>77-64</t>
  </si>
  <si>
    <t>Ross 3</t>
  </si>
  <si>
    <t>Ross 17</t>
  </si>
  <si>
    <t>L77-64</t>
  </si>
  <si>
    <t>@ Saint Louis</t>
  </si>
  <si>
    <t>93-63</t>
  </si>
  <si>
    <t>Ross 24</t>
  </si>
  <si>
    <t>W93-63</t>
  </si>
  <si>
    <t>vs Portland</t>
  </si>
  <si>
    <t>Mon, Nov 14</t>
  </si>
  <si>
    <t>91-74</t>
  </si>
  <si>
    <t>W91-74</t>
  </si>
  <si>
    <t>vs Georgia State</t>
  </si>
  <si>
    <t>Sat, Nov 12</t>
  </si>
  <si>
    <t>68-67</t>
  </si>
  <si>
    <t>Gant 9</t>
  </si>
  <si>
    <t>24-11 (14-4)</t>
  </si>
  <si>
    <t>L68-67 OT</t>
  </si>
  <si>
    <t>vs 6 Minnesota *</t>
  </si>
  <si>
    <t>Tue, Mar 27</t>
  </si>
  <si>
    <t>90-86</t>
  </si>
  <si>
    <t>Gaddy 10</t>
  </si>
  <si>
    <t>Wroten 7</t>
  </si>
  <si>
    <t>24-10 (14-4)</t>
  </si>
  <si>
    <t>W90-86</t>
  </si>
  <si>
    <t>vs 3 Oregon</t>
  </si>
  <si>
    <t>Tue, Mar 20</t>
  </si>
  <si>
    <t>76-55</t>
  </si>
  <si>
    <t>Ross 8</t>
  </si>
  <si>
    <t>Ross 32</t>
  </si>
  <si>
    <t>23-10 (14-4)</t>
  </si>
  <si>
    <t>W76-55</t>
  </si>
  <si>
    <t>vs 4 Northwestern</t>
  </si>
  <si>
    <t>Fri, Mar 16</t>
  </si>
  <si>
    <t>82-72</t>
  </si>
  <si>
    <t>Ross 23</t>
  </si>
  <si>
    <t>22-10 (14-4)</t>
  </si>
  <si>
    <t>W82-72</t>
  </si>
  <si>
    <t>vs 8 UT Arlington</t>
  </si>
  <si>
    <t>Tue, Mar 13</t>
  </si>
  <si>
    <t>77-75</t>
  </si>
  <si>
    <t>Thomas 7</t>
  </si>
  <si>
    <t>Thomas 28</t>
  </si>
  <si>
    <t>23-10 (11-7)</t>
  </si>
  <si>
    <t>W77-75 OT</t>
  </si>
  <si>
    <t>vs 16 Arizona *</t>
  </si>
  <si>
    <t>Sat, Mar 12</t>
  </si>
  <si>
    <t>69-51</t>
  </si>
  <si>
    <t>Thomas 12</t>
  </si>
  <si>
    <t>Wilcox 14</t>
  </si>
  <si>
    <t>22-10 (11-7)</t>
  </si>
  <si>
    <t>W69-51</t>
  </si>
  <si>
    <t>Fri, Mar 11</t>
  </si>
  <si>
    <t>89-87</t>
  </si>
  <si>
    <t>Thomas 11</t>
  </si>
  <si>
    <t>Holiday 10</t>
  </si>
  <si>
    <t>Thomas 21</t>
  </si>
  <si>
    <t>21-10 (11-7)</t>
  </si>
  <si>
    <t>W89-87</t>
  </si>
  <si>
    <t>vs Washington State *</t>
  </si>
  <si>
    <t>80-69</t>
  </si>
  <si>
    <t>Thomas 5</t>
  </si>
  <si>
    <t>Bryan-Amaning 10</t>
  </si>
  <si>
    <t>19-9 (10-6)</t>
  </si>
  <si>
    <t>L80-69</t>
  </si>
  <si>
    <t>Sun, Feb 27</t>
  </si>
  <si>
    <t>95-74</t>
  </si>
  <si>
    <t>Thomas 4</t>
  </si>
  <si>
    <t>Bryan-Amaning 13</t>
  </si>
  <si>
    <t>Bryan-Amaning 24</t>
  </si>
  <si>
    <t>19-8 (10-5)</t>
  </si>
  <si>
    <t>W95-74</t>
  </si>
  <si>
    <t>Tue, Feb 22</t>
  </si>
  <si>
    <t>87-86</t>
  </si>
  <si>
    <t>Thomas 10</t>
  </si>
  <si>
    <t>Bryan-Amaning 8</t>
  </si>
  <si>
    <t>18-8 (10-5)</t>
  </si>
  <si>
    <t>L87-86</t>
  </si>
  <si>
    <t>Sat, Feb 19</t>
  </si>
  <si>
    <t>79-62</t>
  </si>
  <si>
    <t>Thomas 6</t>
  </si>
  <si>
    <t>Bryan-Amaning 12</t>
  </si>
  <si>
    <t>Bryan-Amaning 22</t>
  </si>
  <si>
    <t>18-7 (10-4)</t>
  </si>
  <si>
    <t>W79-62</t>
  </si>
  <si>
    <t>Thu, Feb 17</t>
  </si>
  <si>
    <t>87-76</t>
  </si>
  <si>
    <t>Overton 4</t>
  </si>
  <si>
    <t>Bryan-Amaning 6</t>
  </si>
  <si>
    <t>Thomas 22</t>
  </si>
  <si>
    <t>17-7 (9-4)</t>
  </si>
  <si>
    <t>W87-76</t>
  </si>
  <si>
    <t>Sat, Feb 12</t>
  </si>
  <si>
    <t>109-77</t>
  </si>
  <si>
    <t>Thomas 9</t>
  </si>
  <si>
    <t>Bryan-Amaning 9</t>
  </si>
  <si>
    <t>Thomas 23</t>
  </si>
  <si>
    <t>16-7 (8-4)</t>
  </si>
  <si>
    <t>W109-77</t>
  </si>
  <si>
    <t>Thu, Feb 10</t>
  </si>
  <si>
    <t>Bryan-Amaning 21</t>
  </si>
  <si>
    <t>15-7 (7-4)</t>
  </si>
  <si>
    <t>Sat, Feb 5</t>
  </si>
  <si>
    <t>68-56</t>
  </si>
  <si>
    <t>15-6 (7-3)</t>
  </si>
  <si>
    <t>L68-56</t>
  </si>
  <si>
    <t>Thu, Feb 3</t>
  </si>
  <si>
    <t>Holiday 12</t>
  </si>
  <si>
    <t>Thomas 19</t>
  </si>
  <si>
    <t>15-5 (7-2)</t>
  </si>
  <si>
    <t>L87-80</t>
  </si>
  <si>
    <t>Sun, Jan 30</t>
  </si>
  <si>
    <t>88-75</t>
  </si>
  <si>
    <t>Thomas 8</t>
  </si>
  <si>
    <t>Bryan-Amaning 30</t>
  </si>
  <si>
    <t>15-4 (7-1)</t>
  </si>
  <si>
    <t>W88-75</t>
  </si>
  <si>
    <t>Sat, Jan 22</t>
  </si>
  <si>
    <t>85-68</t>
  </si>
  <si>
    <t>14-4 (6-1)</t>
  </si>
  <si>
    <t>W85-68</t>
  </si>
  <si>
    <t>Thu, Jan 20</t>
  </si>
  <si>
    <t>92-71</t>
  </si>
  <si>
    <t>Thomas 13</t>
  </si>
  <si>
    <t>Bryan-Amaning 11</t>
  </si>
  <si>
    <t>Thomas 27</t>
  </si>
  <si>
    <t>13-4 (5-1)</t>
  </si>
  <si>
    <t>W92-71</t>
  </si>
  <si>
    <t>Sun, Jan 16</t>
  </si>
  <si>
    <t>74-63</t>
  </si>
  <si>
    <t>10-3 (2-0)</t>
  </si>
  <si>
    <t>W74-63</t>
  </si>
  <si>
    <t>Fri, Dec 31</t>
  </si>
  <si>
    <t>Thomas 3</t>
  </si>
  <si>
    <t>Bryan-Amaning 18</t>
  </si>
  <si>
    <t>9-3 (1-0)</t>
  </si>
  <si>
    <t>W73-67 OT</t>
  </si>
  <si>
    <t>Wed, Dec 29</t>
  </si>
  <si>
    <t>90-60</t>
  </si>
  <si>
    <t>Thomas 24</t>
  </si>
  <si>
    <t>W90-60</t>
  </si>
  <si>
    <t>Wed, Dec 22</t>
  </si>
  <si>
    <t>63-62</t>
  </si>
  <si>
    <t>Thomas 2</t>
  </si>
  <si>
    <t>6-3 (0-0)</t>
  </si>
  <si>
    <t>L63-62</t>
  </si>
  <si>
    <t>@ Texas A&amp;M</t>
  </si>
  <si>
    <t>Sat, Dec 11</t>
  </si>
  <si>
    <t>108-79</t>
  </si>
  <si>
    <t>Holiday 9</t>
  </si>
  <si>
    <t>Holiday 20</t>
  </si>
  <si>
    <t>W108-79</t>
  </si>
  <si>
    <t>vs Texas Tech</t>
  </si>
  <si>
    <t>Sat, Dec 4</t>
  </si>
  <si>
    <t>102-75</t>
  </si>
  <si>
    <t>Overton 8</t>
  </si>
  <si>
    <t>W102-75</t>
  </si>
  <si>
    <t>Tue, Nov 30</t>
  </si>
  <si>
    <t>76-71</t>
  </si>
  <si>
    <t>Bryan-Amaning 15</t>
  </si>
  <si>
    <t>L76-71</t>
  </si>
  <si>
    <t>vs 2 Michigan State *</t>
  </si>
  <si>
    <t>Wed, Nov 24</t>
  </si>
  <si>
    <t>74-67</t>
  </si>
  <si>
    <t>L74-67</t>
  </si>
  <si>
    <t>vs 8 Kentucky *</t>
  </si>
  <si>
    <t>Tue, Nov 23</t>
  </si>
  <si>
    <t>106-63</t>
  </si>
  <si>
    <t>Thomas 18</t>
  </si>
  <si>
    <t>W106-63</t>
  </si>
  <si>
    <t>vs Virginia *</t>
  </si>
  <si>
    <t>98-72</t>
  </si>
  <si>
    <t>Holiday 18</t>
  </si>
  <si>
    <t>W98-72</t>
  </si>
  <si>
    <t>Tue, Nov 16</t>
  </si>
  <si>
    <t>86-83</t>
  </si>
  <si>
    <t>24-11 (11-7)</t>
  </si>
  <si>
    <t>L86-83</t>
  </si>
  <si>
    <t>vs 2 North Carolina *</t>
  </si>
  <si>
    <t>Sun, Mar 20</t>
  </si>
  <si>
    <t>24-10 (11-7)</t>
  </si>
  <si>
    <t>vs 10 Georgia *</t>
  </si>
  <si>
    <t>Fri, Mar 18</t>
  </si>
  <si>
    <t>Largest Lead</t>
  </si>
  <si>
    <t>Flagrant Fouls</t>
  </si>
  <si>
    <t>Technical Fouls</t>
  </si>
  <si>
    <t>Fouls</t>
  </si>
  <si>
    <t>Total Turnovers</t>
  </si>
  <si>
    <t>Blocks</t>
  </si>
  <si>
    <t>Steals</t>
  </si>
  <si>
    <t>Assists</t>
  </si>
  <si>
    <t>Team Rebounds</t>
  </si>
  <si>
    <t>Defensive Rebounds</t>
  </si>
  <si>
    <t>Offensive Rebounds</t>
  </si>
  <si>
    <t>Rebounds</t>
  </si>
  <si>
    <t>Free Throw %</t>
  </si>
  <si>
    <t>Three Point %</t>
  </si>
  <si>
    <t>Field Goal %</t>
  </si>
  <si>
    <t>Team</t>
  </si>
  <si>
    <t>Game ID</t>
  </si>
  <si>
    <t>Points Team Scored</t>
  </si>
  <si>
    <t>Score</t>
  </si>
  <si>
    <t>Season Start Year</t>
  </si>
  <si>
    <t>Win/Loss (Win 1, Loss 0)</t>
  </si>
  <si>
    <t>Home/Away (Home 1, Away 0)</t>
  </si>
  <si>
    <t>HI Assists</t>
  </si>
  <si>
    <t>HI Rebounds</t>
  </si>
  <si>
    <t>HI Points</t>
  </si>
  <si>
    <t>W-L (Conference)</t>
  </si>
  <si>
    <t>Result</t>
  </si>
  <si>
    <t>Opponent</t>
  </si>
  <si>
    <t>Date</t>
  </si>
  <si>
    <t>87-52</t>
  </si>
  <si>
    <t>McDaniels 7</t>
  </si>
  <si>
    <t>Carter 16</t>
  </si>
  <si>
    <t>13-15 (3-12)</t>
  </si>
  <si>
    <t>W87-52</t>
  </si>
  <si>
    <t>Sat, Feb 22</t>
  </si>
  <si>
    <t>12-12 (2-9)</t>
  </si>
  <si>
    <t>67-66</t>
  </si>
  <si>
    <t>Wright 9</t>
  </si>
  <si>
    <t>McDaniels 14</t>
  </si>
  <si>
    <t>12-8 (2-5)</t>
  </si>
  <si>
    <t>L67-66</t>
  </si>
  <si>
    <t>85-64</t>
  </si>
  <si>
    <t>McDaniels 22</t>
  </si>
  <si>
    <t>9-2 (0-0)</t>
  </si>
  <si>
    <t>W85-64</t>
  </si>
  <si>
    <t>vs Ball State *</t>
  </si>
  <si>
    <t>90-80</t>
  </si>
  <si>
    <t>Green 20</t>
  </si>
  <si>
    <t>7-1 (0-0)</t>
  </si>
  <si>
    <t>W90-80</t>
  </si>
  <si>
    <t>Wed, Dec 4</t>
  </si>
  <si>
    <t>88-69</t>
  </si>
  <si>
    <t>Green 10</t>
  </si>
  <si>
    <t>5-1 (0-0)</t>
  </si>
  <si>
    <t>W88-69</t>
  </si>
  <si>
    <t>Sun, Nov 24</t>
  </si>
  <si>
    <t>12-4 (3-0)</t>
  </si>
  <si>
    <t>81-79</t>
  </si>
  <si>
    <t>Nowell 26</t>
  </si>
  <si>
    <t>L81-79</t>
  </si>
  <si>
    <t>@ 1 Gonzaga</t>
  </si>
  <si>
    <t>Wed, Dec 5</t>
  </si>
  <si>
    <t>67-63</t>
  </si>
  <si>
    <t>W67-63</t>
  </si>
  <si>
    <t>68-66</t>
  </si>
  <si>
    <t>L68-66</t>
  </si>
  <si>
    <t>vs Minnesota *</t>
  </si>
  <si>
    <t>Wed, Nov 21</t>
  </si>
  <si>
    <t>65-40</t>
  </si>
  <si>
    <t>17-7 (7-4)</t>
  </si>
  <si>
    <t>L65-40</t>
  </si>
  <si>
    <t>Thu, Feb 8</t>
  </si>
  <si>
    <t>68-64</t>
  </si>
  <si>
    <t>16-6 (6-3)</t>
  </si>
  <si>
    <t>W68-64</t>
  </si>
  <si>
    <t>vs 25 Arizona State</t>
  </si>
  <si>
    <t>Thu, Feb 1</t>
  </si>
  <si>
    <t>13-6 (3-3)</t>
  </si>
  <si>
    <t>L70-62</t>
  </si>
  <si>
    <t>Thu, Jan 18</t>
  </si>
  <si>
    <t>66-56</t>
  </si>
  <si>
    <t>13-4 (3-1)</t>
  </si>
  <si>
    <t>W66-56</t>
  </si>
  <si>
    <t>Thu, Jan 11</t>
  </si>
  <si>
    <t>106-55</t>
  </si>
  <si>
    <t>Timmins 7</t>
  </si>
  <si>
    <t>9-3 (0-0)</t>
  </si>
  <si>
    <t>W106-55</t>
  </si>
  <si>
    <t>vs Bethune-Cookman</t>
  </si>
  <si>
    <t>Tue, Dec 19</t>
  </si>
  <si>
    <t>97-70</t>
  </si>
  <si>
    <t>L97-70</t>
  </si>
  <si>
    <t>vs 12 Gonzaga</t>
  </si>
  <si>
    <t>Sun, Dec 10</t>
  </si>
  <si>
    <t>85-81</t>
  </si>
  <si>
    <t>21-13 (10-8)</t>
  </si>
  <si>
    <t>L85-81</t>
  </si>
  <si>
    <t>@ 1 Saint Mary's</t>
  </si>
  <si>
    <t>Mon, Mar 19</t>
  </si>
  <si>
    <t>74-58</t>
  </si>
  <si>
    <t>Dickerson 27</t>
  </si>
  <si>
    <t>9-21 (2-16)</t>
  </si>
  <si>
    <t>L74-58</t>
  </si>
  <si>
    <t>Sat, Mar 4</t>
  </si>
  <si>
    <t>82-74</t>
  </si>
  <si>
    <t>Fultz 20</t>
  </si>
  <si>
    <t>9-13 (2-8)</t>
  </si>
  <si>
    <t>L82-74</t>
  </si>
  <si>
    <t>Wed, Feb 1</t>
  </si>
  <si>
    <t>Fultz 30</t>
  </si>
  <si>
    <t>9-10 (2-5)</t>
  </si>
  <si>
    <t>L94-72</t>
  </si>
  <si>
    <t>85-83</t>
  </si>
  <si>
    <t>Fultz 37</t>
  </si>
  <si>
    <t>9-9 (2-4)</t>
  </si>
  <si>
    <t>W85-83 OT</t>
  </si>
  <si>
    <t>Wed, Jan 18</t>
  </si>
  <si>
    <t>69-59</t>
  </si>
  <si>
    <t>Crisp 16</t>
  </si>
  <si>
    <t>8-8 (1-3)</t>
  </si>
  <si>
    <t>L69-59</t>
  </si>
  <si>
    <t>Thu, Jan 12</t>
  </si>
  <si>
    <t>87-61</t>
  </si>
  <si>
    <t>Crisp 10</t>
  </si>
  <si>
    <t>8-7 (1-2)</t>
  </si>
  <si>
    <t>W87-61</t>
  </si>
  <si>
    <t>86-71</t>
  </si>
  <si>
    <t>Fultz 14</t>
  </si>
  <si>
    <t>L86-71</t>
  </si>
  <si>
    <t>@ TCU</t>
  </si>
  <si>
    <t>Wed, Nov 30</t>
  </si>
  <si>
    <t>93-80</t>
  </si>
  <si>
    <t>L93-80</t>
  </si>
  <si>
    <t>vs TCU *</t>
  </si>
  <si>
    <t>Sat, Nov 26</t>
  </si>
  <si>
    <t>86-47</t>
  </si>
  <si>
    <t>Timmins 12</t>
  </si>
  <si>
    <t>W86-47</t>
  </si>
  <si>
    <t>vs Western Kentucky *</t>
  </si>
  <si>
    <t>98-90</t>
  </si>
  <si>
    <t>0-1 (0-0)</t>
  </si>
  <si>
    <t>L98-90</t>
  </si>
  <si>
    <t>vs Yale</t>
  </si>
  <si>
    <t>Sun, Nov 13</t>
  </si>
  <si>
    <t>91-68</t>
  </si>
  <si>
    <t>Andrews 9</t>
  </si>
  <si>
    <t>18-13 (9-9)</t>
  </si>
  <si>
    <t>W91-68</t>
  </si>
  <si>
    <t>Wed, Mar 9</t>
  </si>
  <si>
    <t>90-82</t>
  </si>
  <si>
    <t>Dime 9</t>
  </si>
  <si>
    <t>Chriss 24</t>
  </si>
  <si>
    <t>15-9 (7-5)</t>
  </si>
  <si>
    <t>L90-82</t>
  </si>
  <si>
    <t>Wed, Feb 10</t>
  </si>
  <si>
    <t>77-72</t>
  </si>
  <si>
    <t>Murray 4</t>
  </si>
  <si>
    <t>Chriss 7</t>
  </si>
  <si>
    <t>15-8 (7-4)</t>
  </si>
  <si>
    <t>L77-72</t>
  </si>
  <si>
    <t>vs 23 Arizona</t>
  </si>
  <si>
    <t>Sat, Feb 6</t>
  </si>
  <si>
    <t>98-88</t>
  </si>
  <si>
    <t>Murray 8</t>
  </si>
  <si>
    <t>Chriss 6</t>
  </si>
  <si>
    <t>14-7 (6-3)</t>
  </si>
  <si>
    <t>L98-88</t>
  </si>
  <si>
    <t>Sat, Jan 30</t>
  </si>
  <si>
    <t>Andrews 33</t>
  </si>
  <si>
    <t>13-5 (5-1)</t>
  </si>
  <si>
    <t>W95-83</t>
  </si>
  <si>
    <t>Wed, Jan 20</t>
  </si>
  <si>
    <t>96-93</t>
  </si>
  <si>
    <t>9-4 (1-0)</t>
  </si>
  <si>
    <t>W96-93 2OT</t>
  </si>
  <si>
    <t>vs 25 UCLA</t>
  </si>
  <si>
    <t>Fri, Jan 1</t>
  </si>
  <si>
    <t>83-78</t>
  </si>
  <si>
    <t>Dime 17</t>
  </si>
  <si>
    <t>L83-78</t>
  </si>
  <si>
    <t>Mon, Dec 28</t>
  </si>
  <si>
    <t>79-68</t>
  </si>
  <si>
    <t>W79-68</t>
  </si>
  <si>
    <t>Tue, Dec 22</t>
  </si>
  <si>
    <t>92-67</t>
  </si>
  <si>
    <t>Andrews 32</t>
  </si>
  <si>
    <t>W92-67</t>
  </si>
  <si>
    <t>vs TCU</t>
  </si>
  <si>
    <t>Tue, Dec 8</t>
  </si>
  <si>
    <t>Murray 17</t>
  </si>
  <si>
    <t>W87-69</t>
  </si>
  <si>
    <t>Sun, Dec 6</t>
  </si>
  <si>
    <t>vs Texas *</t>
  </si>
  <si>
    <t>Thu, Nov 26</t>
  </si>
  <si>
    <t>77-71</t>
  </si>
  <si>
    <t>Dime 14</t>
  </si>
  <si>
    <t>Andrews 23</t>
  </si>
  <si>
    <t>W77-71</t>
  </si>
  <si>
    <t>Fri, Nov 13</t>
  </si>
  <si>
    <t>15-12 (4-11)</t>
  </si>
  <si>
    <t>Wed, Feb 25</t>
  </si>
  <si>
    <t>64-50</t>
  </si>
  <si>
    <t>Andrews 14</t>
  </si>
  <si>
    <t>14-9 (3-8)</t>
  </si>
  <si>
    <t>L64-50</t>
  </si>
  <si>
    <t>Sun, Feb 8</t>
  </si>
  <si>
    <t>77-56</t>
  </si>
  <si>
    <t>14-5 (3-4)</t>
  </si>
  <si>
    <t>L77-56</t>
  </si>
  <si>
    <t>@ 12 Utah</t>
  </si>
  <si>
    <t>Sun, Jan 25</t>
  </si>
  <si>
    <t>68-60</t>
  </si>
  <si>
    <t>Kemp Jr. 19</t>
  </si>
  <si>
    <t>11-3 (0-2)</t>
  </si>
  <si>
    <t>L68-60 OT</t>
  </si>
  <si>
    <t>Sun, Jan 4</t>
  </si>
  <si>
    <t>63-48</t>
  </si>
  <si>
    <t>Kemp Jr. 7</t>
  </si>
  <si>
    <t>Kemp Jr. 12</t>
  </si>
  <si>
    <t>W63-48</t>
  </si>
  <si>
    <t>Fri, Nov 21</t>
  </si>
  <si>
    <t>77-59</t>
  </si>
  <si>
    <t>Kemp Jr. 17</t>
  </si>
  <si>
    <t>W77-59</t>
  </si>
  <si>
    <t>vs South Carolina State</t>
  </si>
  <si>
    <t>Fri, Nov 14</t>
  </si>
  <si>
    <t>Williams-Goss 10</t>
  </si>
  <si>
    <t>W86-62</t>
  </si>
  <si>
    <t>78-71</t>
  </si>
  <si>
    <t>Blackwell 17</t>
  </si>
  <si>
    <t>L78-71</t>
  </si>
  <si>
    <t>Wed, Feb 19</t>
  </si>
  <si>
    <t>64-60</t>
  </si>
  <si>
    <t>Blackwell 8</t>
  </si>
  <si>
    <t>14-11 (6-6)</t>
  </si>
  <si>
    <t>W64-60</t>
  </si>
  <si>
    <t>Wed, Feb 12</t>
  </si>
  <si>
    <t>83-79</t>
  </si>
  <si>
    <t>Blackwell 9</t>
  </si>
  <si>
    <t>3-3 (0-0)</t>
  </si>
  <si>
    <t>W83-79</t>
  </si>
  <si>
    <t>Tue, Nov 26</t>
  </si>
  <si>
    <t>89-78</t>
  </si>
  <si>
    <t>Wilcox 30</t>
  </si>
  <si>
    <t>L89-78</t>
  </si>
  <si>
    <t>vs Boston College *</t>
  </si>
  <si>
    <t>64-62</t>
  </si>
  <si>
    <t>Gaddy 11</t>
  </si>
  <si>
    <t>Suggs 19</t>
  </si>
  <si>
    <t>W64-62</t>
  </si>
  <si>
    <t>Wed, Mar 13</t>
  </si>
  <si>
    <t>Wilcox 11</t>
  </si>
  <si>
    <t>12-9 (4-4)</t>
  </si>
  <si>
    <t>L57-53</t>
  </si>
  <si>
    <t>vs 8 Arizona</t>
  </si>
  <si>
    <t>Thu, Jan 31</t>
  </si>
  <si>
    <t>62-47</t>
  </si>
  <si>
    <t>10-5 (2-0)</t>
  </si>
  <si>
    <t>W62-47</t>
  </si>
  <si>
    <t>Wed, Jan 9</t>
  </si>
  <si>
    <t>vs Saint Louis</t>
  </si>
  <si>
    <t>Thu, Nov 29</t>
  </si>
  <si>
    <t>84-73</t>
  </si>
  <si>
    <t>Gaddy 16</t>
  </si>
  <si>
    <t>W84-73 OT</t>
  </si>
  <si>
    <t>vs Seton Hall *</t>
  </si>
  <si>
    <t>Sat, Nov 17</t>
  </si>
  <si>
    <t>vs Albany</t>
  </si>
  <si>
    <t>Tue, Nov 13</t>
  </si>
  <si>
    <t>75-69</t>
  </si>
  <si>
    <t>Gaddy 12</t>
  </si>
  <si>
    <t>21-9 (14-4)</t>
  </si>
  <si>
    <t>L75-69</t>
  </si>
  <si>
    <t>80-58</t>
  </si>
  <si>
    <t>21-8 (14-3)</t>
  </si>
  <si>
    <t>W80-58</t>
  </si>
  <si>
    <t>vs Florida Atlantic</t>
  </si>
  <si>
    <t>62-60</t>
  </si>
  <si>
    <t>Thomas 16</t>
  </si>
  <si>
    <t>20-10 (11-7)</t>
  </si>
  <si>
    <t>L62-60</t>
  </si>
  <si>
    <t>Sat, Mar 5</t>
  </si>
  <si>
    <t>Holiday 5</t>
  </si>
  <si>
    <t>20-9 (11-6)</t>
  </si>
  <si>
    <t>W70-63</t>
  </si>
  <si>
    <t>Thu, Mar 3</t>
  </si>
  <si>
    <t>58-56</t>
  </si>
  <si>
    <t>Holiday 15</t>
  </si>
  <si>
    <t>12-4 (4-1)</t>
  </si>
  <si>
    <t>L58-56</t>
  </si>
  <si>
    <t>Thu, Jan 13</t>
  </si>
  <si>
    <t>103-72</t>
  </si>
  <si>
    <t>12-3 (4-0)</t>
  </si>
  <si>
    <t>W103-72</t>
  </si>
  <si>
    <t>Sat, Jan 8</t>
  </si>
  <si>
    <t>11-3 (3-0)</t>
  </si>
  <si>
    <t>Thu, Jan 6</t>
  </si>
  <si>
    <t>80-52</t>
  </si>
  <si>
    <t>W80-52</t>
  </si>
  <si>
    <t>vs San Francisco</t>
  </si>
  <si>
    <t>Sat, Dec 18</t>
  </si>
  <si>
    <t>Thomas 20</t>
  </si>
  <si>
    <t>Mon, Dec 6</t>
  </si>
  <si>
    <t>118-64</t>
  </si>
  <si>
    <t>Overton 6</t>
  </si>
  <si>
    <t>N'Diaye 15</t>
  </si>
  <si>
    <t>Bryan-Amaning 28</t>
  </si>
  <si>
    <t>W118-64</t>
  </si>
  <si>
    <t>vs McNeese</t>
  </si>
  <si>
    <t>Sat, Nov 13</t>
  </si>
  <si>
    <t>X1</t>
  </si>
  <si>
    <t>Points Scored</t>
  </si>
  <si>
    <t>y</t>
  </si>
  <si>
    <t>Win (1)/Loss (0)</t>
  </si>
  <si>
    <t>Coefficients</t>
  </si>
  <si>
    <t>Points</t>
  </si>
  <si>
    <t>logit</t>
  </si>
  <si>
    <t>e logit</t>
  </si>
  <si>
    <t>predicted</t>
  </si>
  <si>
    <t>alternative y</t>
  </si>
  <si>
    <t>1-pred</t>
  </si>
  <si>
    <t>log likelihood</t>
  </si>
  <si>
    <t>Sum 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</si>
</sst>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8" fillId="0" borderId="0" xfId="0" applyFont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0" fontId="18" fillId="35" borderId="0" xfId="0" applyFont="1" applyFill="1"/>
    <xf numFmtId="0" fontId="0" fillId="35" borderId="0" xfId="0" applyFill="1"/>
    <xf numFmtId="0" fontId="18" fillId="36" borderId="0" xfId="0" applyFont="1" applyFill="1" applyAlignment="1">
      <alignment horizontal="center"/>
    </xf>
    <xf numFmtId="0" fontId="18" fillId="36" borderId="0" xfId="0" applyFont="1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vs Sigmoid'!$B$4</c:f>
              <c:strCache>
                <c:ptCount val="1"/>
                <c:pt idx="0">
                  <c:v>y linear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vs Sigmoid'!$A$5:$A$25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'Linear vs Sigmoid'!$B$5:$B$25</c:f>
              <c:numCache>
                <c:formatCode>General</c:formatCode>
                <c:ptCount val="21"/>
                <c:pt idx="0">
                  <c:v>-29</c:v>
                </c:pt>
                <c:pt idx="1">
                  <c:v>-26</c:v>
                </c:pt>
                <c:pt idx="2">
                  <c:v>-23</c:v>
                </c:pt>
                <c:pt idx="3">
                  <c:v>-20</c:v>
                </c:pt>
                <c:pt idx="4">
                  <c:v>-17</c:v>
                </c:pt>
                <c:pt idx="5">
                  <c:v>-14</c:v>
                </c:pt>
                <c:pt idx="6">
                  <c:v>-11</c:v>
                </c:pt>
                <c:pt idx="7">
                  <c:v>-8</c:v>
                </c:pt>
                <c:pt idx="8">
                  <c:v>-5</c:v>
                </c:pt>
                <c:pt idx="9">
                  <c:v>-2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10</c:v>
                </c:pt>
                <c:pt idx="14">
                  <c:v>13</c:v>
                </c:pt>
                <c:pt idx="15">
                  <c:v>16</c:v>
                </c:pt>
                <c:pt idx="16">
                  <c:v>19</c:v>
                </c:pt>
                <c:pt idx="17">
                  <c:v>22</c:v>
                </c:pt>
                <c:pt idx="18">
                  <c:v>25</c:v>
                </c:pt>
                <c:pt idx="19">
                  <c:v>28</c:v>
                </c:pt>
                <c:pt idx="20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7-4D8F-B8F1-2860AA4D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26032"/>
        <c:axId val="487626992"/>
      </c:scatterChart>
      <c:valAx>
        <c:axId val="4876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26992"/>
        <c:crosses val="autoZero"/>
        <c:crossBetween val="midCat"/>
      </c:valAx>
      <c:valAx>
        <c:axId val="4876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vs Sigmoid'!$C$4</c:f>
              <c:strCache>
                <c:ptCount val="1"/>
                <c:pt idx="0">
                  <c:v>y sigmoid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vs Sigmoid'!$A$5:$A$25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'Linear vs Sigmoid'!$C$5:$C$25</c:f>
              <c:numCache>
                <c:formatCode>General</c:formatCode>
                <c:ptCount val="21"/>
                <c:pt idx="0">
                  <c:v>2.543665647376276E-13</c:v>
                </c:pt>
                <c:pt idx="1">
                  <c:v>5.1090890280372213E-12</c:v>
                </c:pt>
                <c:pt idx="2">
                  <c:v>1.0261879630648827E-10</c:v>
                </c:pt>
                <c:pt idx="3">
                  <c:v>2.0611536181902037E-9</c:v>
                </c:pt>
                <c:pt idx="4">
                  <c:v>4.1399375473943306E-8</c:v>
                </c:pt>
                <c:pt idx="5">
                  <c:v>8.3152802766413209E-7</c:v>
                </c:pt>
                <c:pt idx="6">
                  <c:v>1.6701421848095181E-5</c:v>
                </c:pt>
                <c:pt idx="7">
                  <c:v>3.3535013046647811E-4</c:v>
                </c:pt>
                <c:pt idx="8">
                  <c:v>6.6928509242848554E-3</c:v>
                </c:pt>
                <c:pt idx="9">
                  <c:v>0.11920292202211755</c:v>
                </c:pt>
                <c:pt idx="10">
                  <c:v>0.7310585786300049</c:v>
                </c:pt>
                <c:pt idx="11">
                  <c:v>0.98201379003790845</c:v>
                </c:pt>
                <c:pt idx="12">
                  <c:v>0.9990889488055994</c:v>
                </c:pt>
                <c:pt idx="13">
                  <c:v>0.99995460213129761</c:v>
                </c:pt>
                <c:pt idx="14">
                  <c:v>0.99999773967570205</c:v>
                </c:pt>
                <c:pt idx="15">
                  <c:v>0.99999988746483792</c:v>
                </c:pt>
                <c:pt idx="16">
                  <c:v>0.99999999439720355</c:v>
                </c:pt>
                <c:pt idx="17">
                  <c:v>0.99999999972105313</c:v>
                </c:pt>
                <c:pt idx="18">
                  <c:v>0.999999999986112</c:v>
                </c:pt>
                <c:pt idx="19">
                  <c:v>0.99999999999930855</c:v>
                </c:pt>
                <c:pt idx="20">
                  <c:v>0.99999999999996558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C-4671-B964-3C68BAFCE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25944"/>
        <c:axId val="379126904"/>
      </c:scatterChart>
      <c:valAx>
        <c:axId val="3791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26904"/>
        <c:crosses val="autoZero"/>
        <c:crossBetween val="midCat"/>
      </c:valAx>
      <c:valAx>
        <c:axId val="379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X1'!$B$2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X1'!$A$3:$A$269</c:f>
              <c:numCache>
                <c:formatCode>General</c:formatCode>
                <c:ptCount val="267"/>
                <c:pt idx="0">
                  <c:v>68</c:v>
                </c:pt>
                <c:pt idx="1">
                  <c:v>83</c:v>
                </c:pt>
                <c:pt idx="2">
                  <c:v>98</c:v>
                </c:pt>
                <c:pt idx="3">
                  <c:v>106</c:v>
                </c:pt>
                <c:pt idx="4">
                  <c:v>67</c:v>
                </c:pt>
                <c:pt idx="5">
                  <c:v>71</c:v>
                </c:pt>
                <c:pt idx="6">
                  <c:v>102</c:v>
                </c:pt>
                <c:pt idx="7">
                  <c:v>108</c:v>
                </c:pt>
                <c:pt idx="8">
                  <c:v>62</c:v>
                </c:pt>
                <c:pt idx="9">
                  <c:v>90</c:v>
                </c:pt>
                <c:pt idx="10">
                  <c:v>73</c:v>
                </c:pt>
                <c:pt idx="11">
                  <c:v>74</c:v>
                </c:pt>
                <c:pt idx="12">
                  <c:v>92</c:v>
                </c:pt>
                <c:pt idx="13">
                  <c:v>85</c:v>
                </c:pt>
                <c:pt idx="14">
                  <c:v>88</c:v>
                </c:pt>
                <c:pt idx="15">
                  <c:v>80</c:v>
                </c:pt>
                <c:pt idx="16">
                  <c:v>56</c:v>
                </c:pt>
                <c:pt idx="17">
                  <c:v>76</c:v>
                </c:pt>
                <c:pt idx="18">
                  <c:v>109</c:v>
                </c:pt>
                <c:pt idx="19">
                  <c:v>87</c:v>
                </c:pt>
                <c:pt idx="20">
                  <c:v>79</c:v>
                </c:pt>
                <c:pt idx="21">
                  <c:v>86</c:v>
                </c:pt>
                <c:pt idx="22">
                  <c:v>95</c:v>
                </c:pt>
                <c:pt idx="23">
                  <c:v>69</c:v>
                </c:pt>
                <c:pt idx="24">
                  <c:v>89</c:v>
                </c:pt>
                <c:pt idx="25">
                  <c:v>69</c:v>
                </c:pt>
                <c:pt idx="26">
                  <c:v>77</c:v>
                </c:pt>
                <c:pt idx="27">
                  <c:v>82</c:v>
                </c:pt>
                <c:pt idx="28">
                  <c:v>76</c:v>
                </c:pt>
                <c:pt idx="29">
                  <c:v>90</c:v>
                </c:pt>
                <c:pt idx="30">
                  <c:v>67</c:v>
                </c:pt>
                <c:pt idx="31">
                  <c:v>91</c:v>
                </c:pt>
                <c:pt idx="32">
                  <c:v>93</c:v>
                </c:pt>
                <c:pt idx="33">
                  <c:v>64</c:v>
                </c:pt>
                <c:pt idx="34">
                  <c:v>88</c:v>
                </c:pt>
                <c:pt idx="35">
                  <c:v>73</c:v>
                </c:pt>
                <c:pt idx="36">
                  <c:v>77</c:v>
                </c:pt>
                <c:pt idx="37">
                  <c:v>80</c:v>
                </c:pt>
                <c:pt idx="38">
                  <c:v>87</c:v>
                </c:pt>
                <c:pt idx="39">
                  <c:v>73</c:v>
                </c:pt>
                <c:pt idx="40">
                  <c:v>74</c:v>
                </c:pt>
                <c:pt idx="41">
                  <c:v>95</c:v>
                </c:pt>
                <c:pt idx="42">
                  <c:v>76</c:v>
                </c:pt>
                <c:pt idx="43">
                  <c:v>69</c:v>
                </c:pt>
                <c:pt idx="44">
                  <c:v>57</c:v>
                </c:pt>
                <c:pt idx="45">
                  <c:v>91</c:v>
                </c:pt>
                <c:pt idx="46">
                  <c:v>75</c:v>
                </c:pt>
                <c:pt idx="47">
                  <c:v>66</c:v>
                </c:pt>
                <c:pt idx="48">
                  <c:v>76</c:v>
                </c:pt>
                <c:pt idx="49">
                  <c:v>60</c:v>
                </c:pt>
                <c:pt idx="50">
                  <c:v>69</c:v>
                </c:pt>
                <c:pt idx="51">
                  <c:v>71</c:v>
                </c:pt>
                <c:pt idx="52">
                  <c:v>69</c:v>
                </c:pt>
                <c:pt idx="53">
                  <c:v>57</c:v>
                </c:pt>
                <c:pt idx="54">
                  <c:v>75</c:v>
                </c:pt>
                <c:pt idx="55">
                  <c:v>77</c:v>
                </c:pt>
                <c:pt idx="56">
                  <c:v>79</c:v>
                </c:pt>
                <c:pt idx="57">
                  <c:v>59</c:v>
                </c:pt>
                <c:pt idx="58">
                  <c:v>84</c:v>
                </c:pt>
                <c:pt idx="59">
                  <c:v>79</c:v>
                </c:pt>
                <c:pt idx="60">
                  <c:v>85</c:v>
                </c:pt>
                <c:pt idx="61">
                  <c:v>66</c:v>
                </c:pt>
                <c:pt idx="62">
                  <c:v>55</c:v>
                </c:pt>
                <c:pt idx="63">
                  <c:v>74</c:v>
                </c:pt>
                <c:pt idx="64">
                  <c:v>73</c:v>
                </c:pt>
                <c:pt idx="65">
                  <c:v>87</c:v>
                </c:pt>
                <c:pt idx="66">
                  <c:v>75</c:v>
                </c:pt>
                <c:pt idx="67">
                  <c:v>75</c:v>
                </c:pt>
                <c:pt idx="68">
                  <c:v>67</c:v>
                </c:pt>
                <c:pt idx="69">
                  <c:v>53</c:v>
                </c:pt>
                <c:pt idx="70">
                  <c:v>68</c:v>
                </c:pt>
                <c:pt idx="71">
                  <c:v>65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76</c:v>
                </c:pt>
                <c:pt idx="76">
                  <c:v>96</c:v>
                </c:pt>
                <c:pt idx="77">
                  <c:v>57</c:v>
                </c:pt>
                <c:pt idx="78">
                  <c:v>60</c:v>
                </c:pt>
                <c:pt idx="79">
                  <c:v>52</c:v>
                </c:pt>
                <c:pt idx="80">
                  <c:v>72</c:v>
                </c:pt>
                <c:pt idx="81">
                  <c:v>52</c:v>
                </c:pt>
                <c:pt idx="82">
                  <c:v>68</c:v>
                </c:pt>
                <c:pt idx="83">
                  <c:v>72</c:v>
                </c:pt>
                <c:pt idx="84">
                  <c:v>65</c:v>
                </c:pt>
                <c:pt idx="85">
                  <c:v>54</c:v>
                </c:pt>
                <c:pt idx="86">
                  <c:v>77</c:v>
                </c:pt>
                <c:pt idx="87">
                  <c:v>88</c:v>
                </c:pt>
                <c:pt idx="88">
                  <c:v>72</c:v>
                </c:pt>
                <c:pt idx="89">
                  <c:v>92</c:v>
                </c:pt>
                <c:pt idx="90">
                  <c:v>84</c:v>
                </c:pt>
                <c:pt idx="91">
                  <c:v>92</c:v>
                </c:pt>
                <c:pt idx="92">
                  <c:v>63</c:v>
                </c:pt>
                <c:pt idx="93">
                  <c:v>85</c:v>
                </c:pt>
                <c:pt idx="94">
                  <c:v>73</c:v>
                </c:pt>
                <c:pt idx="95">
                  <c:v>70</c:v>
                </c:pt>
                <c:pt idx="96">
                  <c:v>95</c:v>
                </c:pt>
                <c:pt idx="97">
                  <c:v>73</c:v>
                </c:pt>
                <c:pt idx="98">
                  <c:v>76</c:v>
                </c:pt>
                <c:pt idx="99">
                  <c:v>62</c:v>
                </c:pt>
                <c:pt idx="100">
                  <c:v>59</c:v>
                </c:pt>
                <c:pt idx="101">
                  <c:v>71</c:v>
                </c:pt>
                <c:pt idx="102">
                  <c:v>56</c:v>
                </c:pt>
                <c:pt idx="103">
                  <c:v>67</c:v>
                </c:pt>
                <c:pt idx="104">
                  <c:v>80</c:v>
                </c:pt>
                <c:pt idx="105">
                  <c:v>87</c:v>
                </c:pt>
                <c:pt idx="106">
                  <c:v>67</c:v>
                </c:pt>
                <c:pt idx="107">
                  <c:v>69</c:v>
                </c:pt>
                <c:pt idx="108">
                  <c:v>65</c:v>
                </c:pt>
                <c:pt idx="109">
                  <c:v>59</c:v>
                </c:pt>
                <c:pt idx="110">
                  <c:v>72</c:v>
                </c:pt>
                <c:pt idx="111">
                  <c:v>82</c:v>
                </c:pt>
                <c:pt idx="112">
                  <c:v>82</c:v>
                </c:pt>
                <c:pt idx="113">
                  <c:v>61</c:v>
                </c:pt>
                <c:pt idx="114">
                  <c:v>76</c:v>
                </c:pt>
                <c:pt idx="115">
                  <c:v>78</c:v>
                </c:pt>
                <c:pt idx="116">
                  <c:v>80</c:v>
                </c:pt>
                <c:pt idx="117">
                  <c:v>68</c:v>
                </c:pt>
                <c:pt idx="118">
                  <c:v>49</c:v>
                </c:pt>
                <c:pt idx="119">
                  <c:v>81</c:v>
                </c:pt>
                <c:pt idx="120">
                  <c:v>86</c:v>
                </c:pt>
                <c:pt idx="121">
                  <c:v>69</c:v>
                </c:pt>
                <c:pt idx="122">
                  <c:v>66</c:v>
                </c:pt>
                <c:pt idx="123">
                  <c:v>57</c:v>
                </c:pt>
                <c:pt idx="124">
                  <c:v>75</c:v>
                </c:pt>
                <c:pt idx="125">
                  <c:v>77</c:v>
                </c:pt>
                <c:pt idx="126">
                  <c:v>56</c:v>
                </c:pt>
                <c:pt idx="127">
                  <c:v>85</c:v>
                </c:pt>
                <c:pt idx="128">
                  <c:v>52</c:v>
                </c:pt>
                <c:pt idx="129">
                  <c:v>74</c:v>
                </c:pt>
                <c:pt idx="130">
                  <c:v>88</c:v>
                </c:pt>
                <c:pt idx="131">
                  <c:v>74</c:v>
                </c:pt>
                <c:pt idx="132">
                  <c:v>62</c:v>
                </c:pt>
                <c:pt idx="133">
                  <c:v>68</c:v>
                </c:pt>
                <c:pt idx="134">
                  <c:v>87</c:v>
                </c:pt>
                <c:pt idx="135">
                  <c:v>55</c:v>
                </c:pt>
                <c:pt idx="136">
                  <c:v>47</c:v>
                </c:pt>
                <c:pt idx="137">
                  <c:v>77</c:v>
                </c:pt>
                <c:pt idx="138">
                  <c:v>69</c:v>
                </c:pt>
                <c:pt idx="139">
                  <c:v>107</c:v>
                </c:pt>
                <c:pt idx="140">
                  <c:v>78</c:v>
                </c:pt>
                <c:pt idx="141">
                  <c:v>100</c:v>
                </c:pt>
                <c:pt idx="142">
                  <c:v>104</c:v>
                </c:pt>
                <c:pt idx="143">
                  <c:v>64</c:v>
                </c:pt>
                <c:pt idx="144">
                  <c:v>71</c:v>
                </c:pt>
                <c:pt idx="145">
                  <c:v>92</c:v>
                </c:pt>
                <c:pt idx="146">
                  <c:v>83</c:v>
                </c:pt>
                <c:pt idx="147">
                  <c:v>87</c:v>
                </c:pt>
                <c:pt idx="148">
                  <c:v>99</c:v>
                </c:pt>
                <c:pt idx="149">
                  <c:v>67</c:v>
                </c:pt>
                <c:pt idx="150">
                  <c:v>89</c:v>
                </c:pt>
                <c:pt idx="151">
                  <c:v>75</c:v>
                </c:pt>
                <c:pt idx="152">
                  <c:v>86</c:v>
                </c:pt>
                <c:pt idx="153">
                  <c:v>95</c:v>
                </c:pt>
                <c:pt idx="154">
                  <c:v>80</c:v>
                </c:pt>
                <c:pt idx="155">
                  <c:v>75</c:v>
                </c:pt>
                <c:pt idx="156">
                  <c:v>64</c:v>
                </c:pt>
                <c:pt idx="157">
                  <c:v>81</c:v>
                </c:pt>
                <c:pt idx="158">
                  <c:v>73</c:v>
                </c:pt>
                <c:pt idx="159">
                  <c:v>99</c:v>
                </c:pt>
                <c:pt idx="160">
                  <c:v>77</c:v>
                </c:pt>
                <c:pt idx="161">
                  <c:v>104</c:v>
                </c:pt>
                <c:pt idx="162">
                  <c:v>92</c:v>
                </c:pt>
                <c:pt idx="163">
                  <c:v>94</c:v>
                </c:pt>
                <c:pt idx="164">
                  <c:v>71</c:v>
                </c:pt>
                <c:pt idx="165">
                  <c:v>85</c:v>
                </c:pt>
                <c:pt idx="166">
                  <c:v>92</c:v>
                </c:pt>
                <c:pt idx="167">
                  <c:v>77</c:v>
                </c:pt>
                <c:pt idx="168">
                  <c:v>94</c:v>
                </c:pt>
                <c:pt idx="169">
                  <c:v>74</c:v>
                </c:pt>
                <c:pt idx="170">
                  <c:v>61</c:v>
                </c:pt>
                <c:pt idx="171">
                  <c:v>69</c:v>
                </c:pt>
                <c:pt idx="172">
                  <c:v>75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61</c:v>
                </c:pt>
                <c:pt idx="177">
                  <c:v>81</c:v>
                </c:pt>
                <c:pt idx="178">
                  <c:v>68</c:v>
                </c:pt>
                <c:pt idx="179">
                  <c:v>71</c:v>
                </c:pt>
                <c:pt idx="180">
                  <c:v>66</c:v>
                </c:pt>
                <c:pt idx="181">
                  <c:v>73</c:v>
                </c:pt>
                <c:pt idx="182">
                  <c:v>77</c:v>
                </c:pt>
                <c:pt idx="183">
                  <c:v>86</c:v>
                </c:pt>
                <c:pt idx="184">
                  <c:v>79</c:v>
                </c:pt>
                <c:pt idx="185">
                  <c:v>70</c:v>
                </c:pt>
                <c:pt idx="186">
                  <c:v>79</c:v>
                </c:pt>
                <c:pt idx="187">
                  <c:v>89</c:v>
                </c:pt>
                <c:pt idx="188">
                  <c:v>77</c:v>
                </c:pt>
                <c:pt idx="189">
                  <c:v>85</c:v>
                </c:pt>
                <c:pt idx="190">
                  <c:v>86</c:v>
                </c:pt>
                <c:pt idx="191">
                  <c:v>74</c:v>
                </c:pt>
                <c:pt idx="192">
                  <c:v>80</c:v>
                </c:pt>
                <c:pt idx="193">
                  <c:v>66</c:v>
                </c:pt>
                <c:pt idx="194">
                  <c:v>88</c:v>
                </c:pt>
                <c:pt idx="195">
                  <c:v>53</c:v>
                </c:pt>
                <c:pt idx="196">
                  <c:v>70</c:v>
                </c:pt>
                <c:pt idx="197">
                  <c:v>64</c:v>
                </c:pt>
                <c:pt idx="198">
                  <c:v>72</c:v>
                </c:pt>
                <c:pt idx="199">
                  <c:v>80</c:v>
                </c:pt>
                <c:pt idx="200">
                  <c:v>78</c:v>
                </c:pt>
                <c:pt idx="201">
                  <c:v>94</c:v>
                </c:pt>
                <c:pt idx="202">
                  <c:v>58</c:v>
                </c:pt>
                <c:pt idx="203">
                  <c:v>82</c:v>
                </c:pt>
                <c:pt idx="204">
                  <c:v>78</c:v>
                </c:pt>
                <c:pt idx="205">
                  <c:v>68</c:v>
                </c:pt>
                <c:pt idx="206">
                  <c:v>79</c:v>
                </c:pt>
                <c:pt idx="207">
                  <c:v>64</c:v>
                </c:pt>
                <c:pt idx="208">
                  <c:v>66</c:v>
                </c:pt>
                <c:pt idx="209">
                  <c:v>78</c:v>
                </c:pt>
                <c:pt idx="210">
                  <c:v>59</c:v>
                </c:pt>
                <c:pt idx="211">
                  <c:v>73</c:v>
                </c:pt>
                <c:pt idx="212">
                  <c:v>66</c:v>
                </c:pt>
                <c:pt idx="213">
                  <c:v>66</c:v>
                </c:pt>
                <c:pt idx="214">
                  <c:v>82</c:v>
                </c:pt>
                <c:pt idx="215">
                  <c:v>71</c:v>
                </c:pt>
                <c:pt idx="216">
                  <c:v>83</c:v>
                </c:pt>
                <c:pt idx="217">
                  <c:v>70</c:v>
                </c:pt>
                <c:pt idx="218">
                  <c:v>61</c:v>
                </c:pt>
                <c:pt idx="219">
                  <c:v>57</c:v>
                </c:pt>
                <c:pt idx="220">
                  <c:v>84</c:v>
                </c:pt>
                <c:pt idx="221">
                  <c:v>85</c:v>
                </c:pt>
                <c:pt idx="222">
                  <c:v>69</c:v>
                </c:pt>
                <c:pt idx="223">
                  <c:v>80</c:v>
                </c:pt>
                <c:pt idx="224">
                  <c:v>71</c:v>
                </c:pt>
                <c:pt idx="225">
                  <c:v>61</c:v>
                </c:pt>
                <c:pt idx="226">
                  <c:v>79</c:v>
                </c:pt>
                <c:pt idx="227">
                  <c:v>75</c:v>
                </c:pt>
                <c:pt idx="228">
                  <c:v>69</c:v>
                </c:pt>
                <c:pt idx="229">
                  <c:v>67</c:v>
                </c:pt>
                <c:pt idx="230">
                  <c:v>63</c:v>
                </c:pt>
                <c:pt idx="231">
                  <c:v>72</c:v>
                </c:pt>
                <c:pt idx="232">
                  <c:v>62</c:v>
                </c:pt>
                <c:pt idx="233">
                  <c:v>64</c:v>
                </c:pt>
                <c:pt idx="234">
                  <c:v>73</c:v>
                </c:pt>
                <c:pt idx="235">
                  <c:v>62</c:v>
                </c:pt>
                <c:pt idx="236">
                  <c:v>81</c:v>
                </c:pt>
                <c:pt idx="237">
                  <c:v>47</c:v>
                </c:pt>
                <c:pt idx="238">
                  <c:v>78</c:v>
                </c:pt>
                <c:pt idx="239">
                  <c:v>66</c:v>
                </c:pt>
                <c:pt idx="240">
                  <c:v>48</c:v>
                </c:pt>
                <c:pt idx="241">
                  <c:v>67</c:v>
                </c:pt>
                <c:pt idx="242">
                  <c:v>56</c:v>
                </c:pt>
                <c:pt idx="243">
                  <c:v>62</c:v>
                </c:pt>
                <c:pt idx="244">
                  <c:v>72</c:v>
                </c:pt>
                <c:pt idx="245">
                  <c:v>73</c:v>
                </c:pt>
                <c:pt idx="246">
                  <c:v>75</c:v>
                </c:pt>
                <c:pt idx="247">
                  <c:v>76</c:v>
                </c:pt>
                <c:pt idx="248">
                  <c:v>81</c:v>
                </c:pt>
                <c:pt idx="249">
                  <c:v>72</c:v>
                </c:pt>
                <c:pt idx="250">
                  <c:v>71</c:v>
                </c:pt>
                <c:pt idx="251">
                  <c:v>64</c:v>
                </c:pt>
                <c:pt idx="252">
                  <c:v>72</c:v>
                </c:pt>
                <c:pt idx="253">
                  <c:v>55</c:v>
                </c:pt>
                <c:pt idx="254">
                  <c:v>58</c:v>
                </c:pt>
                <c:pt idx="255">
                  <c:v>64</c:v>
                </c:pt>
                <c:pt idx="256">
                  <c:v>61</c:v>
                </c:pt>
                <c:pt idx="257">
                  <c:v>62</c:v>
                </c:pt>
                <c:pt idx="258">
                  <c:v>72</c:v>
                </c:pt>
                <c:pt idx="259">
                  <c:v>83</c:v>
                </c:pt>
                <c:pt idx="260">
                  <c:v>56</c:v>
                </c:pt>
                <c:pt idx="261">
                  <c:v>57</c:v>
                </c:pt>
                <c:pt idx="262">
                  <c:v>64</c:v>
                </c:pt>
                <c:pt idx="263">
                  <c:v>74</c:v>
                </c:pt>
                <c:pt idx="264">
                  <c:v>90</c:v>
                </c:pt>
                <c:pt idx="265">
                  <c:v>69</c:v>
                </c:pt>
                <c:pt idx="266">
                  <c:v>70</c:v>
                </c:pt>
              </c:numCache>
            </c:numRef>
          </c:xVal>
          <c:yVal>
            <c:numRef>
              <c:f>'Linear X1'!$B$3:$B$269</c:f>
              <c:numCache>
                <c:formatCode>General</c:formatCode>
                <c:ptCount val="26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6-4A43-80E0-2BFE11556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37264"/>
        <c:axId val="423537584"/>
      </c:scatterChart>
      <c:valAx>
        <c:axId val="42353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37584"/>
        <c:crosses val="autoZero"/>
        <c:crossBetween val="midCat"/>
      </c:valAx>
      <c:valAx>
        <c:axId val="4235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3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384175</xdr:colOff>
      <xdr:row>5</xdr:row>
      <xdr:rowOff>73025</xdr:rowOff>
    </xdr:from>
    <xdr:to>
      <xdr:col>8</xdr:col>
      <xdr:colOff>419100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23B57-ED49-4835-AE48-989629EBF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</xdr:colOff>
      <xdr:row>5</xdr:row>
      <xdr:rowOff>82549</xdr:rowOff>
    </xdr:from>
    <xdr:to>
      <xdr:col>14</xdr:col>
      <xdr:colOff>498474</xdr:colOff>
      <xdr:row>15</xdr:row>
      <xdr:rowOff>79374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1AF309-7DB0-4B8D-9D2B-96682DB1B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71213-F70D-4CF6-89CE-7D84230B5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CAA472C-0C5A-4BF7-A2C5-C2B9A9AD06D9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53111744338972823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C66B-4783-4959-8ED0-D24B5258E756}">
  <dimension ref="A1:O25"/>
  <sheetViews>
    <sheetView workbookViewId="0">
      <selection activeCell="B11" sqref="B11"/>
    </sheetView>
  </sheetViews>
  <sheetFormatPr defaultRowHeight="14.25" x14ac:dyDescent="0.45"/>
  <cols>
    <col min="1" max="1" width="8.33203125" bestFit="1" customWidth="1"/>
    <col min="2" max="2" width="6.9296875" bestFit="1" customWidth="1"/>
    <col min="3" max="3" width="11.796875" bestFit="1" customWidth="1"/>
    <col min="12" max="12" width="3.33203125" bestFit="1" customWidth="1"/>
    <col min="13" max="13" width="11.73046875" bestFit="1" customWidth="1"/>
  </cols>
  <sheetData>
    <row r="1" spans="1:15" x14ac:dyDescent="0.45">
      <c r="A1" t="s">
        <v>3</v>
      </c>
      <c r="B1" t="s">
        <v>1</v>
      </c>
      <c r="C1">
        <v>1</v>
      </c>
      <c r="L1" s="1"/>
      <c r="M1" s="1"/>
    </row>
    <row r="2" spans="1:15" x14ac:dyDescent="0.45">
      <c r="A2" t="s">
        <v>4</v>
      </c>
      <c r="B2" t="s">
        <v>2</v>
      </c>
      <c r="C2">
        <v>3</v>
      </c>
    </row>
    <row r="4" spans="1:15" x14ac:dyDescent="0.45">
      <c r="A4" s="1" t="s">
        <v>0</v>
      </c>
      <c r="B4" s="1" t="s">
        <v>5</v>
      </c>
      <c r="C4" s="1" t="s">
        <v>6</v>
      </c>
    </row>
    <row r="5" spans="1:15" x14ac:dyDescent="0.45">
      <c r="A5">
        <f>-10</f>
        <v>-10</v>
      </c>
      <c r="B5">
        <f>$C$1+$C$2*A5</f>
        <v>-29</v>
      </c>
      <c r="C5">
        <f>1/(1+EXP(-1*B5))</f>
        <v>2.543665647376276E-13</v>
      </c>
    </row>
    <row r="6" spans="1:15" x14ac:dyDescent="0.45">
      <c r="A6">
        <v>-9</v>
      </c>
      <c r="B6">
        <f t="shared" ref="B6:B25" si="0">$C$1+$C$2*A6</f>
        <v>-26</v>
      </c>
      <c r="C6">
        <f t="shared" ref="C6:C25" si="1">1/(1+EXP(-1*B6))</f>
        <v>5.1090890280372213E-12</v>
      </c>
      <c r="D6" s="1"/>
      <c r="O6" s="1"/>
    </row>
    <row r="7" spans="1:15" x14ac:dyDescent="0.45">
      <c r="A7">
        <v>-8</v>
      </c>
      <c r="B7">
        <f t="shared" si="0"/>
        <v>-23</v>
      </c>
      <c r="C7">
        <f t="shared" si="1"/>
        <v>1.0261879630648827E-10</v>
      </c>
    </row>
    <row r="8" spans="1:15" x14ac:dyDescent="0.45">
      <c r="A8">
        <v>-7</v>
      </c>
      <c r="B8">
        <f t="shared" si="0"/>
        <v>-20</v>
      </c>
      <c r="C8">
        <f t="shared" si="1"/>
        <v>2.0611536181902037E-9</v>
      </c>
    </row>
    <row r="9" spans="1:15" x14ac:dyDescent="0.45">
      <c r="A9">
        <v>-6</v>
      </c>
      <c r="B9">
        <f t="shared" si="0"/>
        <v>-17</v>
      </c>
      <c r="C9">
        <f t="shared" si="1"/>
        <v>4.1399375473943306E-8</v>
      </c>
    </row>
    <row r="10" spans="1:15" x14ac:dyDescent="0.45">
      <c r="A10">
        <v>-5</v>
      </c>
      <c r="B10">
        <f t="shared" si="0"/>
        <v>-14</v>
      </c>
      <c r="C10">
        <f t="shared" si="1"/>
        <v>8.3152802766413209E-7</v>
      </c>
    </row>
    <row r="11" spans="1:15" x14ac:dyDescent="0.45">
      <c r="A11">
        <v>-4</v>
      </c>
      <c r="B11">
        <f t="shared" si="0"/>
        <v>-11</v>
      </c>
      <c r="C11">
        <f t="shared" si="1"/>
        <v>1.6701421848095181E-5</v>
      </c>
    </row>
    <row r="12" spans="1:15" x14ac:dyDescent="0.45">
      <c r="A12">
        <v>-3</v>
      </c>
      <c r="B12">
        <f t="shared" si="0"/>
        <v>-8</v>
      </c>
      <c r="C12">
        <f t="shared" si="1"/>
        <v>3.3535013046647811E-4</v>
      </c>
    </row>
    <row r="13" spans="1:15" x14ac:dyDescent="0.45">
      <c r="A13">
        <v>-2</v>
      </c>
      <c r="B13">
        <f t="shared" si="0"/>
        <v>-5</v>
      </c>
      <c r="C13">
        <f t="shared" si="1"/>
        <v>6.6928509242848554E-3</v>
      </c>
    </row>
    <row r="14" spans="1:15" x14ac:dyDescent="0.45">
      <c r="A14">
        <v>-1</v>
      </c>
      <c r="B14">
        <f t="shared" si="0"/>
        <v>-2</v>
      </c>
      <c r="C14">
        <f t="shared" si="1"/>
        <v>0.11920292202211755</v>
      </c>
    </row>
    <row r="15" spans="1:15" x14ac:dyDescent="0.45">
      <c r="A15">
        <v>0</v>
      </c>
      <c r="B15">
        <f t="shared" si="0"/>
        <v>1</v>
      </c>
      <c r="C15">
        <f t="shared" si="1"/>
        <v>0.7310585786300049</v>
      </c>
    </row>
    <row r="16" spans="1:15" x14ac:dyDescent="0.45">
      <c r="A16">
        <v>1</v>
      </c>
      <c r="B16">
        <f t="shared" si="0"/>
        <v>4</v>
      </c>
      <c r="C16">
        <f t="shared" si="1"/>
        <v>0.98201379003790845</v>
      </c>
    </row>
    <row r="17" spans="1:3" x14ac:dyDescent="0.45">
      <c r="A17">
        <v>2</v>
      </c>
      <c r="B17">
        <f t="shared" si="0"/>
        <v>7</v>
      </c>
      <c r="C17">
        <f t="shared" si="1"/>
        <v>0.9990889488055994</v>
      </c>
    </row>
    <row r="18" spans="1:3" x14ac:dyDescent="0.45">
      <c r="A18">
        <v>3</v>
      </c>
      <c r="B18">
        <f t="shared" si="0"/>
        <v>10</v>
      </c>
      <c r="C18">
        <f t="shared" si="1"/>
        <v>0.99995460213129761</v>
      </c>
    </row>
    <row r="19" spans="1:3" x14ac:dyDescent="0.45">
      <c r="A19">
        <v>4</v>
      </c>
      <c r="B19">
        <f t="shared" si="0"/>
        <v>13</v>
      </c>
      <c r="C19">
        <f t="shared" si="1"/>
        <v>0.99999773967570205</v>
      </c>
    </row>
    <row r="20" spans="1:3" x14ac:dyDescent="0.45">
      <c r="A20">
        <v>5</v>
      </c>
      <c r="B20">
        <f t="shared" si="0"/>
        <v>16</v>
      </c>
      <c r="C20">
        <f t="shared" si="1"/>
        <v>0.99999988746483792</v>
      </c>
    </row>
    <row r="21" spans="1:3" x14ac:dyDescent="0.45">
      <c r="A21">
        <v>6</v>
      </c>
      <c r="B21">
        <f t="shared" si="0"/>
        <v>19</v>
      </c>
      <c r="C21">
        <f t="shared" si="1"/>
        <v>0.99999999439720355</v>
      </c>
    </row>
    <row r="22" spans="1:3" x14ac:dyDescent="0.45">
      <c r="A22">
        <v>7</v>
      </c>
      <c r="B22">
        <f t="shared" si="0"/>
        <v>22</v>
      </c>
      <c r="C22">
        <f t="shared" si="1"/>
        <v>0.99999999972105313</v>
      </c>
    </row>
    <row r="23" spans="1:3" x14ac:dyDescent="0.45">
      <c r="A23">
        <v>8</v>
      </c>
      <c r="B23">
        <f t="shared" si="0"/>
        <v>25</v>
      </c>
      <c r="C23">
        <f t="shared" si="1"/>
        <v>0.999999999986112</v>
      </c>
    </row>
    <row r="24" spans="1:3" x14ac:dyDescent="0.45">
      <c r="A24">
        <v>9</v>
      </c>
      <c r="B24">
        <f t="shared" si="0"/>
        <v>28</v>
      </c>
      <c r="C24">
        <f t="shared" si="1"/>
        <v>0.99999999999930855</v>
      </c>
    </row>
    <row r="25" spans="1:3" x14ac:dyDescent="0.45">
      <c r="A25">
        <v>10</v>
      </c>
      <c r="B25">
        <f t="shared" si="0"/>
        <v>31</v>
      </c>
      <c r="C25">
        <f t="shared" si="1"/>
        <v>0.99999999999996558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46D2-889F-4F75-84F8-1E15B7AF5E9F}">
  <dimension ref="A1:AC268"/>
  <sheetViews>
    <sheetView topLeftCell="E1" workbookViewId="0"/>
  </sheetViews>
  <sheetFormatPr defaultRowHeight="14.25" x14ac:dyDescent="0.45"/>
  <cols>
    <col min="1" max="1" width="11.06640625" bestFit="1" customWidth="1"/>
    <col min="2" max="2" width="21.19921875" bestFit="1" customWidth="1"/>
    <col min="3" max="3" width="10.73046875" bestFit="1" customWidth="1"/>
    <col min="4" max="4" width="14.46484375" bestFit="1" customWidth="1"/>
    <col min="5" max="6" width="15.33203125" bestFit="1" customWidth="1"/>
    <col min="7" max="7" width="14.33203125" bestFit="1" customWidth="1"/>
    <col min="8" max="8" width="25.265625" bestFit="1" customWidth="1"/>
    <col min="9" max="9" width="20.06640625" bestFit="1" customWidth="1"/>
    <col min="10" max="10" width="14.46484375" bestFit="1" customWidth="1"/>
    <col min="11" max="11" width="7.33203125" bestFit="1" customWidth="1"/>
    <col min="12" max="12" width="16.19921875" bestFit="1" customWidth="1"/>
    <col min="13" max="13" width="9.73046875" bestFit="1" customWidth="1"/>
    <col min="14" max="14" width="10.19921875" bestFit="1" customWidth="1"/>
    <col min="15" max="15" width="10.33203125" bestFit="1" customWidth="1"/>
    <col min="16" max="16" width="11.59765625" bestFit="1" customWidth="1"/>
    <col min="17" max="17" width="11.46484375" bestFit="1" customWidth="1"/>
    <col min="18" max="18" width="8.46484375" bestFit="1" customWidth="1"/>
    <col min="19" max="19" width="16.33203125" bestFit="1" customWidth="1"/>
    <col min="20" max="20" width="16.59765625" bestFit="1" customWidth="1"/>
    <col min="21" max="21" width="13.33203125" bestFit="1" customWidth="1"/>
    <col min="22" max="22" width="5.9296875" bestFit="1" customWidth="1"/>
    <col min="23" max="23" width="5.33203125" bestFit="1" customWidth="1"/>
    <col min="24" max="24" width="5.59765625" bestFit="1" customWidth="1"/>
    <col min="25" max="25" width="13.06640625" bestFit="1" customWidth="1"/>
    <col min="26" max="26" width="4.796875" bestFit="1" customWidth="1"/>
    <col min="27" max="27" width="12.59765625" bestFit="1" customWidth="1"/>
    <col min="28" max="28" width="11.73046875" bestFit="1" customWidth="1"/>
    <col min="29" max="29" width="10.53125" bestFit="1" customWidth="1"/>
    <col min="30" max="30" width="4.73046875" bestFit="1" customWidth="1"/>
  </cols>
  <sheetData>
    <row r="1" spans="1:29" x14ac:dyDescent="0.45">
      <c r="A1" t="s">
        <v>1499</v>
      </c>
      <c r="B1" t="s">
        <v>1498</v>
      </c>
      <c r="C1" t="s">
        <v>1497</v>
      </c>
      <c r="D1" t="s">
        <v>1496</v>
      </c>
      <c r="E1" t="s">
        <v>1495</v>
      </c>
      <c r="F1" t="s">
        <v>1494</v>
      </c>
      <c r="G1" t="s">
        <v>1493</v>
      </c>
      <c r="H1" t="s">
        <v>1492</v>
      </c>
      <c r="I1" t="s">
        <v>1491</v>
      </c>
      <c r="J1" t="s">
        <v>1490</v>
      </c>
      <c r="K1" t="s">
        <v>1489</v>
      </c>
      <c r="L1" t="s">
        <v>1488</v>
      </c>
      <c r="M1" t="s">
        <v>1487</v>
      </c>
      <c r="N1" t="s">
        <v>1486</v>
      </c>
      <c r="O1" t="s">
        <v>1485</v>
      </c>
      <c r="P1" t="s">
        <v>1484</v>
      </c>
      <c r="Q1" t="s">
        <v>1483</v>
      </c>
      <c r="R1" t="s">
        <v>1482</v>
      </c>
      <c r="S1" t="s">
        <v>1481</v>
      </c>
      <c r="T1" t="s">
        <v>1480</v>
      </c>
      <c r="U1" t="s">
        <v>1479</v>
      </c>
      <c r="V1" t="s">
        <v>1478</v>
      </c>
      <c r="W1" t="s">
        <v>1477</v>
      </c>
      <c r="X1" t="s">
        <v>1476</v>
      </c>
      <c r="Y1" t="s">
        <v>1475</v>
      </c>
      <c r="Z1" t="s">
        <v>1474</v>
      </c>
      <c r="AA1" t="s">
        <v>1473</v>
      </c>
      <c r="AB1" t="s">
        <v>1472</v>
      </c>
      <c r="AC1" t="s">
        <v>1471</v>
      </c>
    </row>
    <row r="2" spans="1:29" x14ac:dyDescent="0.45">
      <c r="A2" t="s">
        <v>1470</v>
      </c>
      <c r="B2" t="s">
        <v>1469</v>
      </c>
      <c r="C2" t="s">
        <v>897</v>
      </c>
      <c r="D2" t="s">
        <v>1468</v>
      </c>
      <c r="E2" t="s">
        <v>1396</v>
      </c>
      <c r="F2" t="s">
        <v>1376</v>
      </c>
      <c r="G2" t="s">
        <v>1329</v>
      </c>
      <c r="H2">
        <v>1</v>
      </c>
      <c r="I2">
        <v>1</v>
      </c>
      <c r="J2">
        <v>2011</v>
      </c>
      <c r="K2" t="s">
        <v>894</v>
      </c>
      <c r="L2">
        <v>68</v>
      </c>
      <c r="M2">
        <v>310770264</v>
      </c>
      <c r="N2" t="s">
        <v>7</v>
      </c>
      <c r="O2">
        <v>46</v>
      </c>
      <c r="P2">
        <v>41.7</v>
      </c>
      <c r="Q2">
        <v>73.7</v>
      </c>
      <c r="R2">
        <v>40</v>
      </c>
      <c r="S2">
        <v>11</v>
      </c>
      <c r="T2">
        <v>25</v>
      </c>
      <c r="U2">
        <v>4</v>
      </c>
      <c r="V2">
        <v>9</v>
      </c>
      <c r="W2">
        <v>3</v>
      </c>
      <c r="X2">
        <v>1</v>
      </c>
      <c r="Y2">
        <v>15</v>
      </c>
      <c r="Z2">
        <v>13</v>
      </c>
      <c r="AA2">
        <v>0</v>
      </c>
      <c r="AB2">
        <v>0</v>
      </c>
      <c r="AC2">
        <v>7</v>
      </c>
    </row>
    <row r="3" spans="1:29" x14ac:dyDescent="0.45">
      <c r="A3" t="s">
        <v>1467</v>
      </c>
      <c r="B3" t="s">
        <v>1466</v>
      </c>
      <c r="C3" t="s">
        <v>1465</v>
      </c>
      <c r="D3" t="s">
        <v>1464</v>
      </c>
      <c r="E3" t="s">
        <v>1277</v>
      </c>
      <c r="F3" t="s">
        <v>1065</v>
      </c>
      <c r="G3" t="s">
        <v>1401</v>
      </c>
      <c r="H3">
        <v>1</v>
      </c>
      <c r="I3">
        <v>0</v>
      </c>
      <c r="J3">
        <v>2011</v>
      </c>
      <c r="K3" t="s">
        <v>1463</v>
      </c>
      <c r="L3">
        <v>83</v>
      </c>
      <c r="M3">
        <v>310790153</v>
      </c>
      <c r="N3" t="s">
        <v>7</v>
      </c>
      <c r="O3">
        <v>45.8</v>
      </c>
      <c r="P3">
        <v>52.6</v>
      </c>
      <c r="Q3">
        <v>100</v>
      </c>
      <c r="R3">
        <v>42</v>
      </c>
      <c r="S3">
        <v>14</v>
      </c>
      <c r="T3">
        <v>26</v>
      </c>
      <c r="U3">
        <v>2</v>
      </c>
      <c r="V3">
        <v>17</v>
      </c>
      <c r="W3">
        <v>6</v>
      </c>
      <c r="X3">
        <v>2</v>
      </c>
      <c r="Y3">
        <v>13</v>
      </c>
      <c r="Z3">
        <v>20</v>
      </c>
      <c r="AA3">
        <v>0</v>
      </c>
      <c r="AB3">
        <v>0</v>
      </c>
      <c r="AC3">
        <v>11</v>
      </c>
    </row>
    <row r="4" spans="1:29" x14ac:dyDescent="0.45">
      <c r="A4" t="s">
        <v>1462</v>
      </c>
      <c r="B4" t="s">
        <v>352</v>
      </c>
      <c r="C4" t="s">
        <v>1461</v>
      </c>
      <c r="D4" t="s">
        <v>183</v>
      </c>
      <c r="E4" t="s">
        <v>1460</v>
      </c>
      <c r="F4" t="s">
        <v>1350</v>
      </c>
      <c r="G4" t="s">
        <v>1443</v>
      </c>
      <c r="H4">
        <v>1</v>
      </c>
      <c r="I4">
        <v>1</v>
      </c>
      <c r="J4">
        <v>2011</v>
      </c>
      <c r="K4" t="s">
        <v>1459</v>
      </c>
      <c r="L4">
        <v>98</v>
      </c>
      <c r="M4">
        <v>303200264</v>
      </c>
      <c r="N4" t="s">
        <v>7</v>
      </c>
      <c r="O4">
        <v>45.6</v>
      </c>
      <c r="P4">
        <v>25</v>
      </c>
      <c r="Q4">
        <v>63</v>
      </c>
      <c r="R4">
        <v>43</v>
      </c>
      <c r="S4">
        <v>13</v>
      </c>
      <c r="T4">
        <v>27</v>
      </c>
      <c r="U4">
        <v>3</v>
      </c>
      <c r="V4">
        <v>8</v>
      </c>
      <c r="W4">
        <v>8</v>
      </c>
      <c r="X4">
        <v>3</v>
      </c>
      <c r="Y4">
        <v>24</v>
      </c>
      <c r="Z4">
        <v>17</v>
      </c>
      <c r="AA4">
        <v>0</v>
      </c>
      <c r="AB4">
        <v>0</v>
      </c>
      <c r="AC4">
        <v>6</v>
      </c>
    </row>
    <row r="5" spans="1:29" x14ac:dyDescent="0.45">
      <c r="A5" t="s">
        <v>1454</v>
      </c>
      <c r="B5" t="s">
        <v>1458</v>
      </c>
      <c r="C5" t="s">
        <v>1457</v>
      </c>
      <c r="D5" t="s">
        <v>749</v>
      </c>
      <c r="E5" t="s">
        <v>1456</v>
      </c>
      <c r="F5" t="s">
        <v>1437</v>
      </c>
      <c r="G5" t="s">
        <v>1070</v>
      </c>
      <c r="H5">
        <v>1</v>
      </c>
      <c r="I5">
        <v>1</v>
      </c>
      <c r="J5">
        <v>2011</v>
      </c>
      <c r="K5" t="s">
        <v>1455</v>
      </c>
      <c r="L5">
        <v>106</v>
      </c>
      <c r="M5">
        <v>303260264</v>
      </c>
      <c r="N5" t="s">
        <v>7</v>
      </c>
      <c r="O5">
        <v>37.9</v>
      </c>
      <c r="P5">
        <v>25</v>
      </c>
      <c r="Q5">
        <v>57.7</v>
      </c>
      <c r="R5">
        <v>35</v>
      </c>
      <c r="S5">
        <v>13</v>
      </c>
      <c r="T5">
        <v>21</v>
      </c>
      <c r="U5">
        <v>1</v>
      </c>
      <c r="V5">
        <v>9</v>
      </c>
      <c r="W5">
        <v>4</v>
      </c>
      <c r="X5">
        <v>2</v>
      </c>
      <c r="Y5">
        <v>17</v>
      </c>
      <c r="Z5">
        <v>17</v>
      </c>
      <c r="AA5">
        <v>0</v>
      </c>
      <c r="AB5">
        <v>0</v>
      </c>
      <c r="AC5">
        <v>2</v>
      </c>
    </row>
    <row r="6" spans="1:29" x14ac:dyDescent="0.45">
      <c r="A6" t="s">
        <v>1454</v>
      </c>
      <c r="B6" t="s">
        <v>1453</v>
      </c>
      <c r="C6" t="s">
        <v>1452</v>
      </c>
      <c r="D6" t="s">
        <v>168</v>
      </c>
      <c r="E6" t="s">
        <v>1411</v>
      </c>
      <c r="F6" t="s">
        <v>1075</v>
      </c>
      <c r="G6" t="s">
        <v>1058</v>
      </c>
      <c r="H6">
        <v>1</v>
      </c>
      <c r="I6">
        <v>0</v>
      </c>
      <c r="J6">
        <v>2011</v>
      </c>
      <c r="K6" t="s">
        <v>1451</v>
      </c>
      <c r="L6">
        <v>67</v>
      </c>
      <c r="M6">
        <v>303270264</v>
      </c>
      <c r="N6" t="s">
        <v>7</v>
      </c>
      <c r="O6">
        <v>39.1</v>
      </c>
      <c r="P6">
        <v>17.600000000000001</v>
      </c>
      <c r="Q6">
        <v>61.8</v>
      </c>
      <c r="R6">
        <v>53</v>
      </c>
      <c r="S6">
        <v>19</v>
      </c>
      <c r="T6">
        <v>30</v>
      </c>
      <c r="U6">
        <v>4</v>
      </c>
      <c r="V6">
        <v>7</v>
      </c>
      <c r="W6">
        <v>8</v>
      </c>
      <c r="X6">
        <v>9</v>
      </c>
      <c r="Y6">
        <v>15</v>
      </c>
      <c r="Z6">
        <v>22</v>
      </c>
      <c r="AA6">
        <v>0</v>
      </c>
      <c r="AB6">
        <v>0</v>
      </c>
      <c r="AC6">
        <v>14</v>
      </c>
    </row>
    <row r="7" spans="1:29" x14ac:dyDescent="0.45">
      <c r="A7" t="s">
        <v>1450</v>
      </c>
      <c r="B7" t="s">
        <v>1449</v>
      </c>
      <c r="C7" t="s">
        <v>1448</v>
      </c>
      <c r="D7" t="s">
        <v>495</v>
      </c>
      <c r="E7" t="s">
        <v>1447</v>
      </c>
      <c r="F7" t="s">
        <v>1376</v>
      </c>
      <c r="G7" t="s">
        <v>1368</v>
      </c>
      <c r="H7">
        <v>1</v>
      </c>
      <c r="I7">
        <v>0</v>
      </c>
      <c r="J7">
        <v>2011</v>
      </c>
      <c r="K7" t="s">
        <v>1446</v>
      </c>
      <c r="L7">
        <v>71</v>
      </c>
      <c r="M7">
        <v>303280264</v>
      </c>
      <c r="N7" t="s">
        <v>7</v>
      </c>
      <c r="O7">
        <v>49</v>
      </c>
      <c r="P7">
        <v>34.799999999999997</v>
      </c>
      <c r="Q7">
        <v>72</v>
      </c>
      <c r="R7">
        <v>38</v>
      </c>
      <c r="S7">
        <v>13</v>
      </c>
      <c r="T7">
        <v>18</v>
      </c>
      <c r="U7">
        <v>7</v>
      </c>
      <c r="V7">
        <v>11</v>
      </c>
      <c r="W7">
        <v>8</v>
      </c>
      <c r="X7">
        <v>5</v>
      </c>
      <c r="Y7">
        <v>20</v>
      </c>
      <c r="Z7">
        <v>22</v>
      </c>
      <c r="AA7">
        <v>0</v>
      </c>
      <c r="AB7">
        <v>0</v>
      </c>
      <c r="AC7">
        <v>7</v>
      </c>
    </row>
    <row r="8" spans="1:29" x14ac:dyDescent="0.45">
      <c r="A8" t="s">
        <v>1445</v>
      </c>
      <c r="B8" t="s">
        <v>630</v>
      </c>
      <c r="C8" t="s">
        <v>1444</v>
      </c>
      <c r="D8" t="s">
        <v>488</v>
      </c>
      <c r="E8" t="s">
        <v>932</v>
      </c>
      <c r="F8" t="s">
        <v>1368</v>
      </c>
      <c r="G8" t="s">
        <v>1443</v>
      </c>
      <c r="H8">
        <v>1</v>
      </c>
      <c r="I8">
        <v>1</v>
      </c>
      <c r="J8">
        <v>2011</v>
      </c>
      <c r="K8" t="s">
        <v>1442</v>
      </c>
      <c r="L8">
        <v>102</v>
      </c>
      <c r="M8">
        <v>303340264</v>
      </c>
      <c r="N8" t="s">
        <v>7</v>
      </c>
      <c r="O8">
        <v>42.6</v>
      </c>
      <c r="P8">
        <v>42.1</v>
      </c>
      <c r="Q8">
        <v>60</v>
      </c>
      <c r="R8">
        <v>31</v>
      </c>
      <c r="S8">
        <v>14</v>
      </c>
      <c r="T8">
        <v>16</v>
      </c>
      <c r="U8">
        <v>1</v>
      </c>
      <c r="V8">
        <v>14</v>
      </c>
      <c r="W8">
        <v>7</v>
      </c>
      <c r="X8">
        <v>2</v>
      </c>
      <c r="Y8">
        <v>18</v>
      </c>
      <c r="Z8">
        <v>14</v>
      </c>
      <c r="AA8">
        <v>0</v>
      </c>
      <c r="AB8">
        <v>0</v>
      </c>
      <c r="AC8">
        <v>2</v>
      </c>
    </row>
    <row r="9" spans="1:29" x14ac:dyDescent="0.45">
      <c r="A9" t="s">
        <v>1441</v>
      </c>
      <c r="B9" t="s">
        <v>1440</v>
      </c>
      <c r="C9" t="s">
        <v>1439</v>
      </c>
      <c r="D9" t="s">
        <v>350</v>
      </c>
      <c r="E9" t="s">
        <v>1438</v>
      </c>
      <c r="F9" t="s">
        <v>1437</v>
      </c>
      <c r="G9" t="s">
        <v>1355</v>
      </c>
      <c r="H9">
        <v>1</v>
      </c>
      <c r="I9">
        <v>1</v>
      </c>
      <c r="J9">
        <v>2011</v>
      </c>
      <c r="K9" t="s">
        <v>1436</v>
      </c>
      <c r="L9">
        <v>108</v>
      </c>
      <c r="M9">
        <v>303380264</v>
      </c>
      <c r="N9" t="s">
        <v>7</v>
      </c>
      <c r="O9">
        <v>46</v>
      </c>
      <c r="P9">
        <v>30</v>
      </c>
      <c r="Q9">
        <v>72</v>
      </c>
      <c r="R9">
        <v>40</v>
      </c>
      <c r="S9">
        <v>15</v>
      </c>
      <c r="T9">
        <v>18</v>
      </c>
      <c r="U9">
        <v>7</v>
      </c>
      <c r="V9">
        <v>11</v>
      </c>
      <c r="W9">
        <v>4</v>
      </c>
      <c r="X9">
        <v>3</v>
      </c>
      <c r="Y9">
        <v>20</v>
      </c>
      <c r="Z9">
        <v>20</v>
      </c>
      <c r="AA9">
        <v>0</v>
      </c>
      <c r="AB9">
        <v>0</v>
      </c>
      <c r="AC9">
        <v>2</v>
      </c>
    </row>
    <row r="10" spans="1:29" x14ac:dyDescent="0.45">
      <c r="A10" t="s">
        <v>1435</v>
      </c>
      <c r="B10" t="s">
        <v>1434</v>
      </c>
      <c r="C10" t="s">
        <v>1433</v>
      </c>
      <c r="D10" t="s">
        <v>1432</v>
      </c>
      <c r="E10" t="s">
        <v>1411</v>
      </c>
      <c r="F10" t="s">
        <v>1178</v>
      </c>
      <c r="G10" t="s">
        <v>1431</v>
      </c>
      <c r="H10">
        <v>0</v>
      </c>
      <c r="I10">
        <v>0</v>
      </c>
      <c r="J10">
        <v>2011</v>
      </c>
      <c r="K10" t="s">
        <v>1430</v>
      </c>
      <c r="L10">
        <v>62</v>
      </c>
      <c r="M10">
        <v>303450245</v>
      </c>
      <c r="N10" t="s">
        <v>7</v>
      </c>
      <c r="O10">
        <v>37.700000000000003</v>
      </c>
      <c r="P10">
        <v>27.3</v>
      </c>
      <c r="Q10">
        <v>100</v>
      </c>
      <c r="R10">
        <v>38</v>
      </c>
      <c r="S10">
        <v>10</v>
      </c>
      <c r="T10">
        <v>23</v>
      </c>
      <c r="U10">
        <v>5</v>
      </c>
      <c r="V10">
        <v>11</v>
      </c>
      <c r="W10">
        <v>9</v>
      </c>
      <c r="X10">
        <v>3</v>
      </c>
      <c r="Y10">
        <v>20</v>
      </c>
      <c r="Z10">
        <v>24</v>
      </c>
      <c r="AA10">
        <v>0</v>
      </c>
      <c r="AB10">
        <v>0</v>
      </c>
      <c r="AC10">
        <v>3</v>
      </c>
    </row>
    <row r="11" spans="1:29" x14ac:dyDescent="0.45">
      <c r="A11" t="s">
        <v>1429</v>
      </c>
      <c r="B11" t="s">
        <v>620</v>
      </c>
      <c r="C11" t="s">
        <v>1428</v>
      </c>
      <c r="D11" t="s">
        <v>468</v>
      </c>
      <c r="E11" t="s">
        <v>1427</v>
      </c>
      <c r="F11" t="s">
        <v>1412</v>
      </c>
      <c r="G11" t="s">
        <v>1053</v>
      </c>
      <c r="H11">
        <v>1</v>
      </c>
      <c r="I11">
        <v>1</v>
      </c>
      <c r="J11">
        <v>2011</v>
      </c>
      <c r="K11" t="s">
        <v>1426</v>
      </c>
      <c r="L11">
        <v>90</v>
      </c>
      <c r="M11">
        <v>303560264</v>
      </c>
      <c r="N11" t="s">
        <v>7</v>
      </c>
      <c r="O11">
        <v>28.3</v>
      </c>
      <c r="P11">
        <v>16.7</v>
      </c>
      <c r="Q11">
        <v>72.7</v>
      </c>
      <c r="R11">
        <v>44</v>
      </c>
      <c r="S11">
        <v>13</v>
      </c>
      <c r="T11">
        <v>29</v>
      </c>
      <c r="U11">
        <v>2</v>
      </c>
      <c r="V11">
        <v>5</v>
      </c>
      <c r="W11">
        <v>2</v>
      </c>
      <c r="X11">
        <v>4</v>
      </c>
      <c r="Y11">
        <v>11</v>
      </c>
      <c r="Z11">
        <v>17</v>
      </c>
      <c r="AA11">
        <v>0</v>
      </c>
      <c r="AB11">
        <v>0</v>
      </c>
      <c r="AC11">
        <v>0</v>
      </c>
    </row>
    <row r="12" spans="1:29" x14ac:dyDescent="0.45">
      <c r="A12" t="s">
        <v>1425</v>
      </c>
      <c r="B12" t="s">
        <v>60</v>
      </c>
      <c r="C12" t="s">
        <v>1424</v>
      </c>
      <c r="D12" t="s">
        <v>1423</v>
      </c>
      <c r="E12" t="s">
        <v>1422</v>
      </c>
      <c r="F12" t="s">
        <v>1363</v>
      </c>
      <c r="G12" t="s">
        <v>1421</v>
      </c>
      <c r="H12">
        <v>0</v>
      </c>
      <c r="I12">
        <v>1</v>
      </c>
      <c r="J12">
        <v>2011</v>
      </c>
      <c r="K12" t="s">
        <v>1000</v>
      </c>
      <c r="L12">
        <v>73</v>
      </c>
      <c r="M12">
        <v>303630030</v>
      </c>
      <c r="N12" t="s">
        <v>7</v>
      </c>
      <c r="O12">
        <v>40</v>
      </c>
      <c r="P12">
        <v>36.799999999999997</v>
      </c>
      <c r="Q12">
        <v>71</v>
      </c>
      <c r="R12">
        <v>48</v>
      </c>
      <c r="S12">
        <v>14</v>
      </c>
      <c r="T12">
        <v>30</v>
      </c>
      <c r="U12">
        <v>4</v>
      </c>
      <c r="V12">
        <v>7</v>
      </c>
      <c r="W12">
        <v>3</v>
      </c>
      <c r="X12">
        <v>3</v>
      </c>
      <c r="Y12">
        <v>17</v>
      </c>
      <c r="Z12">
        <v>27</v>
      </c>
      <c r="AA12">
        <v>0</v>
      </c>
      <c r="AB12">
        <v>0</v>
      </c>
      <c r="AC12">
        <v>7</v>
      </c>
    </row>
    <row r="13" spans="1:29" x14ac:dyDescent="0.45">
      <c r="A13" t="s">
        <v>1420</v>
      </c>
      <c r="B13" t="s">
        <v>53</v>
      </c>
      <c r="C13" t="s">
        <v>1419</v>
      </c>
      <c r="D13" t="s">
        <v>1418</v>
      </c>
      <c r="E13" t="s">
        <v>1388</v>
      </c>
      <c r="F13" t="s">
        <v>1350</v>
      </c>
      <c r="G13" t="s">
        <v>1382</v>
      </c>
      <c r="H13">
        <v>0</v>
      </c>
      <c r="I13">
        <v>1</v>
      </c>
      <c r="J13">
        <v>2011</v>
      </c>
      <c r="K13" t="s">
        <v>1417</v>
      </c>
      <c r="L13">
        <v>74</v>
      </c>
      <c r="M13">
        <v>303650026</v>
      </c>
      <c r="N13" t="s">
        <v>7</v>
      </c>
      <c r="O13">
        <v>50</v>
      </c>
      <c r="P13">
        <v>26.7</v>
      </c>
      <c r="Q13">
        <v>80</v>
      </c>
      <c r="R13">
        <v>35</v>
      </c>
      <c r="S13">
        <v>10</v>
      </c>
      <c r="T13">
        <v>24</v>
      </c>
      <c r="U13">
        <v>1</v>
      </c>
      <c r="V13">
        <v>17</v>
      </c>
      <c r="W13">
        <v>4</v>
      </c>
      <c r="X13">
        <v>1</v>
      </c>
      <c r="Y13">
        <v>9</v>
      </c>
      <c r="Z13">
        <v>23</v>
      </c>
      <c r="AA13">
        <v>1</v>
      </c>
      <c r="AB13">
        <v>0</v>
      </c>
      <c r="AC13">
        <v>17</v>
      </c>
    </row>
    <row r="14" spans="1:29" x14ac:dyDescent="0.45">
      <c r="A14" t="s">
        <v>1416</v>
      </c>
      <c r="B14" t="s">
        <v>104</v>
      </c>
      <c r="C14" t="s">
        <v>1415</v>
      </c>
      <c r="D14" t="s">
        <v>1414</v>
      </c>
      <c r="E14" t="s">
        <v>1413</v>
      </c>
      <c r="F14" t="s">
        <v>1412</v>
      </c>
      <c r="G14" t="s">
        <v>1411</v>
      </c>
      <c r="H14">
        <v>0</v>
      </c>
      <c r="I14">
        <v>1</v>
      </c>
      <c r="J14">
        <v>2011</v>
      </c>
      <c r="K14" t="s">
        <v>1410</v>
      </c>
      <c r="L14">
        <v>92</v>
      </c>
      <c r="M14">
        <v>310160025</v>
      </c>
      <c r="N14" t="s">
        <v>7</v>
      </c>
      <c r="O14">
        <v>52.3</v>
      </c>
      <c r="P14">
        <v>44.8</v>
      </c>
      <c r="Q14">
        <v>73.3</v>
      </c>
      <c r="R14">
        <v>48</v>
      </c>
      <c r="S14">
        <v>12</v>
      </c>
      <c r="T14">
        <v>31</v>
      </c>
      <c r="U14">
        <v>5</v>
      </c>
      <c r="V14">
        <v>20</v>
      </c>
      <c r="W14">
        <v>6</v>
      </c>
      <c r="X14">
        <v>3</v>
      </c>
      <c r="Y14">
        <v>12</v>
      </c>
      <c r="Z14">
        <v>26</v>
      </c>
      <c r="AA14">
        <v>0</v>
      </c>
      <c r="AB14">
        <v>0</v>
      </c>
      <c r="AC14">
        <v>24</v>
      </c>
    </row>
    <row r="15" spans="1:29" x14ac:dyDescent="0.45">
      <c r="A15" t="s">
        <v>1409</v>
      </c>
      <c r="B15" t="s">
        <v>74</v>
      </c>
      <c r="C15" t="s">
        <v>1408</v>
      </c>
      <c r="D15" t="s">
        <v>1407</v>
      </c>
      <c r="E15" t="s">
        <v>1377</v>
      </c>
      <c r="F15" t="s">
        <v>1152</v>
      </c>
      <c r="G15" t="s">
        <v>1362</v>
      </c>
      <c r="H15">
        <v>1</v>
      </c>
      <c r="I15">
        <v>1</v>
      </c>
      <c r="J15">
        <v>2011</v>
      </c>
      <c r="K15" t="s">
        <v>1406</v>
      </c>
      <c r="L15">
        <v>85</v>
      </c>
      <c r="M15">
        <v>310200264</v>
      </c>
      <c r="N15" t="s">
        <v>7</v>
      </c>
      <c r="O15">
        <v>40</v>
      </c>
      <c r="P15">
        <v>33.299999999999997</v>
      </c>
      <c r="Q15">
        <v>65.2</v>
      </c>
      <c r="R15">
        <v>41</v>
      </c>
      <c r="S15">
        <v>10</v>
      </c>
      <c r="T15">
        <v>25</v>
      </c>
      <c r="U15">
        <v>6</v>
      </c>
      <c r="V15">
        <v>11</v>
      </c>
      <c r="W15">
        <v>5</v>
      </c>
      <c r="X15">
        <v>1</v>
      </c>
      <c r="Y15">
        <v>12</v>
      </c>
      <c r="Z15">
        <v>24</v>
      </c>
      <c r="AA15">
        <v>0</v>
      </c>
      <c r="AB15">
        <v>0</v>
      </c>
      <c r="AC15">
        <v>2</v>
      </c>
    </row>
    <row r="16" spans="1:29" x14ac:dyDescent="0.45">
      <c r="A16" t="s">
        <v>1405</v>
      </c>
      <c r="B16" t="s">
        <v>67</v>
      </c>
      <c r="C16" t="s">
        <v>1404</v>
      </c>
      <c r="D16" t="s">
        <v>1403</v>
      </c>
      <c r="E16" t="s">
        <v>1402</v>
      </c>
      <c r="F16" t="s">
        <v>1383</v>
      </c>
      <c r="G16" t="s">
        <v>1401</v>
      </c>
      <c r="H16">
        <v>1</v>
      </c>
      <c r="I16">
        <v>1</v>
      </c>
      <c r="J16">
        <v>2011</v>
      </c>
      <c r="K16" t="s">
        <v>1400</v>
      </c>
      <c r="L16">
        <v>88</v>
      </c>
      <c r="M16">
        <v>310220264</v>
      </c>
      <c r="N16" t="s">
        <v>7</v>
      </c>
      <c r="O16">
        <v>50</v>
      </c>
      <c r="P16">
        <v>60</v>
      </c>
      <c r="Q16">
        <v>73.7</v>
      </c>
      <c r="R16">
        <v>28</v>
      </c>
      <c r="S16">
        <v>4</v>
      </c>
      <c r="T16">
        <v>21</v>
      </c>
      <c r="U16">
        <v>3</v>
      </c>
      <c r="V16">
        <v>14</v>
      </c>
      <c r="W16">
        <v>4</v>
      </c>
      <c r="X16">
        <v>1</v>
      </c>
      <c r="Y16">
        <v>15</v>
      </c>
      <c r="Z16">
        <v>22</v>
      </c>
      <c r="AA16">
        <v>0</v>
      </c>
      <c r="AB16">
        <v>0</v>
      </c>
      <c r="AC16">
        <v>6</v>
      </c>
    </row>
    <row r="17" spans="1:29" x14ac:dyDescent="0.45">
      <c r="A17" t="s">
        <v>1399</v>
      </c>
      <c r="B17" t="s">
        <v>263</v>
      </c>
      <c r="C17" t="s">
        <v>1398</v>
      </c>
      <c r="D17" t="s">
        <v>1397</v>
      </c>
      <c r="E17" t="s">
        <v>1396</v>
      </c>
      <c r="F17" t="s">
        <v>1395</v>
      </c>
      <c r="G17" t="s">
        <v>1349</v>
      </c>
      <c r="H17">
        <v>0</v>
      </c>
      <c r="I17">
        <v>0</v>
      </c>
      <c r="J17">
        <v>2011</v>
      </c>
      <c r="K17" t="s">
        <v>1266</v>
      </c>
      <c r="L17">
        <v>80</v>
      </c>
      <c r="M17">
        <v>310300265</v>
      </c>
      <c r="N17" t="s">
        <v>7</v>
      </c>
      <c r="O17">
        <v>37.1</v>
      </c>
      <c r="P17">
        <v>35.5</v>
      </c>
      <c r="Q17">
        <v>79.3</v>
      </c>
      <c r="R17">
        <v>48</v>
      </c>
      <c r="S17">
        <v>15</v>
      </c>
      <c r="T17">
        <v>31</v>
      </c>
      <c r="U17">
        <v>2</v>
      </c>
      <c r="V17">
        <v>12</v>
      </c>
      <c r="W17">
        <v>8</v>
      </c>
      <c r="X17">
        <v>5</v>
      </c>
      <c r="Y17">
        <v>24</v>
      </c>
      <c r="Z17">
        <v>26</v>
      </c>
      <c r="AA17">
        <v>0</v>
      </c>
      <c r="AB17">
        <v>0</v>
      </c>
      <c r="AC17">
        <v>7</v>
      </c>
    </row>
    <row r="18" spans="1:29" x14ac:dyDescent="0.45">
      <c r="A18" t="s">
        <v>1394</v>
      </c>
      <c r="B18" t="s">
        <v>291</v>
      </c>
      <c r="C18" t="s">
        <v>1393</v>
      </c>
      <c r="D18" t="s">
        <v>1392</v>
      </c>
      <c r="E18" t="s">
        <v>1066</v>
      </c>
      <c r="F18" t="s">
        <v>1350</v>
      </c>
      <c r="G18" t="s">
        <v>1368</v>
      </c>
      <c r="H18">
        <v>0</v>
      </c>
      <c r="I18">
        <v>0</v>
      </c>
      <c r="J18">
        <v>2011</v>
      </c>
      <c r="K18" t="s">
        <v>1391</v>
      </c>
      <c r="L18">
        <v>56</v>
      </c>
      <c r="M18">
        <v>310340204</v>
      </c>
      <c r="N18" t="s">
        <v>7</v>
      </c>
      <c r="O18">
        <v>32.299999999999997</v>
      </c>
      <c r="P18">
        <v>24.1</v>
      </c>
      <c r="Q18">
        <v>47.4</v>
      </c>
      <c r="R18">
        <v>33</v>
      </c>
      <c r="S18">
        <v>8</v>
      </c>
      <c r="T18">
        <v>24</v>
      </c>
      <c r="U18">
        <v>1</v>
      </c>
      <c r="V18">
        <v>12</v>
      </c>
      <c r="W18">
        <v>2</v>
      </c>
      <c r="X18">
        <v>1</v>
      </c>
      <c r="Y18">
        <v>13</v>
      </c>
      <c r="Z18">
        <v>25</v>
      </c>
      <c r="AA18">
        <v>0</v>
      </c>
      <c r="AB18">
        <v>0</v>
      </c>
      <c r="AC18">
        <v>5</v>
      </c>
    </row>
    <row r="19" spans="1:29" x14ac:dyDescent="0.45">
      <c r="A19" t="s">
        <v>1390</v>
      </c>
      <c r="B19" t="s">
        <v>296</v>
      </c>
      <c r="C19" t="s">
        <v>1104</v>
      </c>
      <c r="D19" t="s">
        <v>1389</v>
      </c>
      <c r="E19" t="s">
        <v>1388</v>
      </c>
      <c r="F19" t="s">
        <v>1054</v>
      </c>
      <c r="G19" t="s">
        <v>1368</v>
      </c>
      <c r="H19">
        <v>0</v>
      </c>
      <c r="I19">
        <v>0</v>
      </c>
      <c r="J19">
        <v>2011</v>
      </c>
      <c r="K19" t="s">
        <v>224</v>
      </c>
      <c r="L19">
        <v>76</v>
      </c>
      <c r="M19">
        <v>310362483</v>
      </c>
      <c r="N19" t="s">
        <v>7</v>
      </c>
      <c r="O19">
        <v>50.8</v>
      </c>
      <c r="P19">
        <v>40.700000000000003</v>
      </c>
      <c r="Q19">
        <v>45.5</v>
      </c>
      <c r="R19">
        <v>35</v>
      </c>
      <c r="S19">
        <v>8</v>
      </c>
      <c r="T19">
        <v>27</v>
      </c>
      <c r="U19">
        <v>0</v>
      </c>
      <c r="V19">
        <v>19</v>
      </c>
      <c r="W19">
        <v>2</v>
      </c>
      <c r="X19">
        <v>5</v>
      </c>
      <c r="Y19">
        <v>15</v>
      </c>
      <c r="Z19">
        <v>17</v>
      </c>
      <c r="AA19">
        <v>0</v>
      </c>
      <c r="AB19">
        <v>0</v>
      </c>
      <c r="AC19">
        <v>4</v>
      </c>
    </row>
    <row r="20" spans="1:29" x14ac:dyDescent="0.45">
      <c r="A20" t="s">
        <v>1387</v>
      </c>
      <c r="B20" t="s">
        <v>302</v>
      </c>
      <c r="C20" t="s">
        <v>1386</v>
      </c>
      <c r="D20" t="s">
        <v>1385</v>
      </c>
      <c r="E20" t="s">
        <v>1384</v>
      </c>
      <c r="F20" t="s">
        <v>1383</v>
      </c>
      <c r="G20" t="s">
        <v>1382</v>
      </c>
      <c r="H20">
        <v>1</v>
      </c>
      <c r="I20">
        <v>1</v>
      </c>
      <c r="J20">
        <v>2011</v>
      </c>
      <c r="K20" t="s">
        <v>1381</v>
      </c>
      <c r="L20">
        <v>109</v>
      </c>
      <c r="M20">
        <v>310410264</v>
      </c>
      <c r="N20" t="s">
        <v>7</v>
      </c>
      <c r="O20">
        <v>48.3</v>
      </c>
      <c r="P20">
        <v>28.6</v>
      </c>
      <c r="Q20">
        <v>51.4</v>
      </c>
      <c r="R20">
        <v>39</v>
      </c>
      <c r="S20">
        <v>14</v>
      </c>
      <c r="T20">
        <v>19</v>
      </c>
      <c r="U20">
        <v>6</v>
      </c>
      <c r="V20">
        <v>13</v>
      </c>
      <c r="W20">
        <v>3</v>
      </c>
      <c r="X20">
        <v>1</v>
      </c>
      <c r="Y20">
        <v>16</v>
      </c>
      <c r="Z20">
        <v>15</v>
      </c>
      <c r="AA20">
        <v>0</v>
      </c>
      <c r="AB20">
        <v>0</v>
      </c>
      <c r="AC20">
        <v>2</v>
      </c>
    </row>
    <row r="21" spans="1:29" x14ac:dyDescent="0.45">
      <c r="A21" t="s">
        <v>1380</v>
      </c>
      <c r="B21" t="s">
        <v>45</v>
      </c>
      <c r="C21" t="s">
        <v>1379</v>
      </c>
      <c r="D21" t="s">
        <v>1378</v>
      </c>
      <c r="E21" t="s">
        <v>1377</v>
      </c>
      <c r="F21" t="s">
        <v>1376</v>
      </c>
      <c r="G21" t="s">
        <v>1375</v>
      </c>
      <c r="H21">
        <v>1</v>
      </c>
      <c r="I21">
        <v>1</v>
      </c>
      <c r="J21">
        <v>2011</v>
      </c>
      <c r="K21" t="s">
        <v>1374</v>
      </c>
      <c r="L21">
        <v>87</v>
      </c>
      <c r="M21">
        <v>310430264</v>
      </c>
      <c r="N21" t="s">
        <v>7</v>
      </c>
      <c r="O21">
        <v>48.3</v>
      </c>
      <c r="P21">
        <v>38.1</v>
      </c>
      <c r="Q21">
        <v>62.5</v>
      </c>
      <c r="R21">
        <v>38</v>
      </c>
      <c r="S21">
        <v>12</v>
      </c>
      <c r="T21">
        <v>24</v>
      </c>
      <c r="U21">
        <v>2</v>
      </c>
      <c r="V21">
        <v>8</v>
      </c>
      <c r="W21">
        <v>4</v>
      </c>
      <c r="X21">
        <v>3</v>
      </c>
      <c r="Y21">
        <v>19</v>
      </c>
      <c r="Z21">
        <v>21</v>
      </c>
      <c r="AA21">
        <v>2</v>
      </c>
      <c r="AB21">
        <v>0</v>
      </c>
      <c r="AC21">
        <v>2</v>
      </c>
    </row>
    <row r="22" spans="1:29" x14ac:dyDescent="0.45">
      <c r="A22" t="s">
        <v>1373</v>
      </c>
      <c r="B22" t="s">
        <v>29</v>
      </c>
      <c r="C22" t="s">
        <v>1372</v>
      </c>
      <c r="D22" t="s">
        <v>1371</v>
      </c>
      <c r="E22" t="s">
        <v>1370</v>
      </c>
      <c r="F22" t="s">
        <v>1369</v>
      </c>
      <c r="G22" t="s">
        <v>1368</v>
      </c>
      <c r="H22">
        <v>0</v>
      </c>
      <c r="I22">
        <v>1</v>
      </c>
      <c r="J22">
        <v>2011</v>
      </c>
      <c r="K22" t="s">
        <v>1367</v>
      </c>
      <c r="L22">
        <v>79</v>
      </c>
      <c r="M22">
        <v>310480009</v>
      </c>
      <c r="N22" t="s">
        <v>7</v>
      </c>
      <c r="O22">
        <v>44.6</v>
      </c>
      <c r="P22">
        <v>30.8</v>
      </c>
      <c r="Q22">
        <v>70</v>
      </c>
      <c r="R22">
        <v>49</v>
      </c>
      <c r="S22">
        <v>14</v>
      </c>
      <c r="T22">
        <v>31</v>
      </c>
      <c r="U22">
        <v>4</v>
      </c>
      <c r="V22">
        <v>21</v>
      </c>
      <c r="W22">
        <v>2</v>
      </c>
      <c r="X22">
        <v>10</v>
      </c>
      <c r="Y22">
        <v>9</v>
      </c>
      <c r="Z22">
        <v>22</v>
      </c>
      <c r="AA22">
        <v>1</v>
      </c>
      <c r="AB22">
        <v>0</v>
      </c>
      <c r="AC22">
        <v>21</v>
      </c>
    </row>
    <row r="23" spans="1:29" x14ac:dyDescent="0.45">
      <c r="A23" t="s">
        <v>1366</v>
      </c>
      <c r="B23" t="s">
        <v>1083</v>
      </c>
      <c r="C23" t="s">
        <v>1365</v>
      </c>
      <c r="D23" t="s">
        <v>1364</v>
      </c>
      <c r="E23" t="s">
        <v>1357</v>
      </c>
      <c r="F23" t="s">
        <v>1363</v>
      </c>
      <c r="G23" t="s">
        <v>1362</v>
      </c>
      <c r="H23">
        <v>0</v>
      </c>
      <c r="I23">
        <v>0</v>
      </c>
      <c r="J23">
        <v>2011</v>
      </c>
      <c r="K23" t="s">
        <v>1361</v>
      </c>
      <c r="L23">
        <v>86</v>
      </c>
      <c r="M23">
        <v>310500012</v>
      </c>
      <c r="N23" t="s">
        <v>7</v>
      </c>
      <c r="O23">
        <v>54</v>
      </c>
      <c r="P23">
        <v>31.3</v>
      </c>
      <c r="Q23">
        <v>72.2</v>
      </c>
      <c r="R23">
        <v>28</v>
      </c>
      <c r="S23">
        <v>8</v>
      </c>
      <c r="T23">
        <v>17</v>
      </c>
      <c r="U23">
        <v>3</v>
      </c>
      <c r="V23">
        <v>20</v>
      </c>
      <c r="W23">
        <v>8</v>
      </c>
      <c r="X23">
        <v>11</v>
      </c>
      <c r="Y23">
        <v>11</v>
      </c>
      <c r="Z23">
        <v>17</v>
      </c>
      <c r="AA23">
        <v>0</v>
      </c>
      <c r="AB23">
        <v>0</v>
      </c>
      <c r="AC23">
        <v>4</v>
      </c>
    </row>
    <row r="24" spans="1:29" x14ac:dyDescent="0.45">
      <c r="A24" t="s">
        <v>1360</v>
      </c>
      <c r="B24" t="s">
        <v>600</v>
      </c>
      <c r="C24" t="s">
        <v>1359</v>
      </c>
      <c r="D24" t="s">
        <v>1358</v>
      </c>
      <c r="E24" t="s">
        <v>1357</v>
      </c>
      <c r="F24" t="s">
        <v>1356</v>
      </c>
      <c r="G24" t="s">
        <v>1355</v>
      </c>
      <c r="H24">
        <v>0</v>
      </c>
      <c r="I24">
        <v>1</v>
      </c>
      <c r="J24">
        <v>2011</v>
      </c>
      <c r="K24" t="s">
        <v>1354</v>
      </c>
      <c r="L24">
        <v>95</v>
      </c>
      <c r="M24">
        <v>310532547</v>
      </c>
      <c r="N24" t="s">
        <v>7</v>
      </c>
      <c r="O24">
        <v>51.7</v>
      </c>
      <c r="P24">
        <v>22.2</v>
      </c>
      <c r="Q24">
        <v>69</v>
      </c>
      <c r="R24">
        <v>51</v>
      </c>
      <c r="S24">
        <v>20</v>
      </c>
      <c r="T24">
        <v>29</v>
      </c>
      <c r="U24">
        <v>2</v>
      </c>
      <c r="V24">
        <v>16</v>
      </c>
      <c r="W24">
        <v>5</v>
      </c>
      <c r="X24">
        <v>9</v>
      </c>
      <c r="Y24">
        <v>17</v>
      </c>
      <c r="Z24">
        <v>20</v>
      </c>
      <c r="AA24">
        <v>0</v>
      </c>
      <c r="AB24">
        <v>0</v>
      </c>
      <c r="AC24">
        <v>26</v>
      </c>
    </row>
    <row r="25" spans="1:29" x14ac:dyDescent="0.45">
      <c r="A25" t="s">
        <v>1353</v>
      </c>
      <c r="B25" t="s">
        <v>37</v>
      </c>
      <c r="C25" t="s">
        <v>1352</v>
      </c>
      <c r="D25" t="s">
        <v>1351</v>
      </c>
      <c r="E25" t="s">
        <v>1344</v>
      </c>
      <c r="F25" t="s">
        <v>1350</v>
      </c>
      <c r="G25" t="s">
        <v>1349</v>
      </c>
      <c r="H25">
        <v>1</v>
      </c>
      <c r="I25">
        <v>0</v>
      </c>
      <c r="J25">
        <v>2011</v>
      </c>
      <c r="K25" t="s">
        <v>1348</v>
      </c>
      <c r="L25">
        <v>69</v>
      </c>
      <c r="M25">
        <v>310580264</v>
      </c>
      <c r="N25" t="s">
        <v>7</v>
      </c>
      <c r="O25">
        <v>39.6</v>
      </c>
      <c r="P25">
        <v>28.6</v>
      </c>
      <c r="Q25">
        <v>88.9</v>
      </c>
      <c r="R25">
        <v>37</v>
      </c>
      <c r="S25">
        <v>13</v>
      </c>
      <c r="T25">
        <v>23</v>
      </c>
      <c r="U25">
        <v>1</v>
      </c>
      <c r="V25">
        <v>9</v>
      </c>
      <c r="W25">
        <v>5</v>
      </c>
      <c r="X25">
        <v>1</v>
      </c>
      <c r="Y25">
        <v>14</v>
      </c>
      <c r="Z25">
        <v>21</v>
      </c>
      <c r="AA25">
        <v>1</v>
      </c>
      <c r="AB25">
        <v>0</v>
      </c>
      <c r="AC25">
        <v>21</v>
      </c>
    </row>
    <row r="26" spans="1:29" x14ac:dyDescent="0.45">
      <c r="A26" t="s">
        <v>648</v>
      </c>
      <c r="B26" t="s">
        <v>1347</v>
      </c>
      <c r="C26" t="s">
        <v>1346</v>
      </c>
      <c r="D26" t="s">
        <v>1345</v>
      </c>
      <c r="E26" t="s">
        <v>1344</v>
      </c>
      <c r="F26" t="s">
        <v>1343</v>
      </c>
      <c r="G26" t="s">
        <v>1342</v>
      </c>
      <c r="H26">
        <v>1</v>
      </c>
      <c r="I26">
        <v>1</v>
      </c>
      <c r="J26">
        <v>2011</v>
      </c>
      <c r="K26" t="s">
        <v>1341</v>
      </c>
      <c r="L26">
        <v>89</v>
      </c>
      <c r="M26">
        <v>310690264</v>
      </c>
      <c r="N26" t="s">
        <v>7</v>
      </c>
      <c r="O26">
        <v>47.6</v>
      </c>
      <c r="P26">
        <v>43.5</v>
      </c>
      <c r="Q26">
        <v>73.900000000000006</v>
      </c>
      <c r="R26">
        <v>42</v>
      </c>
      <c r="S26">
        <v>13</v>
      </c>
      <c r="T26">
        <v>23</v>
      </c>
      <c r="U26">
        <v>6</v>
      </c>
      <c r="V26">
        <v>14</v>
      </c>
      <c r="W26">
        <v>5</v>
      </c>
      <c r="X26">
        <v>3</v>
      </c>
      <c r="Y26">
        <v>13</v>
      </c>
      <c r="Z26">
        <v>14</v>
      </c>
      <c r="AA26">
        <v>1</v>
      </c>
      <c r="AB26">
        <v>0</v>
      </c>
      <c r="AC26">
        <v>13</v>
      </c>
    </row>
    <row r="27" spans="1:29" x14ac:dyDescent="0.45">
      <c r="A27" t="s">
        <v>1340</v>
      </c>
      <c r="B27" t="s">
        <v>200</v>
      </c>
      <c r="C27" t="s">
        <v>1339</v>
      </c>
      <c r="D27" t="s">
        <v>1338</v>
      </c>
      <c r="E27" t="s">
        <v>1337</v>
      </c>
      <c r="F27" t="s">
        <v>1171</v>
      </c>
      <c r="G27" t="s">
        <v>1336</v>
      </c>
      <c r="H27">
        <v>1</v>
      </c>
      <c r="I27">
        <v>1</v>
      </c>
      <c r="J27">
        <v>2011</v>
      </c>
      <c r="K27" t="s">
        <v>1335</v>
      </c>
      <c r="L27">
        <v>69</v>
      </c>
      <c r="M27">
        <v>310700264</v>
      </c>
      <c r="N27" t="s">
        <v>7</v>
      </c>
      <c r="O27">
        <v>32.1</v>
      </c>
      <c r="P27">
        <v>16.7</v>
      </c>
      <c r="Q27">
        <v>78.599999999999994</v>
      </c>
      <c r="R27">
        <v>37</v>
      </c>
      <c r="S27">
        <v>10</v>
      </c>
      <c r="T27">
        <v>24</v>
      </c>
      <c r="U27">
        <v>3</v>
      </c>
      <c r="V27">
        <v>9</v>
      </c>
      <c r="W27">
        <v>8</v>
      </c>
      <c r="X27">
        <v>4</v>
      </c>
      <c r="Y27">
        <v>12</v>
      </c>
      <c r="Z27">
        <v>19</v>
      </c>
      <c r="AA27">
        <v>0</v>
      </c>
      <c r="AB27">
        <v>0</v>
      </c>
      <c r="AC27">
        <v>2</v>
      </c>
    </row>
    <row r="28" spans="1:29" x14ac:dyDescent="0.45">
      <c r="A28" t="s">
        <v>1334</v>
      </c>
      <c r="B28" t="s">
        <v>1333</v>
      </c>
      <c r="C28" t="s">
        <v>1332</v>
      </c>
      <c r="D28" t="s">
        <v>1331</v>
      </c>
      <c r="E28" t="s">
        <v>1330</v>
      </c>
      <c r="F28" t="s">
        <v>1267</v>
      </c>
      <c r="G28" t="s">
        <v>1329</v>
      </c>
      <c r="H28">
        <v>1</v>
      </c>
      <c r="I28">
        <v>1</v>
      </c>
      <c r="J28">
        <v>2011</v>
      </c>
      <c r="K28" t="s">
        <v>1328</v>
      </c>
      <c r="L28">
        <v>77</v>
      </c>
      <c r="M28">
        <v>310710012</v>
      </c>
      <c r="N28" t="s">
        <v>7</v>
      </c>
      <c r="O28">
        <v>45.5</v>
      </c>
      <c r="P28">
        <v>36</v>
      </c>
      <c r="Q28">
        <v>57.1</v>
      </c>
      <c r="R28">
        <v>49</v>
      </c>
      <c r="S28">
        <v>16</v>
      </c>
      <c r="T28">
        <v>27</v>
      </c>
      <c r="U28">
        <v>6</v>
      </c>
      <c r="V28">
        <v>12</v>
      </c>
      <c r="W28">
        <v>5</v>
      </c>
      <c r="X28">
        <v>3</v>
      </c>
      <c r="Y28">
        <v>12</v>
      </c>
      <c r="Z28">
        <v>25</v>
      </c>
      <c r="AA28">
        <v>0</v>
      </c>
      <c r="AB28">
        <v>0</v>
      </c>
      <c r="AC28">
        <v>6</v>
      </c>
    </row>
    <row r="29" spans="1:29" x14ac:dyDescent="0.45">
      <c r="A29" t="s">
        <v>1327</v>
      </c>
      <c r="B29" t="s">
        <v>1326</v>
      </c>
      <c r="C29" t="s">
        <v>1325</v>
      </c>
      <c r="D29" t="s">
        <v>1324</v>
      </c>
      <c r="E29" t="s">
        <v>1323</v>
      </c>
      <c r="F29" t="s">
        <v>1171</v>
      </c>
      <c r="G29" t="s">
        <v>1202</v>
      </c>
      <c r="H29">
        <v>1</v>
      </c>
      <c r="I29">
        <v>1</v>
      </c>
      <c r="J29">
        <v>2012</v>
      </c>
      <c r="K29" t="s">
        <v>1322</v>
      </c>
      <c r="L29">
        <v>82</v>
      </c>
      <c r="M29">
        <v>320730264</v>
      </c>
      <c r="N29" t="s">
        <v>7</v>
      </c>
      <c r="O29">
        <v>40.299999999999997</v>
      </c>
      <c r="P29">
        <v>23.8</v>
      </c>
      <c r="Q29">
        <v>77.3</v>
      </c>
      <c r="R29">
        <v>41</v>
      </c>
      <c r="S29">
        <v>17</v>
      </c>
      <c r="T29">
        <v>20</v>
      </c>
      <c r="U29">
        <v>4</v>
      </c>
      <c r="V29">
        <v>13</v>
      </c>
      <c r="W29">
        <v>5</v>
      </c>
      <c r="X29">
        <v>2</v>
      </c>
      <c r="Y29">
        <v>12</v>
      </c>
      <c r="Z29">
        <v>23</v>
      </c>
      <c r="AA29">
        <v>0</v>
      </c>
      <c r="AB29">
        <v>0</v>
      </c>
      <c r="AC29">
        <v>5</v>
      </c>
    </row>
    <row r="30" spans="1:29" x14ac:dyDescent="0.45">
      <c r="A30" t="s">
        <v>1321</v>
      </c>
      <c r="B30" t="s">
        <v>1320</v>
      </c>
      <c r="C30" t="s">
        <v>1319</v>
      </c>
      <c r="D30" t="s">
        <v>1318</v>
      </c>
      <c r="E30" t="s">
        <v>1317</v>
      </c>
      <c r="F30" t="s">
        <v>1316</v>
      </c>
      <c r="G30" t="s">
        <v>1074</v>
      </c>
      <c r="H30">
        <v>1</v>
      </c>
      <c r="I30">
        <v>1</v>
      </c>
      <c r="J30">
        <v>2012</v>
      </c>
      <c r="K30" t="s">
        <v>1315</v>
      </c>
      <c r="L30">
        <v>76</v>
      </c>
      <c r="M30">
        <v>320760264</v>
      </c>
      <c r="N30" t="s">
        <v>7</v>
      </c>
      <c r="O30">
        <v>35.299999999999997</v>
      </c>
      <c r="P30">
        <v>37.5</v>
      </c>
      <c r="Q30">
        <v>58.8</v>
      </c>
      <c r="R30">
        <v>28</v>
      </c>
      <c r="S30">
        <v>9</v>
      </c>
      <c r="T30">
        <v>17</v>
      </c>
      <c r="U30">
        <v>2</v>
      </c>
      <c r="V30">
        <v>12</v>
      </c>
      <c r="W30">
        <v>10</v>
      </c>
      <c r="X30">
        <v>5</v>
      </c>
      <c r="Y30">
        <v>15</v>
      </c>
      <c r="Z30">
        <v>15</v>
      </c>
      <c r="AA30">
        <v>0</v>
      </c>
      <c r="AB30">
        <v>0</v>
      </c>
      <c r="AC30">
        <v>8</v>
      </c>
    </row>
    <row r="31" spans="1:29" x14ac:dyDescent="0.45">
      <c r="A31" t="s">
        <v>1314</v>
      </c>
      <c r="B31" t="s">
        <v>1313</v>
      </c>
      <c r="C31" t="s">
        <v>1312</v>
      </c>
      <c r="D31" t="s">
        <v>1311</v>
      </c>
      <c r="E31" t="s">
        <v>1294</v>
      </c>
      <c r="F31" t="s">
        <v>1310</v>
      </c>
      <c r="G31" t="s">
        <v>1309</v>
      </c>
      <c r="H31">
        <v>1</v>
      </c>
      <c r="I31">
        <v>1</v>
      </c>
      <c r="J31">
        <v>2012</v>
      </c>
      <c r="K31" t="s">
        <v>1308</v>
      </c>
      <c r="L31">
        <v>90</v>
      </c>
      <c r="M31">
        <v>320800264</v>
      </c>
      <c r="N31" t="s">
        <v>7</v>
      </c>
      <c r="O31">
        <v>44.9</v>
      </c>
      <c r="P31">
        <v>28</v>
      </c>
      <c r="Q31">
        <v>77.3</v>
      </c>
      <c r="R31">
        <v>38</v>
      </c>
      <c r="S31">
        <v>14</v>
      </c>
      <c r="T31">
        <v>22</v>
      </c>
      <c r="U31">
        <v>2</v>
      </c>
      <c r="V31">
        <v>17</v>
      </c>
      <c r="W31">
        <v>3</v>
      </c>
      <c r="X31">
        <v>3</v>
      </c>
      <c r="Y31">
        <v>7</v>
      </c>
      <c r="Z31">
        <v>24</v>
      </c>
      <c r="AA31">
        <v>0</v>
      </c>
      <c r="AB31">
        <v>0</v>
      </c>
      <c r="AC31">
        <v>7</v>
      </c>
    </row>
    <row r="32" spans="1:29" x14ac:dyDescent="0.45">
      <c r="A32" t="s">
        <v>1307</v>
      </c>
      <c r="B32" t="s">
        <v>1306</v>
      </c>
      <c r="C32" t="s">
        <v>1305</v>
      </c>
      <c r="D32" t="s">
        <v>1304</v>
      </c>
      <c r="E32" t="s">
        <v>1192</v>
      </c>
      <c r="F32" t="s">
        <v>1303</v>
      </c>
      <c r="G32" t="s">
        <v>1053</v>
      </c>
      <c r="H32">
        <v>1</v>
      </c>
      <c r="I32">
        <v>0</v>
      </c>
      <c r="J32">
        <v>2012</v>
      </c>
      <c r="K32" t="s">
        <v>1302</v>
      </c>
      <c r="L32">
        <v>67</v>
      </c>
      <c r="M32">
        <v>320870264</v>
      </c>
      <c r="N32" t="s">
        <v>7</v>
      </c>
      <c r="O32">
        <v>44.1</v>
      </c>
      <c r="P32">
        <v>23.1</v>
      </c>
      <c r="Q32">
        <v>65</v>
      </c>
      <c r="R32">
        <v>46</v>
      </c>
      <c r="S32">
        <v>11</v>
      </c>
      <c r="T32">
        <v>29</v>
      </c>
      <c r="U32">
        <v>6</v>
      </c>
      <c r="V32">
        <v>15</v>
      </c>
      <c r="W32">
        <v>5</v>
      </c>
      <c r="X32">
        <v>7</v>
      </c>
      <c r="Y32">
        <v>21</v>
      </c>
      <c r="Z32">
        <v>17</v>
      </c>
      <c r="AA32">
        <v>0</v>
      </c>
      <c r="AB32">
        <v>0</v>
      </c>
      <c r="AC32">
        <v>15</v>
      </c>
    </row>
    <row r="33" spans="1:29" x14ac:dyDescent="0.45">
      <c r="A33" t="s">
        <v>1301</v>
      </c>
      <c r="B33" t="s">
        <v>1300</v>
      </c>
      <c r="C33" t="s">
        <v>1299</v>
      </c>
      <c r="D33" t="s">
        <v>190</v>
      </c>
      <c r="E33" t="s">
        <v>1050</v>
      </c>
      <c r="F33" t="s">
        <v>1152</v>
      </c>
      <c r="G33" t="s">
        <v>1070</v>
      </c>
      <c r="H33">
        <v>1</v>
      </c>
      <c r="I33">
        <v>1</v>
      </c>
      <c r="J33">
        <v>2012</v>
      </c>
      <c r="K33" t="s">
        <v>1298</v>
      </c>
      <c r="L33">
        <v>91</v>
      </c>
      <c r="M33">
        <v>313160264</v>
      </c>
      <c r="N33" t="s">
        <v>7</v>
      </c>
      <c r="O33">
        <v>41.2</v>
      </c>
      <c r="P33">
        <v>40</v>
      </c>
      <c r="Q33">
        <v>47.1</v>
      </c>
      <c r="R33">
        <v>41</v>
      </c>
      <c r="S33">
        <v>12</v>
      </c>
      <c r="T33">
        <v>24</v>
      </c>
      <c r="U33">
        <v>5</v>
      </c>
      <c r="V33">
        <v>14</v>
      </c>
      <c r="W33">
        <v>6</v>
      </c>
      <c r="X33">
        <v>4</v>
      </c>
      <c r="Y33">
        <v>14</v>
      </c>
      <c r="Z33">
        <v>23</v>
      </c>
      <c r="AA33">
        <v>1</v>
      </c>
      <c r="AB33">
        <v>0</v>
      </c>
      <c r="AC33">
        <v>0</v>
      </c>
    </row>
    <row r="34" spans="1:29" x14ac:dyDescent="0.45">
      <c r="A34" t="s">
        <v>1297</v>
      </c>
      <c r="B34" t="s">
        <v>1296</v>
      </c>
      <c r="C34" t="s">
        <v>1295</v>
      </c>
      <c r="D34" t="s">
        <v>749</v>
      </c>
      <c r="E34" t="s">
        <v>1294</v>
      </c>
      <c r="F34" t="s">
        <v>1178</v>
      </c>
      <c r="G34" t="s">
        <v>1235</v>
      </c>
      <c r="H34">
        <v>1</v>
      </c>
      <c r="I34">
        <v>1</v>
      </c>
      <c r="J34">
        <v>2012</v>
      </c>
      <c r="K34" t="s">
        <v>1293</v>
      </c>
      <c r="L34">
        <v>93</v>
      </c>
      <c r="M34">
        <v>313180264</v>
      </c>
      <c r="N34" t="s">
        <v>7</v>
      </c>
      <c r="O34">
        <v>34.200000000000003</v>
      </c>
      <c r="P34">
        <v>21.1</v>
      </c>
      <c r="Q34">
        <v>60</v>
      </c>
      <c r="R34">
        <v>48</v>
      </c>
      <c r="S34">
        <v>20</v>
      </c>
      <c r="T34">
        <v>23</v>
      </c>
      <c r="U34">
        <v>5</v>
      </c>
      <c r="V34">
        <v>10</v>
      </c>
      <c r="W34">
        <v>3</v>
      </c>
      <c r="X34">
        <v>1</v>
      </c>
      <c r="Y34">
        <v>15</v>
      </c>
      <c r="Z34">
        <v>17</v>
      </c>
      <c r="AA34">
        <v>0</v>
      </c>
      <c r="AB34">
        <v>0</v>
      </c>
      <c r="AC34">
        <v>0</v>
      </c>
    </row>
    <row r="35" spans="1:29" x14ac:dyDescent="0.45">
      <c r="A35" t="s">
        <v>635</v>
      </c>
      <c r="B35" t="s">
        <v>1292</v>
      </c>
      <c r="C35" t="s">
        <v>1291</v>
      </c>
      <c r="D35" t="s">
        <v>168</v>
      </c>
      <c r="E35" t="s">
        <v>1290</v>
      </c>
      <c r="F35" t="s">
        <v>1246</v>
      </c>
      <c r="G35" t="s">
        <v>1289</v>
      </c>
      <c r="H35">
        <v>0</v>
      </c>
      <c r="I35">
        <v>0</v>
      </c>
      <c r="J35">
        <v>2012</v>
      </c>
      <c r="K35" t="s">
        <v>1288</v>
      </c>
      <c r="L35">
        <v>64</v>
      </c>
      <c r="M35">
        <v>313240139</v>
      </c>
      <c r="N35" t="s">
        <v>7</v>
      </c>
      <c r="O35">
        <v>42.4</v>
      </c>
      <c r="P35">
        <v>33.299999999999997</v>
      </c>
      <c r="Q35">
        <v>62.5</v>
      </c>
      <c r="R35">
        <v>45</v>
      </c>
      <c r="S35">
        <v>16</v>
      </c>
      <c r="T35">
        <v>24</v>
      </c>
      <c r="U35">
        <v>5</v>
      </c>
      <c r="V35">
        <v>10</v>
      </c>
      <c r="W35">
        <v>5</v>
      </c>
      <c r="X35">
        <v>1</v>
      </c>
      <c r="Y35">
        <v>16</v>
      </c>
      <c r="Z35">
        <v>19</v>
      </c>
      <c r="AA35">
        <v>0</v>
      </c>
      <c r="AB35">
        <v>0</v>
      </c>
      <c r="AC35">
        <v>0</v>
      </c>
    </row>
    <row r="36" spans="1:29" x14ac:dyDescent="0.45">
      <c r="A36" t="s">
        <v>1287</v>
      </c>
      <c r="B36" t="s">
        <v>1286</v>
      </c>
      <c r="C36" t="s">
        <v>1285</v>
      </c>
      <c r="D36" t="s">
        <v>161</v>
      </c>
      <c r="E36" t="s">
        <v>1012</v>
      </c>
      <c r="F36" t="s">
        <v>1191</v>
      </c>
      <c r="G36" t="s">
        <v>1074</v>
      </c>
      <c r="H36">
        <v>1</v>
      </c>
      <c r="I36">
        <v>1</v>
      </c>
      <c r="J36">
        <v>2012</v>
      </c>
      <c r="K36" t="s">
        <v>1284</v>
      </c>
      <c r="L36">
        <v>88</v>
      </c>
      <c r="M36">
        <v>313290264</v>
      </c>
      <c r="N36" t="s">
        <v>7</v>
      </c>
      <c r="O36">
        <v>32.299999999999997</v>
      </c>
      <c r="P36">
        <v>42.1</v>
      </c>
      <c r="Q36">
        <v>68.2</v>
      </c>
      <c r="R36">
        <v>44</v>
      </c>
      <c r="S36">
        <v>14</v>
      </c>
      <c r="T36">
        <v>26</v>
      </c>
      <c r="U36">
        <v>4</v>
      </c>
      <c r="V36">
        <v>12</v>
      </c>
      <c r="W36">
        <v>9</v>
      </c>
      <c r="X36">
        <v>2</v>
      </c>
      <c r="Y36">
        <v>21</v>
      </c>
      <c r="Z36">
        <v>16</v>
      </c>
      <c r="AA36">
        <v>0</v>
      </c>
      <c r="AB36">
        <v>0</v>
      </c>
      <c r="AC36">
        <v>2</v>
      </c>
    </row>
    <row r="37" spans="1:29" x14ac:dyDescent="0.45">
      <c r="A37" t="s">
        <v>1283</v>
      </c>
      <c r="B37" t="s">
        <v>1282</v>
      </c>
      <c r="C37" t="s">
        <v>1281</v>
      </c>
      <c r="D37" t="s">
        <v>488</v>
      </c>
      <c r="E37" t="s">
        <v>1188</v>
      </c>
      <c r="F37" t="s">
        <v>1093</v>
      </c>
      <c r="G37" t="s">
        <v>1070</v>
      </c>
      <c r="H37">
        <v>0</v>
      </c>
      <c r="I37">
        <v>0</v>
      </c>
      <c r="J37">
        <v>2012</v>
      </c>
      <c r="K37" t="s">
        <v>238</v>
      </c>
      <c r="L37">
        <v>73</v>
      </c>
      <c r="M37">
        <v>313362440</v>
      </c>
      <c r="N37" t="s">
        <v>7</v>
      </c>
      <c r="O37">
        <v>44.8</v>
      </c>
      <c r="P37">
        <v>28.6</v>
      </c>
      <c r="Q37">
        <v>78.900000000000006</v>
      </c>
      <c r="R37">
        <v>44</v>
      </c>
      <c r="S37">
        <v>14</v>
      </c>
      <c r="T37">
        <v>27</v>
      </c>
      <c r="U37">
        <v>3</v>
      </c>
      <c r="V37">
        <v>19</v>
      </c>
      <c r="W37">
        <v>8</v>
      </c>
      <c r="X37">
        <v>6</v>
      </c>
      <c r="Y37">
        <v>21</v>
      </c>
      <c r="Z37">
        <v>22</v>
      </c>
      <c r="AA37">
        <v>1</v>
      </c>
      <c r="AB37">
        <v>0</v>
      </c>
      <c r="AC37">
        <v>10</v>
      </c>
    </row>
    <row r="38" spans="1:29" x14ac:dyDescent="0.45">
      <c r="A38" t="s">
        <v>1280</v>
      </c>
      <c r="B38" t="s">
        <v>1279</v>
      </c>
      <c r="C38" t="s">
        <v>1278</v>
      </c>
      <c r="D38" t="s">
        <v>1034</v>
      </c>
      <c r="E38" t="s">
        <v>1277</v>
      </c>
      <c r="F38" t="s">
        <v>1236</v>
      </c>
      <c r="G38" t="s">
        <v>1276</v>
      </c>
      <c r="H38">
        <v>1</v>
      </c>
      <c r="I38">
        <v>0</v>
      </c>
      <c r="J38">
        <v>2012</v>
      </c>
      <c r="K38" t="s">
        <v>400</v>
      </c>
      <c r="L38">
        <v>77</v>
      </c>
      <c r="M38">
        <v>313400269</v>
      </c>
      <c r="N38" t="s">
        <v>7</v>
      </c>
      <c r="O38">
        <v>48.5</v>
      </c>
      <c r="P38">
        <v>30</v>
      </c>
      <c r="Q38">
        <v>50</v>
      </c>
      <c r="R38">
        <v>51</v>
      </c>
      <c r="S38">
        <v>18</v>
      </c>
      <c r="T38">
        <v>28</v>
      </c>
      <c r="U38">
        <v>5</v>
      </c>
      <c r="V38">
        <v>13</v>
      </c>
      <c r="W38">
        <v>3</v>
      </c>
      <c r="X38">
        <v>7</v>
      </c>
      <c r="Y38">
        <v>16</v>
      </c>
      <c r="Z38">
        <v>24</v>
      </c>
      <c r="AA38">
        <v>0</v>
      </c>
      <c r="AB38">
        <v>0</v>
      </c>
      <c r="AC38">
        <v>9</v>
      </c>
    </row>
    <row r="39" spans="1:29" x14ac:dyDescent="0.45">
      <c r="A39" t="s">
        <v>1275</v>
      </c>
      <c r="B39" t="s">
        <v>1274</v>
      </c>
      <c r="C39" t="s">
        <v>1273</v>
      </c>
      <c r="D39" t="s">
        <v>623</v>
      </c>
      <c r="E39" t="s">
        <v>1263</v>
      </c>
      <c r="F39" t="s">
        <v>1220</v>
      </c>
      <c r="G39" t="s">
        <v>1074</v>
      </c>
      <c r="H39">
        <v>1</v>
      </c>
      <c r="I39">
        <v>0</v>
      </c>
      <c r="J39">
        <v>2012</v>
      </c>
      <c r="K39" t="s">
        <v>1272</v>
      </c>
      <c r="L39">
        <v>80</v>
      </c>
      <c r="M39">
        <v>313440150</v>
      </c>
      <c r="N39" t="s">
        <v>7</v>
      </c>
      <c r="O39">
        <v>47.7</v>
      </c>
      <c r="P39">
        <v>29.4</v>
      </c>
      <c r="Q39">
        <v>56.5</v>
      </c>
      <c r="R39">
        <v>39</v>
      </c>
      <c r="S39">
        <v>11</v>
      </c>
      <c r="T39">
        <v>25</v>
      </c>
      <c r="U39">
        <v>3</v>
      </c>
      <c r="V39">
        <v>14</v>
      </c>
      <c r="W39">
        <v>7</v>
      </c>
      <c r="X39">
        <v>0</v>
      </c>
      <c r="Y39">
        <v>14</v>
      </c>
      <c r="Z39">
        <v>29</v>
      </c>
      <c r="AA39">
        <v>0</v>
      </c>
      <c r="AB39">
        <v>0</v>
      </c>
      <c r="AC39">
        <v>0</v>
      </c>
    </row>
    <row r="40" spans="1:29" x14ac:dyDescent="0.45">
      <c r="A40" t="s">
        <v>1271</v>
      </c>
      <c r="B40" t="s">
        <v>1270</v>
      </c>
      <c r="C40" t="s">
        <v>1269</v>
      </c>
      <c r="D40" t="s">
        <v>1024</v>
      </c>
      <c r="E40" t="s">
        <v>1268</v>
      </c>
      <c r="F40" t="s">
        <v>1267</v>
      </c>
      <c r="G40" t="s">
        <v>1224</v>
      </c>
      <c r="H40">
        <v>1</v>
      </c>
      <c r="I40">
        <v>1</v>
      </c>
      <c r="J40">
        <v>2012</v>
      </c>
      <c r="K40" t="s">
        <v>1266</v>
      </c>
      <c r="L40">
        <v>87</v>
      </c>
      <c r="M40">
        <v>313500264</v>
      </c>
      <c r="N40" t="s">
        <v>7</v>
      </c>
      <c r="O40">
        <v>47.7</v>
      </c>
      <c r="P40">
        <v>44.4</v>
      </c>
      <c r="Q40">
        <v>62.5</v>
      </c>
      <c r="R40">
        <v>42</v>
      </c>
      <c r="S40">
        <v>14</v>
      </c>
      <c r="T40">
        <v>26</v>
      </c>
      <c r="U40">
        <v>2</v>
      </c>
      <c r="V40">
        <v>12</v>
      </c>
      <c r="W40">
        <v>5</v>
      </c>
      <c r="X40">
        <v>7</v>
      </c>
      <c r="Y40">
        <v>17</v>
      </c>
      <c r="Z40">
        <v>24</v>
      </c>
      <c r="AA40">
        <v>0</v>
      </c>
      <c r="AB40">
        <v>0</v>
      </c>
      <c r="AC40">
        <v>6</v>
      </c>
    </row>
    <row r="41" spans="1:29" x14ac:dyDescent="0.45">
      <c r="A41" t="s">
        <v>615</v>
      </c>
      <c r="B41" t="s">
        <v>1265</v>
      </c>
      <c r="C41" t="s">
        <v>1264</v>
      </c>
      <c r="D41" t="s">
        <v>612</v>
      </c>
      <c r="E41" t="s">
        <v>1263</v>
      </c>
      <c r="F41" t="s">
        <v>1059</v>
      </c>
      <c r="G41" t="s">
        <v>1074</v>
      </c>
      <c r="H41">
        <v>1</v>
      </c>
      <c r="I41">
        <v>0</v>
      </c>
      <c r="J41">
        <v>2012</v>
      </c>
      <c r="K41" t="s">
        <v>1262</v>
      </c>
      <c r="L41">
        <v>73</v>
      </c>
      <c r="M41">
        <v>313520264</v>
      </c>
      <c r="N41" t="s">
        <v>7</v>
      </c>
      <c r="O41">
        <v>54.9</v>
      </c>
      <c r="P41">
        <v>62.5</v>
      </c>
      <c r="Q41">
        <v>81.3</v>
      </c>
      <c r="R41">
        <v>30</v>
      </c>
      <c r="S41">
        <v>8</v>
      </c>
      <c r="T41">
        <v>20</v>
      </c>
      <c r="U41">
        <v>2</v>
      </c>
      <c r="V41">
        <v>12</v>
      </c>
      <c r="W41">
        <v>6</v>
      </c>
      <c r="X41">
        <v>1</v>
      </c>
      <c r="Y41">
        <v>5</v>
      </c>
      <c r="Z41">
        <v>17</v>
      </c>
      <c r="AA41">
        <v>0</v>
      </c>
      <c r="AB41">
        <v>0</v>
      </c>
      <c r="AC41">
        <v>22</v>
      </c>
    </row>
    <row r="42" spans="1:29" x14ac:dyDescent="0.45">
      <c r="A42" t="s">
        <v>601</v>
      </c>
      <c r="B42" t="s">
        <v>1261</v>
      </c>
      <c r="C42" t="s">
        <v>1260</v>
      </c>
      <c r="D42" t="s">
        <v>604</v>
      </c>
      <c r="E42" t="s">
        <v>1121</v>
      </c>
      <c r="F42" t="s">
        <v>1071</v>
      </c>
      <c r="G42" t="s">
        <v>1096</v>
      </c>
      <c r="H42">
        <v>1</v>
      </c>
      <c r="I42">
        <v>1</v>
      </c>
      <c r="J42">
        <v>2012</v>
      </c>
      <c r="K42" t="s">
        <v>1259</v>
      </c>
      <c r="L42">
        <v>74</v>
      </c>
      <c r="M42">
        <v>313560264</v>
      </c>
      <c r="N42" t="s">
        <v>7</v>
      </c>
      <c r="O42">
        <v>24.1</v>
      </c>
      <c r="P42">
        <v>20</v>
      </c>
      <c r="Q42">
        <v>82.1</v>
      </c>
      <c r="R42">
        <v>32</v>
      </c>
      <c r="S42">
        <v>12</v>
      </c>
      <c r="T42">
        <v>18</v>
      </c>
      <c r="U42">
        <v>2</v>
      </c>
      <c r="V42">
        <v>2</v>
      </c>
      <c r="W42">
        <v>5</v>
      </c>
      <c r="X42">
        <v>3</v>
      </c>
      <c r="Y42">
        <v>22</v>
      </c>
      <c r="Z42">
        <v>18</v>
      </c>
      <c r="AA42">
        <v>0</v>
      </c>
      <c r="AB42">
        <v>0</v>
      </c>
      <c r="AC42">
        <v>0</v>
      </c>
    </row>
    <row r="43" spans="1:29" x14ac:dyDescent="0.45">
      <c r="A43" t="s">
        <v>1258</v>
      </c>
      <c r="B43" t="s">
        <v>97</v>
      </c>
      <c r="C43" t="s">
        <v>1007</v>
      </c>
      <c r="D43" t="s">
        <v>1257</v>
      </c>
      <c r="E43" t="s">
        <v>1256</v>
      </c>
      <c r="F43" t="s">
        <v>1255</v>
      </c>
      <c r="G43" t="s">
        <v>1070</v>
      </c>
      <c r="H43">
        <v>1</v>
      </c>
      <c r="I43">
        <v>1</v>
      </c>
      <c r="J43">
        <v>2012</v>
      </c>
      <c r="K43" t="s">
        <v>1005</v>
      </c>
      <c r="L43">
        <v>95</v>
      </c>
      <c r="M43">
        <v>313630264</v>
      </c>
      <c r="N43" t="s">
        <v>7</v>
      </c>
      <c r="O43">
        <v>50</v>
      </c>
      <c r="P43">
        <v>29.4</v>
      </c>
      <c r="Q43">
        <v>52.9</v>
      </c>
      <c r="R43">
        <v>34</v>
      </c>
      <c r="S43">
        <v>11</v>
      </c>
      <c r="T43">
        <v>22</v>
      </c>
      <c r="U43">
        <v>1</v>
      </c>
      <c r="V43">
        <v>13</v>
      </c>
      <c r="W43">
        <v>6</v>
      </c>
      <c r="X43">
        <v>4</v>
      </c>
      <c r="Y43">
        <v>13</v>
      </c>
      <c r="Z43">
        <v>18</v>
      </c>
      <c r="AA43">
        <v>0</v>
      </c>
      <c r="AB43">
        <v>0</v>
      </c>
      <c r="AC43">
        <v>0</v>
      </c>
    </row>
    <row r="44" spans="1:29" x14ac:dyDescent="0.45">
      <c r="A44" t="s">
        <v>1254</v>
      </c>
      <c r="B44" t="s">
        <v>222</v>
      </c>
      <c r="C44" t="s">
        <v>1253</v>
      </c>
      <c r="D44" t="s">
        <v>1252</v>
      </c>
      <c r="E44" t="s">
        <v>926</v>
      </c>
      <c r="F44" t="s">
        <v>1251</v>
      </c>
      <c r="G44" t="s">
        <v>1177</v>
      </c>
      <c r="H44">
        <v>1</v>
      </c>
      <c r="I44">
        <v>1</v>
      </c>
      <c r="J44">
        <v>2012</v>
      </c>
      <c r="K44" t="s">
        <v>1250</v>
      </c>
      <c r="L44">
        <v>76</v>
      </c>
      <c r="M44">
        <v>313650264</v>
      </c>
      <c r="N44" t="s">
        <v>7</v>
      </c>
      <c r="O44">
        <v>32.299999999999997</v>
      </c>
      <c r="P44">
        <v>21.7</v>
      </c>
      <c r="Q44">
        <v>78.900000000000006</v>
      </c>
      <c r="R44">
        <v>37</v>
      </c>
      <c r="S44">
        <v>15</v>
      </c>
      <c r="T44">
        <v>21</v>
      </c>
      <c r="U44">
        <v>1</v>
      </c>
      <c r="V44">
        <v>11</v>
      </c>
      <c r="W44">
        <v>6</v>
      </c>
      <c r="X44">
        <v>3</v>
      </c>
      <c r="Y44">
        <v>15</v>
      </c>
      <c r="Z44">
        <v>13</v>
      </c>
      <c r="AA44">
        <v>1</v>
      </c>
      <c r="AB44">
        <v>0</v>
      </c>
      <c r="AC44">
        <v>3</v>
      </c>
    </row>
    <row r="45" spans="1:29" x14ac:dyDescent="0.45">
      <c r="A45" t="s">
        <v>1249</v>
      </c>
      <c r="B45" t="s">
        <v>446</v>
      </c>
      <c r="C45" t="s">
        <v>1248</v>
      </c>
      <c r="D45" t="s">
        <v>1247</v>
      </c>
      <c r="E45" t="s">
        <v>1179</v>
      </c>
      <c r="F45" t="s">
        <v>1246</v>
      </c>
      <c r="G45" t="s">
        <v>1245</v>
      </c>
      <c r="H45">
        <v>0</v>
      </c>
      <c r="I45">
        <v>0</v>
      </c>
      <c r="J45">
        <v>2012</v>
      </c>
      <c r="K45" t="s">
        <v>1244</v>
      </c>
      <c r="L45">
        <v>69</v>
      </c>
      <c r="M45">
        <v>320050038</v>
      </c>
      <c r="N45" t="s">
        <v>7</v>
      </c>
      <c r="O45">
        <v>37.5</v>
      </c>
      <c r="P45">
        <v>20</v>
      </c>
      <c r="Q45">
        <v>68.8</v>
      </c>
      <c r="R45">
        <v>42</v>
      </c>
      <c r="S45">
        <v>20</v>
      </c>
      <c r="T45">
        <v>18</v>
      </c>
      <c r="U45">
        <v>4</v>
      </c>
      <c r="V45">
        <v>7</v>
      </c>
      <c r="W45">
        <v>9</v>
      </c>
      <c r="X45">
        <v>3</v>
      </c>
      <c r="Y45">
        <v>15</v>
      </c>
      <c r="Z45">
        <v>21</v>
      </c>
      <c r="AA45">
        <v>0</v>
      </c>
      <c r="AB45">
        <v>0</v>
      </c>
      <c r="AC45">
        <v>9</v>
      </c>
    </row>
    <row r="46" spans="1:29" x14ac:dyDescent="0.45">
      <c r="A46" t="s">
        <v>1243</v>
      </c>
      <c r="B46" t="s">
        <v>314</v>
      </c>
      <c r="C46" t="s">
        <v>1242</v>
      </c>
      <c r="D46" t="s">
        <v>1241</v>
      </c>
      <c r="E46" t="s">
        <v>1203</v>
      </c>
      <c r="F46" t="s">
        <v>1130</v>
      </c>
      <c r="G46" t="s">
        <v>1070</v>
      </c>
      <c r="H46">
        <v>0</v>
      </c>
      <c r="I46">
        <v>1</v>
      </c>
      <c r="J46">
        <v>2012</v>
      </c>
      <c r="K46" t="s">
        <v>1240</v>
      </c>
      <c r="L46">
        <v>57</v>
      </c>
      <c r="M46">
        <v>320070254</v>
      </c>
      <c r="N46" t="s">
        <v>7</v>
      </c>
      <c r="O46">
        <v>42.9</v>
      </c>
      <c r="P46">
        <v>40</v>
      </c>
      <c r="Q46">
        <v>52.9</v>
      </c>
      <c r="R46">
        <v>36</v>
      </c>
      <c r="S46">
        <v>11</v>
      </c>
      <c r="T46">
        <v>23</v>
      </c>
      <c r="U46">
        <v>2</v>
      </c>
      <c r="V46">
        <v>13</v>
      </c>
      <c r="W46">
        <v>6</v>
      </c>
      <c r="X46">
        <v>4</v>
      </c>
      <c r="Y46">
        <v>8</v>
      </c>
      <c r="Z46">
        <v>20</v>
      </c>
      <c r="AA46">
        <v>0</v>
      </c>
      <c r="AB46">
        <v>0</v>
      </c>
      <c r="AC46">
        <v>10</v>
      </c>
    </row>
    <row r="47" spans="1:29" x14ac:dyDescent="0.45">
      <c r="A47" t="s">
        <v>1239</v>
      </c>
      <c r="B47" t="s">
        <v>145</v>
      </c>
      <c r="C47" t="s">
        <v>1238</v>
      </c>
      <c r="D47" t="s">
        <v>1237</v>
      </c>
      <c r="E47" t="s">
        <v>1115</v>
      </c>
      <c r="F47" t="s">
        <v>1236</v>
      </c>
      <c r="G47" t="s">
        <v>1235</v>
      </c>
      <c r="H47">
        <v>1</v>
      </c>
      <c r="I47">
        <v>1</v>
      </c>
      <c r="J47">
        <v>2012</v>
      </c>
      <c r="K47" t="s">
        <v>1234</v>
      </c>
      <c r="L47">
        <v>91</v>
      </c>
      <c r="M47">
        <v>320100264</v>
      </c>
      <c r="N47" t="s">
        <v>7</v>
      </c>
      <c r="O47">
        <v>42</v>
      </c>
      <c r="P47">
        <v>40.9</v>
      </c>
      <c r="Q47">
        <v>61.5</v>
      </c>
      <c r="R47">
        <v>40</v>
      </c>
      <c r="S47">
        <v>12</v>
      </c>
      <c r="T47">
        <v>28</v>
      </c>
      <c r="U47">
        <v>0</v>
      </c>
      <c r="V47">
        <v>16</v>
      </c>
      <c r="W47">
        <v>9</v>
      </c>
      <c r="X47">
        <v>4</v>
      </c>
      <c r="Y47">
        <v>17</v>
      </c>
      <c r="Z47">
        <v>37</v>
      </c>
      <c r="AA47">
        <v>1</v>
      </c>
      <c r="AB47">
        <v>0</v>
      </c>
      <c r="AC47">
        <v>2</v>
      </c>
    </row>
    <row r="48" spans="1:29" x14ac:dyDescent="0.45">
      <c r="A48" t="s">
        <v>1233</v>
      </c>
      <c r="B48" t="s">
        <v>37</v>
      </c>
      <c r="C48" t="s">
        <v>1232</v>
      </c>
      <c r="D48" t="s">
        <v>1231</v>
      </c>
      <c r="E48" t="s">
        <v>1230</v>
      </c>
      <c r="F48" t="s">
        <v>1203</v>
      </c>
      <c r="G48" t="s">
        <v>1070</v>
      </c>
      <c r="H48">
        <v>1</v>
      </c>
      <c r="I48">
        <v>1</v>
      </c>
      <c r="J48">
        <v>2012</v>
      </c>
      <c r="K48" t="s">
        <v>1229</v>
      </c>
      <c r="L48">
        <v>75</v>
      </c>
      <c r="M48">
        <v>320150264</v>
      </c>
      <c r="N48" t="s">
        <v>7</v>
      </c>
      <c r="O48">
        <v>45.1</v>
      </c>
      <c r="P48">
        <v>29.2</v>
      </c>
      <c r="Q48">
        <v>75</v>
      </c>
      <c r="R48">
        <v>28</v>
      </c>
      <c r="S48">
        <v>4</v>
      </c>
      <c r="T48">
        <v>20</v>
      </c>
      <c r="U48">
        <v>4</v>
      </c>
      <c r="V48">
        <v>13</v>
      </c>
      <c r="W48">
        <v>4</v>
      </c>
      <c r="X48">
        <v>3</v>
      </c>
      <c r="Y48">
        <v>12</v>
      </c>
      <c r="Z48">
        <v>21</v>
      </c>
      <c r="AA48">
        <v>1</v>
      </c>
      <c r="AB48">
        <v>0</v>
      </c>
      <c r="AC48">
        <v>11</v>
      </c>
    </row>
    <row r="49" spans="1:29" x14ac:dyDescent="0.45">
      <c r="A49" t="s">
        <v>1228</v>
      </c>
      <c r="B49" t="s">
        <v>302</v>
      </c>
      <c r="C49" t="s">
        <v>1227</v>
      </c>
      <c r="D49" t="s">
        <v>1226</v>
      </c>
      <c r="E49" t="s">
        <v>1225</v>
      </c>
      <c r="F49" t="s">
        <v>1093</v>
      </c>
      <c r="G49" t="s">
        <v>1224</v>
      </c>
      <c r="H49">
        <v>1</v>
      </c>
      <c r="I49">
        <v>0</v>
      </c>
      <c r="J49">
        <v>2012</v>
      </c>
      <c r="K49" t="s">
        <v>392</v>
      </c>
      <c r="L49">
        <v>66</v>
      </c>
      <c r="M49">
        <v>320190264</v>
      </c>
      <c r="N49" t="s">
        <v>7</v>
      </c>
      <c r="O49">
        <v>47.1</v>
      </c>
      <c r="P49">
        <v>27.3</v>
      </c>
      <c r="Q49">
        <v>85.7</v>
      </c>
      <c r="R49">
        <v>37</v>
      </c>
      <c r="S49">
        <v>9</v>
      </c>
      <c r="T49">
        <v>27</v>
      </c>
      <c r="U49">
        <v>1</v>
      </c>
      <c r="V49">
        <v>15</v>
      </c>
      <c r="W49">
        <v>4</v>
      </c>
      <c r="X49">
        <v>3</v>
      </c>
      <c r="Y49">
        <v>17</v>
      </c>
      <c r="Z49">
        <v>13</v>
      </c>
      <c r="AA49">
        <v>0</v>
      </c>
      <c r="AB49">
        <v>0</v>
      </c>
      <c r="AC49">
        <v>13</v>
      </c>
    </row>
    <row r="50" spans="1:29" x14ac:dyDescent="0.45">
      <c r="A50" t="s">
        <v>1223</v>
      </c>
      <c r="B50" t="s">
        <v>45</v>
      </c>
      <c r="C50" t="s">
        <v>1222</v>
      </c>
      <c r="D50" t="s">
        <v>1221</v>
      </c>
      <c r="E50" t="s">
        <v>1179</v>
      </c>
      <c r="F50" t="s">
        <v>1220</v>
      </c>
      <c r="G50" t="s">
        <v>1197</v>
      </c>
      <c r="H50">
        <v>1</v>
      </c>
      <c r="I50">
        <v>1</v>
      </c>
      <c r="J50">
        <v>2012</v>
      </c>
      <c r="K50" t="s">
        <v>1219</v>
      </c>
      <c r="L50">
        <v>76</v>
      </c>
      <c r="M50">
        <v>320210264</v>
      </c>
      <c r="N50" t="s">
        <v>7</v>
      </c>
      <c r="O50">
        <v>35.9</v>
      </c>
      <c r="P50">
        <v>15.8</v>
      </c>
      <c r="Q50">
        <v>60.9</v>
      </c>
      <c r="R50">
        <v>33</v>
      </c>
      <c r="S50">
        <v>13</v>
      </c>
      <c r="T50">
        <v>19</v>
      </c>
      <c r="U50">
        <v>1</v>
      </c>
      <c r="V50">
        <v>7</v>
      </c>
      <c r="W50">
        <v>4</v>
      </c>
      <c r="X50">
        <v>2</v>
      </c>
      <c r="Y50">
        <v>9</v>
      </c>
      <c r="Z50">
        <v>20</v>
      </c>
      <c r="AA50">
        <v>0</v>
      </c>
      <c r="AB50">
        <v>0</v>
      </c>
      <c r="AC50">
        <v>2</v>
      </c>
    </row>
    <row r="51" spans="1:29" x14ac:dyDescent="0.45">
      <c r="A51" t="s">
        <v>1218</v>
      </c>
      <c r="B51" t="s">
        <v>29</v>
      </c>
      <c r="C51" t="s">
        <v>1217</v>
      </c>
      <c r="D51" t="s">
        <v>1216</v>
      </c>
      <c r="E51" t="s">
        <v>1215</v>
      </c>
      <c r="F51" t="s">
        <v>1152</v>
      </c>
      <c r="G51" t="s">
        <v>1053</v>
      </c>
      <c r="H51">
        <v>0</v>
      </c>
      <c r="I51">
        <v>1</v>
      </c>
      <c r="J51">
        <v>2012</v>
      </c>
      <c r="K51" t="s">
        <v>1214</v>
      </c>
      <c r="L51">
        <v>60</v>
      </c>
      <c r="M51">
        <v>320260009</v>
      </c>
      <c r="N51" t="s">
        <v>7</v>
      </c>
      <c r="O51">
        <v>41.7</v>
      </c>
      <c r="P51">
        <v>12.5</v>
      </c>
      <c r="Q51">
        <v>61.3</v>
      </c>
      <c r="R51">
        <v>36</v>
      </c>
      <c r="S51">
        <v>10</v>
      </c>
      <c r="T51">
        <v>25</v>
      </c>
      <c r="U51">
        <v>1</v>
      </c>
      <c r="V51">
        <v>11</v>
      </c>
      <c r="W51">
        <v>7</v>
      </c>
      <c r="X51">
        <v>5</v>
      </c>
      <c r="Y51">
        <v>10</v>
      </c>
      <c r="Z51">
        <v>18</v>
      </c>
      <c r="AA51">
        <v>0</v>
      </c>
      <c r="AB51">
        <v>0</v>
      </c>
      <c r="AC51">
        <v>12</v>
      </c>
    </row>
    <row r="52" spans="1:29" x14ac:dyDescent="0.45">
      <c r="A52" t="s">
        <v>1213</v>
      </c>
      <c r="B52" t="s">
        <v>22</v>
      </c>
      <c r="C52" t="s">
        <v>870</v>
      </c>
      <c r="D52" t="s">
        <v>1212</v>
      </c>
      <c r="E52" t="s">
        <v>1211</v>
      </c>
      <c r="F52" t="s">
        <v>1152</v>
      </c>
      <c r="G52" t="s">
        <v>1053</v>
      </c>
      <c r="H52">
        <v>0</v>
      </c>
      <c r="I52">
        <v>1</v>
      </c>
      <c r="J52">
        <v>2012</v>
      </c>
      <c r="K52" t="s">
        <v>867</v>
      </c>
      <c r="L52">
        <v>69</v>
      </c>
      <c r="M52">
        <v>320280012</v>
      </c>
      <c r="N52" t="s">
        <v>7</v>
      </c>
      <c r="O52">
        <v>44.4</v>
      </c>
      <c r="P52">
        <v>42.9</v>
      </c>
      <c r="Q52">
        <v>43.8</v>
      </c>
      <c r="R52">
        <v>42</v>
      </c>
      <c r="S52">
        <v>18</v>
      </c>
      <c r="T52">
        <v>21</v>
      </c>
      <c r="U52">
        <v>3</v>
      </c>
      <c r="V52">
        <v>14</v>
      </c>
      <c r="W52">
        <v>5</v>
      </c>
      <c r="X52">
        <v>4</v>
      </c>
      <c r="Y52">
        <v>14</v>
      </c>
      <c r="Z52">
        <v>22</v>
      </c>
      <c r="AA52">
        <v>0</v>
      </c>
      <c r="AB52">
        <v>0</v>
      </c>
      <c r="AC52">
        <v>11</v>
      </c>
    </row>
    <row r="53" spans="1:29" x14ac:dyDescent="0.45">
      <c r="A53" t="s">
        <v>1210</v>
      </c>
      <c r="B53" t="s">
        <v>126</v>
      </c>
      <c r="C53" t="s">
        <v>1209</v>
      </c>
      <c r="D53" t="s">
        <v>1208</v>
      </c>
      <c r="E53" t="s">
        <v>1207</v>
      </c>
      <c r="F53" t="s">
        <v>1065</v>
      </c>
      <c r="G53" t="s">
        <v>1053</v>
      </c>
      <c r="H53">
        <v>1</v>
      </c>
      <c r="I53">
        <v>1</v>
      </c>
      <c r="J53">
        <v>2012</v>
      </c>
      <c r="K53" t="s">
        <v>769</v>
      </c>
      <c r="L53">
        <v>71</v>
      </c>
      <c r="M53">
        <v>320330264</v>
      </c>
      <c r="N53" t="s">
        <v>7</v>
      </c>
      <c r="O53">
        <v>44.3</v>
      </c>
      <c r="P53">
        <v>41.7</v>
      </c>
      <c r="Q53">
        <v>66.7</v>
      </c>
      <c r="R53">
        <v>38</v>
      </c>
      <c r="S53">
        <v>14</v>
      </c>
      <c r="T53">
        <v>20</v>
      </c>
      <c r="U53">
        <v>4</v>
      </c>
      <c r="V53">
        <v>14</v>
      </c>
      <c r="W53">
        <v>10</v>
      </c>
      <c r="X53">
        <v>3</v>
      </c>
      <c r="Y53">
        <v>14</v>
      </c>
      <c r="Z53">
        <v>19</v>
      </c>
      <c r="AA53">
        <v>0</v>
      </c>
      <c r="AB53">
        <v>0</v>
      </c>
      <c r="AC53">
        <v>10</v>
      </c>
    </row>
    <row r="54" spans="1:29" x14ac:dyDescent="0.45">
      <c r="A54" t="s">
        <v>565</v>
      </c>
      <c r="B54" t="s">
        <v>119</v>
      </c>
      <c r="C54" t="s">
        <v>1206</v>
      </c>
      <c r="D54" t="s">
        <v>1205</v>
      </c>
      <c r="E54" t="s">
        <v>1204</v>
      </c>
      <c r="F54" t="s">
        <v>1203</v>
      </c>
      <c r="G54" t="s">
        <v>1202</v>
      </c>
      <c r="H54">
        <v>1</v>
      </c>
      <c r="I54">
        <v>1</v>
      </c>
      <c r="J54">
        <v>2012</v>
      </c>
      <c r="K54" t="s">
        <v>1201</v>
      </c>
      <c r="L54">
        <v>69</v>
      </c>
      <c r="M54">
        <v>320350264</v>
      </c>
      <c r="N54" t="s">
        <v>7</v>
      </c>
      <c r="O54">
        <v>28.8</v>
      </c>
      <c r="P54">
        <v>6.3</v>
      </c>
      <c r="Q54">
        <v>46.2</v>
      </c>
      <c r="R54">
        <v>30</v>
      </c>
      <c r="S54">
        <v>6</v>
      </c>
      <c r="T54">
        <v>17</v>
      </c>
      <c r="U54">
        <v>7</v>
      </c>
      <c r="V54">
        <v>7</v>
      </c>
      <c r="W54">
        <v>7</v>
      </c>
      <c r="X54">
        <v>4</v>
      </c>
      <c r="Y54">
        <v>12</v>
      </c>
      <c r="Z54">
        <v>14</v>
      </c>
      <c r="AA54">
        <v>0</v>
      </c>
      <c r="AB54">
        <v>0</v>
      </c>
      <c r="AC54">
        <v>3</v>
      </c>
    </row>
    <row r="55" spans="1:29" x14ac:dyDescent="0.45">
      <c r="A55" t="s">
        <v>558</v>
      </c>
      <c r="B55" t="s">
        <v>296</v>
      </c>
      <c r="C55" t="s">
        <v>1200</v>
      </c>
      <c r="D55" t="s">
        <v>1199</v>
      </c>
      <c r="E55" t="s">
        <v>1198</v>
      </c>
      <c r="F55" t="s">
        <v>1071</v>
      </c>
      <c r="G55" t="s">
        <v>1197</v>
      </c>
      <c r="H55">
        <v>0</v>
      </c>
      <c r="I55">
        <v>0</v>
      </c>
      <c r="J55">
        <v>2012</v>
      </c>
      <c r="K55" t="s">
        <v>1196</v>
      </c>
      <c r="L55">
        <v>57</v>
      </c>
      <c r="M55">
        <v>320402483</v>
      </c>
      <c r="N55" t="s">
        <v>7</v>
      </c>
      <c r="O55">
        <v>36.4</v>
      </c>
      <c r="P55">
        <v>12.5</v>
      </c>
      <c r="Q55">
        <v>38.9</v>
      </c>
      <c r="R55">
        <v>42</v>
      </c>
      <c r="S55">
        <v>17</v>
      </c>
      <c r="T55">
        <v>21</v>
      </c>
      <c r="U55">
        <v>4</v>
      </c>
      <c r="V55">
        <v>7</v>
      </c>
      <c r="W55">
        <v>8</v>
      </c>
      <c r="X55">
        <v>0</v>
      </c>
      <c r="Y55">
        <v>13</v>
      </c>
      <c r="Z55">
        <v>20</v>
      </c>
      <c r="AA55">
        <v>0</v>
      </c>
      <c r="AB55">
        <v>0</v>
      </c>
      <c r="AC55">
        <v>0</v>
      </c>
    </row>
    <row r="56" spans="1:29" x14ac:dyDescent="0.45">
      <c r="A56" t="s">
        <v>1195</v>
      </c>
      <c r="B56" t="s">
        <v>291</v>
      </c>
      <c r="C56" t="s">
        <v>1194</v>
      </c>
      <c r="D56" t="s">
        <v>1193</v>
      </c>
      <c r="E56" t="s">
        <v>1192</v>
      </c>
      <c r="F56" t="s">
        <v>1191</v>
      </c>
      <c r="G56" t="s">
        <v>1058</v>
      </c>
      <c r="H56">
        <v>0</v>
      </c>
      <c r="I56">
        <v>1</v>
      </c>
      <c r="J56">
        <v>2012</v>
      </c>
      <c r="K56" t="s">
        <v>69</v>
      </c>
      <c r="L56">
        <v>75</v>
      </c>
      <c r="M56">
        <v>320430204</v>
      </c>
      <c r="N56" t="s">
        <v>7</v>
      </c>
      <c r="O56">
        <v>34.799999999999997</v>
      </c>
      <c r="P56">
        <v>29.4</v>
      </c>
      <c r="Q56">
        <v>68.599999999999994</v>
      </c>
      <c r="R56">
        <v>51</v>
      </c>
      <c r="S56">
        <v>16</v>
      </c>
      <c r="T56">
        <v>31</v>
      </c>
      <c r="U56">
        <v>4</v>
      </c>
      <c r="V56">
        <v>9</v>
      </c>
      <c r="W56">
        <v>7</v>
      </c>
      <c r="X56">
        <v>2</v>
      </c>
      <c r="Y56">
        <v>11</v>
      </c>
      <c r="Z56">
        <v>21</v>
      </c>
      <c r="AA56">
        <v>0</v>
      </c>
      <c r="AB56">
        <v>0</v>
      </c>
      <c r="AC56">
        <v>6</v>
      </c>
    </row>
    <row r="57" spans="1:29" x14ac:dyDescent="0.45">
      <c r="A57" t="s">
        <v>548</v>
      </c>
      <c r="B57" t="s">
        <v>67</v>
      </c>
      <c r="C57" t="s">
        <v>1190</v>
      </c>
      <c r="D57" t="s">
        <v>1189</v>
      </c>
      <c r="E57" t="s">
        <v>1188</v>
      </c>
      <c r="F57" t="s">
        <v>950</v>
      </c>
      <c r="G57" t="s">
        <v>1096</v>
      </c>
      <c r="H57">
        <v>1</v>
      </c>
      <c r="I57">
        <v>1</v>
      </c>
      <c r="J57">
        <v>2012</v>
      </c>
      <c r="K57" t="s">
        <v>1187</v>
      </c>
      <c r="L57">
        <v>77</v>
      </c>
      <c r="M57">
        <v>320470264</v>
      </c>
      <c r="N57" t="s">
        <v>7</v>
      </c>
      <c r="O57">
        <v>49</v>
      </c>
      <c r="P57">
        <v>40</v>
      </c>
      <c r="Q57">
        <v>52.4</v>
      </c>
      <c r="R57">
        <v>36</v>
      </c>
      <c r="S57">
        <v>10</v>
      </c>
      <c r="T57">
        <v>22</v>
      </c>
      <c r="U57">
        <v>4</v>
      </c>
      <c r="V57">
        <v>11</v>
      </c>
      <c r="W57">
        <v>8</v>
      </c>
      <c r="X57">
        <v>3</v>
      </c>
      <c r="Y57">
        <v>19</v>
      </c>
      <c r="Z57">
        <v>11</v>
      </c>
      <c r="AA57">
        <v>0</v>
      </c>
      <c r="AB57">
        <v>0</v>
      </c>
      <c r="AC57">
        <v>1</v>
      </c>
    </row>
    <row r="58" spans="1:29" x14ac:dyDescent="0.45">
      <c r="A58" t="s">
        <v>541</v>
      </c>
      <c r="B58" t="s">
        <v>74</v>
      </c>
      <c r="C58" t="s">
        <v>1186</v>
      </c>
      <c r="D58" t="s">
        <v>1185</v>
      </c>
      <c r="E58" t="s">
        <v>1184</v>
      </c>
      <c r="F58" t="s">
        <v>1093</v>
      </c>
      <c r="G58" t="s">
        <v>1070</v>
      </c>
      <c r="H58">
        <v>1</v>
      </c>
      <c r="I58">
        <v>1</v>
      </c>
      <c r="J58">
        <v>2012</v>
      </c>
      <c r="K58" t="s">
        <v>1183</v>
      </c>
      <c r="L58">
        <v>79</v>
      </c>
      <c r="M58">
        <v>320490264</v>
      </c>
      <c r="N58" t="s">
        <v>7</v>
      </c>
      <c r="O58">
        <v>39.299999999999997</v>
      </c>
      <c r="P58">
        <v>28.6</v>
      </c>
      <c r="Q58">
        <v>69</v>
      </c>
      <c r="R58">
        <v>43</v>
      </c>
      <c r="S58">
        <v>18</v>
      </c>
      <c r="T58">
        <v>21</v>
      </c>
      <c r="U58">
        <v>4</v>
      </c>
      <c r="V58">
        <v>10</v>
      </c>
      <c r="W58">
        <v>0</v>
      </c>
      <c r="X58">
        <v>4</v>
      </c>
      <c r="Y58">
        <v>12</v>
      </c>
      <c r="Z58">
        <v>19</v>
      </c>
      <c r="AA58">
        <v>1</v>
      </c>
      <c r="AB58">
        <v>0</v>
      </c>
      <c r="AC58">
        <v>5</v>
      </c>
    </row>
    <row r="59" spans="1:29" x14ac:dyDescent="0.45">
      <c r="A59" t="s">
        <v>1182</v>
      </c>
      <c r="B59" t="s">
        <v>263</v>
      </c>
      <c r="C59" t="s">
        <v>1181</v>
      </c>
      <c r="D59" t="s">
        <v>1180</v>
      </c>
      <c r="E59" t="s">
        <v>1179</v>
      </c>
      <c r="F59" t="s">
        <v>1178</v>
      </c>
      <c r="G59" t="s">
        <v>1177</v>
      </c>
      <c r="H59">
        <v>0</v>
      </c>
      <c r="I59">
        <v>1</v>
      </c>
      <c r="J59">
        <v>2012</v>
      </c>
      <c r="K59" t="s">
        <v>1176</v>
      </c>
      <c r="L59">
        <v>59</v>
      </c>
      <c r="M59">
        <v>320560265</v>
      </c>
      <c r="N59" t="s">
        <v>7</v>
      </c>
      <c r="O59">
        <v>35.799999999999997</v>
      </c>
      <c r="P59">
        <v>23.5</v>
      </c>
      <c r="Q59">
        <v>70.8</v>
      </c>
      <c r="R59">
        <v>37</v>
      </c>
      <c r="S59">
        <v>9</v>
      </c>
      <c r="T59">
        <v>26</v>
      </c>
      <c r="U59">
        <v>2</v>
      </c>
      <c r="V59">
        <v>10</v>
      </c>
      <c r="W59">
        <v>5</v>
      </c>
      <c r="X59">
        <v>1</v>
      </c>
      <c r="Y59">
        <v>12</v>
      </c>
      <c r="Z59">
        <v>26</v>
      </c>
      <c r="AA59">
        <v>1</v>
      </c>
      <c r="AB59">
        <v>0</v>
      </c>
      <c r="AC59">
        <v>6</v>
      </c>
    </row>
    <row r="60" spans="1:29" x14ac:dyDescent="0.45">
      <c r="A60" t="s">
        <v>1175</v>
      </c>
      <c r="B60" t="s">
        <v>395</v>
      </c>
      <c r="C60" t="s">
        <v>1174</v>
      </c>
      <c r="D60" t="s">
        <v>1173</v>
      </c>
      <c r="E60" t="s">
        <v>1172</v>
      </c>
      <c r="F60" t="s">
        <v>1171</v>
      </c>
      <c r="G60" t="s">
        <v>1070</v>
      </c>
      <c r="H60">
        <v>1</v>
      </c>
      <c r="I60">
        <v>0</v>
      </c>
      <c r="J60">
        <v>2012</v>
      </c>
      <c r="K60" t="s">
        <v>693</v>
      </c>
      <c r="L60">
        <v>84</v>
      </c>
      <c r="M60">
        <v>320680264</v>
      </c>
      <c r="N60" t="s">
        <v>7</v>
      </c>
      <c r="O60">
        <v>50</v>
      </c>
      <c r="P60">
        <v>45.5</v>
      </c>
      <c r="Q60">
        <v>53.1</v>
      </c>
      <c r="R60">
        <v>39</v>
      </c>
      <c r="S60">
        <v>16</v>
      </c>
      <c r="T60">
        <v>21</v>
      </c>
      <c r="U60">
        <v>2</v>
      </c>
      <c r="V60">
        <v>17</v>
      </c>
      <c r="W60">
        <v>5</v>
      </c>
      <c r="X60">
        <v>4</v>
      </c>
      <c r="Y60">
        <v>11</v>
      </c>
      <c r="Z60">
        <v>19</v>
      </c>
      <c r="AA60">
        <v>0</v>
      </c>
      <c r="AB60">
        <v>0</v>
      </c>
      <c r="AC60">
        <v>15</v>
      </c>
    </row>
    <row r="61" spans="1:29" x14ac:dyDescent="0.45">
      <c r="A61" t="s">
        <v>1170</v>
      </c>
      <c r="B61" t="s">
        <v>1169</v>
      </c>
      <c r="C61" t="s">
        <v>1168</v>
      </c>
      <c r="D61" t="s">
        <v>1167</v>
      </c>
      <c r="E61" t="s">
        <v>932</v>
      </c>
      <c r="F61" t="s">
        <v>1166</v>
      </c>
      <c r="G61" t="s">
        <v>1084</v>
      </c>
      <c r="H61">
        <v>0</v>
      </c>
      <c r="I61">
        <v>0</v>
      </c>
      <c r="J61">
        <v>2013</v>
      </c>
      <c r="K61" t="s">
        <v>1165</v>
      </c>
      <c r="L61">
        <v>79</v>
      </c>
      <c r="M61">
        <v>330780252</v>
      </c>
      <c r="N61" t="s">
        <v>7</v>
      </c>
      <c r="O61">
        <v>41.8</v>
      </c>
      <c r="P61">
        <v>36.4</v>
      </c>
      <c r="Q61">
        <v>88.2</v>
      </c>
      <c r="R61">
        <v>40</v>
      </c>
      <c r="S61">
        <v>9</v>
      </c>
      <c r="T61">
        <v>25</v>
      </c>
      <c r="U61">
        <v>6</v>
      </c>
      <c r="V61">
        <v>18</v>
      </c>
      <c r="W61">
        <v>8</v>
      </c>
      <c r="X61">
        <v>5</v>
      </c>
      <c r="Y61">
        <v>10</v>
      </c>
      <c r="Z61">
        <v>18</v>
      </c>
      <c r="AA61">
        <v>0</v>
      </c>
      <c r="AB61">
        <v>0</v>
      </c>
      <c r="AC61">
        <v>3</v>
      </c>
    </row>
    <row r="62" spans="1:29" x14ac:dyDescent="0.45">
      <c r="A62" t="s">
        <v>1164</v>
      </c>
      <c r="B62" t="s">
        <v>1163</v>
      </c>
      <c r="C62" t="s">
        <v>1162</v>
      </c>
      <c r="D62" t="s">
        <v>190</v>
      </c>
      <c r="E62" t="s">
        <v>1050</v>
      </c>
      <c r="F62" t="s">
        <v>1161</v>
      </c>
      <c r="G62" t="s">
        <v>1064</v>
      </c>
      <c r="H62">
        <v>1</v>
      </c>
      <c r="I62">
        <v>1</v>
      </c>
      <c r="J62">
        <v>2013</v>
      </c>
      <c r="K62" t="s">
        <v>1160</v>
      </c>
      <c r="L62">
        <v>85</v>
      </c>
      <c r="M62">
        <v>323160264</v>
      </c>
      <c r="N62" t="s">
        <v>7</v>
      </c>
      <c r="O62">
        <v>36.5</v>
      </c>
      <c r="P62">
        <v>25</v>
      </c>
      <c r="Q62">
        <v>54.2</v>
      </c>
      <c r="R62">
        <v>38</v>
      </c>
      <c r="S62">
        <v>19</v>
      </c>
      <c r="T62">
        <v>15</v>
      </c>
      <c r="U62">
        <v>4</v>
      </c>
      <c r="V62">
        <v>6</v>
      </c>
      <c r="W62">
        <v>3</v>
      </c>
      <c r="X62">
        <v>5</v>
      </c>
      <c r="Y62">
        <v>12</v>
      </c>
      <c r="Z62">
        <v>22</v>
      </c>
      <c r="AA62">
        <v>0</v>
      </c>
      <c r="AB62">
        <v>0</v>
      </c>
      <c r="AC62">
        <v>3</v>
      </c>
    </row>
    <row r="63" spans="1:29" x14ac:dyDescent="0.45">
      <c r="A63" t="s">
        <v>363</v>
      </c>
      <c r="B63" t="s">
        <v>1159</v>
      </c>
      <c r="C63" t="s">
        <v>571</v>
      </c>
      <c r="D63" t="s">
        <v>500</v>
      </c>
      <c r="E63" t="s">
        <v>973</v>
      </c>
      <c r="F63" t="s">
        <v>1065</v>
      </c>
      <c r="G63" t="s">
        <v>1158</v>
      </c>
      <c r="H63">
        <v>1</v>
      </c>
      <c r="I63">
        <v>0</v>
      </c>
      <c r="J63">
        <v>2013</v>
      </c>
      <c r="K63" t="s">
        <v>566</v>
      </c>
      <c r="L63">
        <v>66</v>
      </c>
      <c r="M63">
        <v>323230194</v>
      </c>
      <c r="N63" t="s">
        <v>7</v>
      </c>
      <c r="O63">
        <v>47.9</v>
      </c>
      <c r="P63">
        <v>50</v>
      </c>
      <c r="Q63">
        <v>64.7</v>
      </c>
      <c r="R63">
        <v>32</v>
      </c>
      <c r="S63">
        <v>9</v>
      </c>
      <c r="T63">
        <v>19</v>
      </c>
      <c r="U63">
        <v>4</v>
      </c>
      <c r="V63">
        <v>10</v>
      </c>
      <c r="W63">
        <v>1</v>
      </c>
      <c r="X63">
        <v>3</v>
      </c>
      <c r="Y63">
        <v>13</v>
      </c>
      <c r="Z63">
        <v>17</v>
      </c>
      <c r="AA63">
        <v>0</v>
      </c>
      <c r="AB63">
        <v>0</v>
      </c>
      <c r="AC63">
        <v>3</v>
      </c>
    </row>
    <row r="64" spans="1:29" x14ac:dyDescent="0.45">
      <c r="A64" t="s">
        <v>1157</v>
      </c>
      <c r="B64" t="s">
        <v>1156</v>
      </c>
      <c r="C64" t="s">
        <v>1155</v>
      </c>
      <c r="D64" t="s">
        <v>1154</v>
      </c>
      <c r="E64" t="s">
        <v>1153</v>
      </c>
      <c r="F64" t="s">
        <v>1152</v>
      </c>
      <c r="G64" t="s">
        <v>680</v>
      </c>
      <c r="H64">
        <v>1</v>
      </c>
      <c r="I64">
        <v>0</v>
      </c>
      <c r="J64">
        <v>2013</v>
      </c>
      <c r="K64" t="s">
        <v>376</v>
      </c>
      <c r="L64">
        <v>55</v>
      </c>
      <c r="M64">
        <v>323290264</v>
      </c>
      <c r="N64" t="s">
        <v>7</v>
      </c>
      <c r="O64">
        <v>43.3</v>
      </c>
      <c r="P64">
        <v>44.4</v>
      </c>
      <c r="Q64">
        <v>70</v>
      </c>
      <c r="R64">
        <v>50</v>
      </c>
      <c r="S64">
        <v>24</v>
      </c>
      <c r="T64">
        <v>21</v>
      </c>
      <c r="U64">
        <v>5</v>
      </c>
      <c r="V64">
        <v>15</v>
      </c>
      <c r="W64">
        <v>4</v>
      </c>
      <c r="X64">
        <v>2</v>
      </c>
      <c r="Y64">
        <v>11</v>
      </c>
      <c r="Z64">
        <v>18</v>
      </c>
      <c r="AA64">
        <v>0</v>
      </c>
      <c r="AB64">
        <v>0</v>
      </c>
      <c r="AC64">
        <v>20</v>
      </c>
    </row>
    <row r="65" spans="1:29" x14ac:dyDescent="0.45">
      <c r="A65" t="s">
        <v>1151</v>
      </c>
      <c r="B65" t="s">
        <v>325</v>
      </c>
      <c r="C65" t="s">
        <v>1150</v>
      </c>
      <c r="D65" t="s">
        <v>1034</v>
      </c>
      <c r="E65" t="s">
        <v>1138</v>
      </c>
      <c r="F65" t="s">
        <v>1149</v>
      </c>
      <c r="G65" t="s">
        <v>1070</v>
      </c>
      <c r="H65">
        <v>1</v>
      </c>
      <c r="I65">
        <v>1</v>
      </c>
      <c r="J65">
        <v>2013</v>
      </c>
      <c r="K65" t="s">
        <v>1148</v>
      </c>
      <c r="L65">
        <v>74</v>
      </c>
      <c r="M65">
        <v>323370264</v>
      </c>
      <c r="N65" t="s">
        <v>7</v>
      </c>
      <c r="O65">
        <v>42.3</v>
      </c>
      <c r="P65">
        <v>31.8</v>
      </c>
      <c r="Q65">
        <v>50</v>
      </c>
      <c r="R65">
        <v>52</v>
      </c>
      <c r="S65">
        <v>15</v>
      </c>
      <c r="T65">
        <v>28</v>
      </c>
      <c r="U65">
        <v>9</v>
      </c>
      <c r="V65">
        <v>14</v>
      </c>
      <c r="W65">
        <v>8</v>
      </c>
      <c r="X65">
        <v>1</v>
      </c>
      <c r="Y65">
        <v>13</v>
      </c>
      <c r="Z65">
        <v>21</v>
      </c>
      <c r="AA65">
        <v>0</v>
      </c>
      <c r="AB65">
        <v>0</v>
      </c>
      <c r="AC65">
        <v>14</v>
      </c>
    </row>
    <row r="66" spans="1:29" x14ac:dyDescent="0.45">
      <c r="A66" t="s">
        <v>1147</v>
      </c>
      <c r="B66" t="s">
        <v>620</v>
      </c>
      <c r="C66" t="s">
        <v>242</v>
      </c>
      <c r="D66" t="s">
        <v>623</v>
      </c>
      <c r="E66" t="s">
        <v>1138</v>
      </c>
      <c r="F66" t="s">
        <v>1121</v>
      </c>
      <c r="G66" t="s">
        <v>1053</v>
      </c>
      <c r="H66">
        <v>1</v>
      </c>
      <c r="I66">
        <v>0</v>
      </c>
      <c r="J66">
        <v>2013</v>
      </c>
      <c r="K66" t="s">
        <v>238</v>
      </c>
      <c r="L66">
        <v>73</v>
      </c>
      <c r="M66">
        <v>323430264</v>
      </c>
      <c r="N66" t="s">
        <v>7</v>
      </c>
      <c r="O66">
        <v>47.5</v>
      </c>
      <c r="P66">
        <v>35.299999999999997</v>
      </c>
      <c r="Q66">
        <v>73.7</v>
      </c>
      <c r="R66">
        <v>39</v>
      </c>
      <c r="S66">
        <v>11</v>
      </c>
      <c r="T66">
        <v>25</v>
      </c>
      <c r="U66">
        <v>3</v>
      </c>
      <c r="V66">
        <v>11</v>
      </c>
      <c r="W66">
        <v>8</v>
      </c>
      <c r="X66">
        <v>3</v>
      </c>
      <c r="Y66">
        <v>13</v>
      </c>
      <c r="Z66">
        <v>16</v>
      </c>
      <c r="AA66">
        <v>0</v>
      </c>
      <c r="AB66">
        <v>0</v>
      </c>
      <c r="AC66">
        <v>18</v>
      </c>
    </row>
    <row r="67" spans="1:29" x14ac:dyDescent="0.45">
      <c r="A67" t="s">
        <v>1146</v>
      </c>
      <c r="B67" t="s">
        <v>600</v>
      </c>
      <c r="C67" t="s">
        <v>1145</v>
      </c>
      <c r="D67" t="s">
        <v>1024</v>
      </c>
      <c r="E67" t="s">
        <v>1144</v>
      </c>
      <c r="F67" t="s">
        <v>1114</v>
      </c>
      <c r="G67" t="s">
        <v>1053</v>
      </c>
      <c r="H67">
        <v>0</v>
      </c>
      <c r="I67">
        <v>1</v>
      </c>
      <c r="J67">
        <v>2013</v>
      </c>
      <c r="K67" t="s">
        <v>1143</v>
      </c>
      <c r="L67">
        <v>87</v>
      </c>
      <c r="M67">
        <v>323482547</v>
      </c>
      <c r="N67" t="s">
        <v>7</v>
      </c>
      <c r="O67">
        <v>54.4</v>
      </c>
      <c r="P67">
        <v>36.4</v>
      </c>
      <c r="Q67">
        <v>77.8</v>
      </c>
      <c r="R67">
        <v>45</v>
      </c>
      <c r="S67">
        <v>13</v>
      </c>
      <c r="T67">
        <v>29</v>
      </c>
      <c r="U67">
        <v>3</v>
      </c>
      <c r="V67">
        <v>12</v>
      </c>
      <c r="W67">
        <v>8</v>
      </c>
      <c r="X67">
        <v>6</v>
      </c>
      <c r="Y67">
        <v>12</v>
      </c>
      <c r="Z67">
        <v>24</v>
      </c>
      <c r="AA67">
        <v>0</v>
      </c>
      <c r="AB67">
        <v>0</v>
      </c>
      <c r="AC67">
        <v>27</v>
      </c>
    </row>
    <row r="68" spans="1:29" x14ac:dyDescent="0.45">
      <c r="A68" t="s">
        <v>339</v>
      </c>
      <c r="B68" t="s">
        <v>1142</v>
      </c>
      <c r="C68" t="s">
        <v>1141</v>
      </c>
      <c r="D68" t="s">
        <v>1019</v>
      </c>
      <c r="E68" t="s">
        <v>1138</v>
      </c>
      <c r="F68" t="s">
        <v>1054</v>
      </c>
      <c r="G68" t="s">
        <v>1011</v>
      </c>
      <c r="H68">
        <v>1</v>
      </c>
      <c r="I68">
        <v>1</v>
      </c>
      <c r="J68">
        <v>2013</v>
      </c>
      <c r="K68" t="s">
        <v>1140</v>
      </c>
      <c r="L68">
        <v>75</v>
      </c>
      <c r="M68">
        <v>323500264</v>
      </c>
      <c r="N68" t="s">
        <v>7</v>
      </c>
      <c r="O68">
        <v>36.4</v>
      </c>
      <c r="P68">
        <v>34.799999999999997</v>
      </c>
      <c r="Q68">
        <v>68.8</v>
      </c>
      <c r="R68">
        <v>40</v>
      </c>
      <c r="S68">
        <v>13</v>
      </c>
      <c r="T68">
        <v>22</v>
      </c>
      <c r="U68">
        <v>5</v>
      </c>
      <c r="V68">
        <v>12</v>
      </c>
      <c r="W68">
        <v>9</v>
      </c>
      <c r="X68">
        <v>1</v>
      </c>
      <c r="Y68">
        <v>13</v>
      </c>
      <c r="Z68">
        <v>23</v>
      </c>
      <c r="AA68">
        <v>1</v>
      </c>
      <c r="AB68">
        <v>0</v>
      </c>
      <c r="AC68">
        <v>2</v>
      </c>
    </row>
    <row r="69" spans="1:29" x14ac:dyDescent="0.45">
      <c r="A69" t="s">
        <v>1139</v>
      </c>
      <c r="B69" t="s">
        <v>606</v>
      </c>
      <c r="C69" t="s">
        <v>284</v>
      </c>
      <c r="D69" t="s">
        <v>336</v>
      </c>
      <c r="E69" t="s">
        <v>1138</v>
      </c>
      <c r="F69" t="s">
        <v>1054</v>
      </c>
      <c r="G69" t="s">
        <v>941</v>
      </c>
      <c r="H69">
        <v>1</v>
      </c>
      <c r="I69">
        <v>1</v>
      </c>
      <c r="J69">
        <v>2013</v>
      </c>
      <c r="K69" t="s">
        <v>172</v>
      </c>
      <c r="L69">
        <v>75</v>
      </c>
      <c r="M69">
        <v>323550264</v>
      </c>
      <c r="N69" t="s">
        <v>7</v>
      </c>
      <c r="O69">
        <v>44</v>
      </c>
      <c r="P69">
        <v>38.1</v>
      </c>
      <c r="Q69">
        <v>71.400000000000006</v>
      </c>
      <c r="R69">
        <v>18</v>
      </c>
      <c r="S69">
        <v>3</v>
      </c>
      <c r="T69">
        <v>14</v>
      </c>
      <c r="U69">
        <v>1</v>
      </c>
      <c r="V69">
        <v>15</v>
      </c>
      <c r="W69">
        <v>8</v>
      </c>
      <c r="X69">
        <v>0</v>
      </c>
      <c r="Y69">
        <v>12</v>
      </c>
      <c r="Z69">
        <v>25</v>
      </c>
      <c r="AA69">
        <v>0</v>
      </c>
      <c r="AB69">
        <v>0</v>
      </c>
      <c r="AC69">
        <v>0</v>
      </c>
    </row>
    <row r="70" spans="1:29" x14ac:dyDescent="0.45">
      <c r="A70" t="s">
        <v>1137</v>
      </c>
      <c r="B70" t="s">
        <v>1136</v>
      </c>
      <c r="C70" t="s">
        <v>1135</v>
      </c>
      <c r="D70" t="s">
        <v>330</v>
      </c>
      <c r="E70" t="s">
        <v>1050</v>
      </c>
      <c r="F70" t="s">
        <v>1093</v>
      </c>
      <c r="G70" t="s">
        <v>1070</v>
      </c>
      <c r="H70">
        <v>1</v>
      </c>
      <c r="I70">
        <v>1</v>
      </c>
      <c r="J70">
        <v>2013</v>
      </c>
      <c r="K70" t="s">
        <v>47</v>
      </c>
      <c r="L70">
        <v>67</v>
      </c>
      <c r="M70">
        <v>323570264</v>
      </c>
      <c r="N70" t="s">
        <v>7</v>
      </c>
      <c r="O70">
        <v>39.299999999999997</v>
      </c>
      <c r="P70">
        <v>41.7</v>
      </c>
      <c r="Q70">
        <v>72.7</v>
      </c>
      <c r="R70">
        <v>37</v>
      </c>
      <c r="S70">
        <v>12</v>
      </c>
      <c r="T70">
        <v>18</v>
      </c>
      <c r="U70">
        <v>7</v>
      </c>
      <c r="V70">
        <v>11</v>
      </c>
      <c r="W70">
        <v>5</v>
      </c>
      <c r="X70">
        <v>1</v>
      </c>
      <c r="Y70">
        <v>13</v>
      </c>
      <c r="Z70">
        <v>20</v>
      </c>
      <c r="AA70">
        <v>0</v>
      </c>
      <c r="AB70">
        <v>0</v>
      </c>
      <c r="AC70">
        <v>2</v>
      </c>
    </row>
    <row r="71" spans="1:29" x14ac:dyDescent="0.45">
      <c r="A71" t="s">
        <v>1134</v>
      </c>
      <c r="B71" t="s">
        <v>1133</v>
      </c>
      <c r="C71" t="s">
        <v>1132</v>
      </c>
      <c r="D71" t="s">
        <v>1001</v>
      </c>
      <c r="E71" t="s">
        <v>1131</v>
      </c>
      <c r="F71" t="s">
        <v>1130</v>
      </c>
      <c r="G71" t="s">
        <v>1129</v>
      </c>
      <c r="H71">
        <v>0</v>
      </c>
      <c r="I71">
        <v>0</v>
      </c>
      <c r="J71">
        <v>2013</v>
      </c>
      <c r="K71" t="s">
        <v>1128</v>
      </c>
      <c r="L71">
        <v>53</v>
      </c>
      <c r="M71">
        <v>323640041</v>
      </c>
      <c r="N71" t="s">
        <v>7</v>
      </c>
      <c r="O71">
        <v>29.7</v>
      </c>
      <c r="P71">
        <v>23.5</v>
      </c>
      <c r="Q71">
        <v>68.8</v>
      </c>
      <c r="R71">
        <v>38</v>
      </c>
      <c r="S71">
        <v>14</v>
      </c>
      <c r="T71">
        <v>22</v>
      </c>
      <c r="U71">
        <v>2</v>
      </c>
      <c r="V71">
        <v>10</v>
      </c>
      <c r="W71">
        <v>8</v>
      </c>
      <c r="X71">
        <v>3</v>
      </c>
      <c r="Y71">
        <v>13</v>
      </c>
      <c r="Z71">
        <v>20</v>
      </c>
      <c r="AA71">
        <v>1</v>
      </c>
      <c r="AB71">
        <v>0</v>
      </c>
      <c r="AC71">
        <v>6</v>
      </c>
    </row>
    <row r="72" spans="1:29" x14ac:dyDescent="0.45">
      <c r="A72" t="s">
        <v>320</v>
      </c>
      <c r="B72" t="s">
        <v>263</v>
      </c>
      <c r="C72" t="s">
        <v>1127</v>
      </c>
      <c r="D72" t="s">
        <v>998</v>
      </c>
      <c r="E72" t="s">
        <v>973</v>
      </c>
      <c r="F72" t="s">
        <v>1075</v>
      </c>
      <c r="G72" t="s">
        <v>1053</v>
      </c>
      <c r="H72">
        <v>0</v>
      </c>
      <c r="I72">
        <v>1</v>
      </c>
      <c r="J72">
        <v>2013</v>
      </c>
      <c r="K72" t="s">
        <v>1126</v>
      </c>
      <c r="L72">
        <v>68</v>
      </c>
      <c r="M72">
        <v>330050265</v>
      </c>
      <c r="N72" t="s">
        <v>7</v>
      </c>
      <c r="O72">
        <v>54.2</v>
      </c>
      <c r="P72">
        <v>41.7</v>
      </c>
      <c r="Q72">
        <v>68.8</v>
      </c>
      <c r="R72">
        <v>35</v>
      </c>
      <c r="S72">
        <v>7</v>
      </c>
      <c r="T72">
        <v>25</v>
      </c>
      <c r="U72">
        <v>3</v>
      </c>
      <c r="V72">
        <v>13</v>
      </c>
      <c r="W72">
        <v>5</v>
      </c>
      <c r="X72">
        <v>5</v>
      </c>
      <c r="Y72">
        <v>15</v>
      </c>
      <c r="Z72">
        <v>18</v>
      </c>
      <c r="AA72">
        <v>0</v>
      </c>
      <c r="AB72">
        <v>0</v>
      </c>
      <c r="AC72">
        <v>17</v>
      </c>
    </row>
    <row r="73" spans="1:29" x14ac:dyDescent="0.45">
      <c r="A73" t="s">
        <v>1125</v>
      </c>
      <c r="B73" t="s">
        <v>112</v>
      </c>
      <c r="C73" t="s">
        <v>1124</v>
      </c>
      <c r="D73" t="s">
        <v>1123</v>
      </c>
      <c r="E73" t="s">
        <v>1122</v>
      </c>
      <c r="F73" t="s">
        <v>1121</v>
      </c>
      <c r="G73" t="s">
        <v>1120</v>
      </c>
      <c r="H73">
        <v>0</v>
      </c>
      <c r="I73">
        <v>1</v>
      </c>
      <c r="J73">
        <v>2013</v>
      </c>
      <c r="K73" t="s">
        <v>1119</v>
      </c>
      <c r="L73">
        <v>65</v>
      </c>
      <c r="M73">
        <v>330120024</v>
      </c>
      <c r="N73" t="s">
        <v>7</v>
      </c>
      <c r="O73">
        <v>47.1</v>
      </c>
      <c r="P73">
        <v>40</v>
      </c>
      <c r="Q73">
        <v>68.400000000000006</v>
      </c>
      <c r="R73">
        <v>39</v>
      </c>
      <c r="S73">
        <v>10</v>
      </c>
      <c r="T73">
        <v>27</v>
      </c>
      <c r="U73">
        <v>2</v>
      </c>
      <c r="V73">
        <v>6</v>
      </c>
      <c r="W73">
        <v>6</v>
      </c>
      <c r="X73">
        <v>4</v>
      </c>
      <c r="Y73">
        <v>12</v>
      </c>
      <c r="Z73">
        <v>14</v>
      </c>
      <c r="AA73">
        <v>0</v>
      </c>
      <c r="AB73">
        <v>0</v>
      </c>
      <c r="AC73">
        <v>8</v>
      </c>
    </row>
    <row r="74" spans="1:29" x14ac:dyDescent="0.45">
      <c r="A74" t="s">
        <v>1118</v>
      </c>
      <c r="B74" t="s">
        <v>249</v>
      </c>
      <c r="C74" t="s">
        <v>1117</v>
      </c>
      <c r="D74" t="s">
        <v>1116</v>
      </c>
      <c r="E74" t="s">
        <v>1115</v>
      </c>
      <c r="F74" t="s">
        <v>1114</v>
      </c>
      <c r="G74" t="s">
        <v>1113</v>
      </c>
      <c r="H74">
        <v>1</v>
      </c>
      <c r="I74">
        <v>1</v>
      </c>
      <c r="J74">
        <v>2013</v>
      </c>
      <c r="K74" t="s">
        <v>1112</v>
      </c>
      <c r="L74">
        <v>64</v>
      </c>
      <c r="M74">
        <v>330160264</v>
      </c>
      <c r="N74" t="s">
        <v>7</v>
      </c>
      <c r="O74">
        <v>36.200000000000003</v>
      </c>
      <c r="P74">
        <v>10</v>
      </c>
      <c r="Q74">
        <v>78.599999999999994</v>
      </c>
      <c r="R74">
        <v>44</v>
      </c>
      <c r="S74">
        <v>13</v>
      </c>
      <c r="T74">
        <v>25</v>
      </c>
      <c r="U74">
        <v>6</v>
      </c>
      <c r="V74">
        <v>6</v>
      </c>
      <c r="W74">
        <v>2</v>
      </c>
      <c r="X74">
        <v>5</v>
      </c>
      <c r="Y74">
        <v>12</v>
      </c>
      <c r="Z74">
        <v>19</v>
      </c>
      <c r="AA74">
        <v>0</v>
      </c>
      <c r="AB74">
        <v>0</v>
      </c>
      <c r="AC74">
        <v>0</v>
      </c>
    </row>
    <row r="75" spans="1:29" x14ac:dyDescent="0.45">
      <c r="A75" t="s">
        <v>303</v>
      </c>
      <c r="B75" t="s">
        <v>255</v>
      </c>
      <c r="C75" t="s">
        <v>1111</v>
      </c>
      <c r="D75" t="s">
        <v>1110</v>
      </c>
      <c r="E75" t="s">
        <v>700</v>
      </c>
      <c r="F75" t="s">
        <v>1065</v>
      </c>
      <c r="G75" t="s">
        <v>650</v>
      </c>
      <c r="H75">
        <v>1</v>
      </c>
      <c r="I75">
        <v>0</v>
      </c>
      <c r="J75">
        <v>2013</v>
      </c>
      <c r="K75" t="s">
        <v>472</v>
      </c>
      <c r="L75">
        <v>65</v>
      </c>
      <c r="M75">
        <v>330190264</v>
      </c>
      <c r="N75" t="s">
        <v>7</v>
      </c>
      <c r="O75">
        <v>60.4</v>
      </c>
      <c r="P75">
        <v>30</v>
      </c>
      <c r="Q75">
        <v>61.9</v>
      </c>
      <c r="R75">
        <v>34</v>
      </c>
      <c r="S75">
        <v>4</v>
      </c>
      <c r="T75">
        <v>25</v>
      </c>
      <c r="U75">
        <v>5</v>
      </c>
      <c r="V75">
        <v>18</v>
      </c>
      <c r="W75">
        <v>7</v>
      </c>
      <c r="X75">
        <v>2</v>
      </c>
      <c r="Y75">
        <v>10</v>
      </c>
      <c r="Z75">
        <v>11</v>
      </c>
      <c r="AA75">
        <v>0</v>
      </c>
      <c r="AB75">
        <v>0</v>
      </c>
      <c r="AC75">
        <v>15</v>
      </c>
    </row>
    <row r="76" spans="1:29" x14ac:dyDescent="0.45">
      <c r="A76" t="s">
        <v>1109</v>
      </c>
      <c r="B76" t="s">
        <v>291</v>
      </c>
      <c r="C76" t="s">
        <v>1108</v>
      </c>
      <c r="D76" t="s">
        <v>1107</v>
      </c>
      <c r="E76" t="s">
        <v>965</v>
      </c>
      <c r="F76" t="s">
        <v>1075</v>
      </c>
      <c r="G76" t="s">
        <v>664</v>
      </c>
      <c r="H76">
        <v>0</v>
      </c>
      <c r="I76">
        <v>0</v>
      </c>
      <c r="J76">
        <v>2013</v>
      </c>
      <c r="K76" t="s">
        <v>1106</v>
      </c>
      <c r="L76">
        <v>66</v>
      </c>
      <c r="M76">
        <v>330230204</v>
      </c>
      <c r="N76" t="s">
        <v>7</v>
      </c>
      <c r="O76">
        <v>44.1</v>
      </c>
      <c r="P76">
        <v>38.9</v>
      </c>
      <c r="Q76">
        <v>50</v>
      </c>
      <c r="R76">
        <v>37</v>
      </c>
      <c r="S76">
        <v>12</v>
      </c>
      <c r="T76">
        <v>23</v>
      </c>
      <c r="U76">
        <v>2</v>
      </c>
      <c r="V76">
        <v>11</v>
      </c>
      <c r="W76">
        <v>3</v>
      </c>
      <c r="X76">
        <v>4</v>
      </c>
      <c r="Y76">
        <v>15</v>
      </c>
      <c r="Z76">
        <v>21</v>
      </c>
      <c r="AA76">
        <v>0</v>
      </c>
      <c r="AB76">
        <v>0</v>
      </c>
      <c r="AC76">
        <v>0</v>
      </c>
    </row>
    <row r="77" spans="1:29" x14ac:dyDescent="0.45">
      <c r="A77" t="s">
        <v>292</v>
      </c>
      <c r="B77" t="s">
        <v>1105</v>
      </c>
      <c r="C77" t="s">
        <v>1104</v>
      </c>
      <c r="D77" t="s">
        <v>966</v>
      </c>
      <c r="E77" t="s">
        <v>1103</v>
      </c>
      <c r="F77" t="s">
        <v>1102</v>
      </c>
      <c r="G77" t="s">
        <v>1053</v>
      </c>
      <c r="H77">
        <v>0</v>
      </c>
      <c r="I77">
        <v>0</v>
      </c>
      <c r="J77">
        <v>2013</v>
      </c>
      <c r="K77" t="s">
        <v>224</v>
      </c>
      <c r="L77">
        <v>76</v>
      </c>
      <c r="M77">
        <v>330262483</v>
      </c>
      <c r="N77" t="s">
        <v>7</v>
      </c>
      <c r="O77">
        <v>51.9</v>
      </c>
      <c r="P77">
        <v>66.7</v>
      </c>
      <c r="Q77">
        <v>58.3</v>
      </c>
      <c r="R77">
        <v>26</v>
      </c>
      <c r="S77">
        <v>9</v>
      </c>
      <c r="T77">
        <v>15</v>
      </c>
      <c r="U77">
        <v>2</v>
      </c>
      <c r="V77">
        <v>15</v>
      </c>
      <c r="W77">
        <v>9</v>
      </c>
      <c r="X77">
        <v>0</v>
      </c>
      <c r="Y77">
        <v>21</v>
      </c>
      <c r="Z77">
        <v>27</v>
      </c>
      <c r="AA77">
        <v>0</v>
      </c>
      <c r="AB77">
        <v>0</v>
      </c>
      <c r="AC77">
        <v>1</v>
      </c>
    </row>
    <row r="78" spans="1:29" x14ac:dyDescent="0.45">
      <c r="A78" t="s">
        <v>280</v>
      </c>
      <c r="B78" t="s">
        <v>67</v>
      </c>
      <c r="C78" t="s">
        <v>1101</v>
      </c>
      <c r="D78" t="s">
        <v>955</v>
      </c>
      <c r="E78" t="s">
        <v>786</v>
      </c>
      <c r="F78" t="s">
        <v>1075</v>
      </c>
      <c r="G78" t="s">
        <v>1100</v>
      </c>
      <c r="H78">
        <v>1</v>
      </c>
      <c r="I78">
        <v>1</v>
      </c>
      <c r="J78">
        <v>2013</v>
      </c>
      <c r="K78" t="s">
        <v>1099</v>
      </c>
      <c r="L78">
        <v>96</v>
      </c>
      <c r="M78">
        <v>330330264</v>
      </c>
      <c r="N78" t="s">
        <v>7</v>
      </c>
      <c r="O78">
        <v>63.8</v>
      </c>
      <c r="P78">
        <v>63.2</v>
      </c>
      <c r="Q78">
        <v>50</v>
      </c>
      <c r="R78">
        <v>23</v>
      </c>
      <c r="S78">
        <v>2</v>
      </c>
      <c r="T78">
        <v>18</v>
      </c>
      <c r="U78">
        <v>3</v>
      </c>
      <c r="V78">
        <v>15</v>
      </c>
      <c r="W78">
        <v>5</v>
      </c>
      <c r="X78">
        <v>1</v>
      </c>
      <c r="Y78">
        <v>11</v>
      </c>
      <c r="Z78">
        <v>19</v>
      </c>
      <c r="AA78">
        <v>1</v>
      </c>
      <c r="AB78">
        <v>0</v>
      </c>
      <c r="AC78">
        <v>0</v>
      </c>
    </row>
    <row r="79" spans="1:29" x14ac:dyDescent="0.45">
      <c r="A79" t="s">
        <v>275</v>
      </c>
      <c r="B79" t="s">
        <v>53</v>
      </c>
      <c r="C79" t="s">
        <v>1098</v>
      </c>
      <c r="D79" t="s">
        <v>951</v>
      </c>
      <c r="E79" t="s">
        <v>1018</v>
      </c>
      <c r="F79" t="s">
        <v>1097</v>
      </c>
      <c r="G79" t="s">
        <v>1096</v>
      </c>
      <c r="H79">
        <v>0</v>
      </c>
      <c r="I79">
        <v>0</v>
      </c>
      <c r="J79">
        <v>2013</v>
      </c>
      <c r="K79" t="s">
        <v>984</v>
      </c>
      <c r="L79">
        <v>57</v>
      </c>
      <c r="M79">
        <v>330380026</v>
      </c>
      <c r="N79" t="s">
        <v>7</v>
      </c>
      <c r="O79">
        <v>42.1</v>
      </c>
      <c r="P79">
        <v>13.3</v>
      </c>
      <c r="Q79">
        <v>58.3</v>
      </c>
      <c r="R79">
        <v>48</v>
      </c>
      <c r="S79">
        <v>14</v>
      </c>
      <c r="T79">
        <v>32</v>
      </c>
      <c r="U79">
        <v>2</v>
      </c>
      <c r="V79">
        <v>11</v>
      </c>
      <c r="W79">
        <v>7</v>
      </c>
      <c r="X79">
        <v>3</v>
      </c>
      <c r="Y79">
        <v>19</v>
      </c>
      <c r="Z79">
        <v>18</v>
      </c>
      <c r="AA79">
        <v>0</v>
      </c>
      <c r="AB79">
        <v>0</v>
      </c>
      <c r="AC79">
        <v>4</v>
      </c>
    </row>
    <row r="80" spans="1:29" x14ac:dyDescent="0.45">
      <c r="A80" t="s">
        <v>1095</v>
      </c>
      <c r="B80" t="s">
        <v>60</v>
      </c>
      <c r="C80" t="s">
        <v>1094</v>
      </c>
      <c r="D80" t="s">
        <v>946</v>
      </c>
      <c r="E80" t="s">
        <v>1076</v>
      </c>
      <c r="F80" t="s">
        <v>1093</v>
      </c>
      <c r="G80" t="s">
        <v>1058</v>
      </c>
      <c r="H80">
        <v>0</v>
      </c>
      <c r="I80">
        <v>0</v>
      </c>
      <c r="J80">
        <v>2013</v>
      </c>
      <c r="K80" t="s">
        <v>1092</v>
      </c>
      <c r="L80">
        <v>60</v>
      </c>
      <c r="M80">
        <v>330410030</v>
      </c>
      <c r="N80" t="s">
        <v>7</v>
      </c>
      <c r="O80">
        <v>44.1</v>
      </c>
      <c r="P80">
        <v>36.4</v>
      </c>
      <c r="Q80">
        <v>28.6</v>
      </c>
      <c r="R80">
        <v>41</v>
      </c>
      <c r="S80">
        <v>10</v>
      </c>
      <c r="T80">
        <v>27</v>
      </c>
      <c r="U80">
        <v>4</v>
      </c>
      <c r="V80">
        <v>14</v>
      </c>
      <c r="W80">
        <v>9</v>
      </c>
      <c r="X80">
        <v>1</v>
      </c>
      <c r="Y80">
        <v>14</v>
      </c>
      <c r="Z80">
        <v>14</v>
      </c>
      <c r="AA80">
        <v>0</v>
      </c>
      <c r="AB80">
        <v>0</v>
      </c>
      <c r="AC80">
        <v>0</v>
      </c>
    </row>
    <row r="81" spans="1:29" x14ac:dyDescent="0.45">
      <c r="A81" t="s">
        <v>1091</v>
      </c>
      <c r="B81" t="s">
        <v>1090</v>
      </c>
      <c r="C81" t="s">
        <v>1089</v>
      </c>
      <c r="D81" t="s">
        <v>1088</v>
      </c>
      <c r="E81" t="s">
        <v>1087</v>
      </c>
      <c r="F81" t="s">
        <v>1065</v>
      </c>
      <c r="G81" t="s">
        <v>1053</v>
      </c>
      <c r="H81">
        <v>1</v>
      </c>
      <c r="I81">
        <v>0</v>
      </c>
      <c r="J81">
        <v>2013</v>
      </c>
      <c r="K81" t="s">
        <v>1086</v>
      </c>
      <c r="L81">
        <v>52</v>
      </c>
      <c r="M81">
        <v>330440264</v>
      </c>
      <c r="N81" t="s">
        <v>7</v>
      </c>
      <c r="O81">
        <v>49</v>
      </c>
      <c r="P81">
        <v>30.8</v>
      </c>
      <c r="Q81">
        <v>56.5</v>
      </c>
      <c r="R81">
        <v>34</v>
      </c>
      <c r="S81">
        <v>8</v>
      </c>
      <c r="T81">
        <v>24</v>
      </c>
      <c r="U81">
        <v>2</v>
      </c>
      <c r="V81">
        <v>10</v>
      </c>
      <c r="W81">
        <v>6</v>
      </c>
      <c r="X81">
        <v>3</v>
      </c>
      <c r="Y81">
        <v>9</v>
      </c>
      <c r="Z81">
        <v>15</v>
      </c>
      <c r="AA81">
        <v>0</v>
      </c>
      <c r="AB81">
        <v>0</v>
      </c>
      <c r="AC81">
        <v>14</v>
      </c>
    </row>
    <row r="82" spans="1:29" x14ac:dyDescent="0.45">
      <c r="A82" t="s">
        <v>264</v>
      </c>
      <c r="B82" t="s">
        <v>97</v>
      </c>
      <c r="C82" t="s">
        <v>445</v>
      </c>
      <c r="D82" t="s">
        <v>943</v>
      </c>
      <c r="E82" t="s">
        <v>926</v>
      </c>
      <c r="F82" t="s">
        <v>1085</v>
      </c>
      <c r="G82" t="s">
        <v>1084</v>
      </c>
      <c r="H82">
        <v>1</v>
      </c>
      <c r="I82">
        <v>1</v>
      </c>
      <c r="J82">
        <v>2013</v>
      </c>
      <c r="K82" t="s">
        <v>443</v>
      </c>
      <c r="L82">
        <v>72</v>
      </c>
      <c r="M82">
        <v>330470264</v>
      </c>
      <c r="N82" t="s">
        <v>7</v>
      </c>
      <c r="O82">
        <v>33.9</v>
      </c>
      <c r="P82">
        <v>33.299999999999997</v>
      </c>
      <c r="Q82">
        <v>70.400000000000006</v>
      </c>
      <c r="R82">
        <v>29</v>
      </c>
      <c r="S82">
        <v>11</v>
      </c>
      <c r="T82">
        <v>17</v>
      </c>
      <c r="U82">
        <v>1</v>
      </c>
      <c r="V82">
        <v>11</v>
      </c>
      <c r="W82">
        <v>1</v>
      </c>
      <c r="X82">
        <v>2</v>
      </c>
      <c r="Y82">
        <v>12</v>
      </c>
      <c r="Z82">
        <v>18</v>
      </c>
      <c r="AA82">
        <v>0</v>
      </c>
      <c r="AB82">
        <v>0</v>
      </c>
      <c r="AC82">
        <v>4</v>
      </c>
    </row>
    <row r="83" spans="1:29" x14ac:dyDescent="0.45">
      <c r="A83" t="s">
        <v>256</v>
      </c>
      <c r="B83" t="s">
        <v>1083</v>
      </c>
      <c r="C83" t="s">
        <v>1082</v>
      </c>
      <c r="D83" t="s">
        <v>1081</v>
      </c>
      <c r="E83" t="s">
        <v>1018</v>
      </c>
      <c r="F83" t="s">
        <v>1080</v>
      </c>
      <c r="G83" t="s">
        <v>650</v>
      </c>
      <c r="H83">
        <v>0</v>
      </c>
      <c r="I83">
        <v>0</v>
      </c>
      <c r="J83">
        <v>2013</v>
      </c>
      <c r="K83" t="s">
        <v>1079</v>
      </c>
      <c r="L83">
        <v>52</v>
      </c>
      <c r="M83">
        <v>330510012</v>
      </c>
      <c r="N83" t="s">
        <v>7</v>
      </c>
      <c r="O83">
        <v>30.8</v>
      </c>
      <c r="P83">
        <v>9.1</v>
      </c>
      <c r="Q83">
        <v>61.1</v>
      </c>
      <c r="R83">
        <v>44</v>
      </c>
      <c r="S83">
        <v>18</v>
      </c>
      <c r="T83">
        <v>19</v>
      </c>
      <c r="U83">
        <v>7</v>
      </c>
      <c r="V83">
        <v>8</v>
      </c>
      <c r="W83">
        <v>4</v>
      </c>
      <c r="X83">
        <v>1</v>
      </c>
      <c r="Y83">
        <v>9</v>
      </c>
      <c r="Z83">
        <v>22</v>
      </c>
      <c r="AA83">
        <v>1</v>
      </c>
      <c r="AB83">
        <v>0</v>
      </c>
      <c r="AC83">
        <v>5</v>
      </c>
    </row>
    <row r="84" spans="1:29" x14ac:dyDescent="0.45">
      <c r="A84" t="s">
        <v>250</v>
      </c>
      <c r="B84" t="s">
        <v>29</v>
      </c>
      <c r="C84" t="s">
        <v>1078</v>
      </c>
      <c r="D84" t="s">
        <v>1077</v>
      </c>
      <c r="E84" t="s">
        <v>1076</v>
      </c>
      <c r="F84" t="s">
        <v>1075</v>
      </c>
      <c r="G84" t="s">
        <v>1074</v>
      </c>
      <c r="H84">
        <v>0</v>
      </c>
      <c r="I84">
        <v>1</v>
      </c>
      <c r="J84">
        <v>2013</v>
      </c>
      <c r="K84" t="s">
        <v>1073</v>
      </c>
      <c r="L84">
        <v>68</v>
      </c>
      <c r="M84">
        <v>330540009</v>
      </c>
      <c r="N84" t="s">
        <v>7</v>
      </c>
      <c r="O84">
        <v>48.1</v>
      </c>
      <c r="P84">
        <v>33.299999999999997</v>
      </c>
      <c r="Q84">
        <v>75</v>
      </c>
      <c r="R84">
        <v>37</v>
      </c>
      <c r="S84">
        <v>14</v>
      </c>
      <c r="T84">
        <v>21</v>
      </c>
      <c r="U84">
        <v>2</v>
      </c>
      <c r="V84">
        <v>12</v>
      </c>
      <c r="W84">
        <v>5</v>
      </c>
      <c r="X84">
        <v>3</v>
      </c>
      <c r="Y84">
        <v>7</v>
      </c>
      <c r="Z84">
        <v>16</v>
      </c>
      <c r="AA84">
        <v>0</v>
      </c>
      <c r="AB84">
        <v>0</v>
      </c>
      <c r="AC84">
        <v>13</v>
      </c>
    </row>
    <row r="85" spans="1:29" x14ac:dyDescent="0.45">
      <c r="A85" t="s">
        <v>237</v>
      </c>
      <c r="B85" t="s">
        <v>37</v>
      </c>
      <c r="C85" t="s">
        <v>1072</v>
      </c>
      <c r="D85" t="s">
        <v>938</v>
      </c>
      <c r="E85" t="s">
        <v>965</v>
      </c>
      <c r="F85" t="s">
        <v>1071</v>
      </c>
      <c r="G85" t="s">
        <v>1070</v>
      </c>
      <c r="H85">
        <v>1</v>
      </c>
      <c r="I85">
        <v>1</v>
      </c>
      <c r="J85">
        <v>2013</v>
      </c>
      <c r="K85" t="s">
        <v>1069</v>
      </c>
      <c r="L85">
        <v>72</v>
      </c>
      <c r="M85">
        <v>330620264</v>
      </c>
      <c r="N85" t="s">
        <v>7</v>
      </c>
      <c r="O85">
        <v>51.2</v>
      </c>
      <c r="P85">
        <v>42.9</v>
      </c>
      <c r="Q85">
        <v>83.3</v>
      </c>
      <c r="R85">
        <v>26</v>
      </c>
      <c r="S85">
        <v>7</v>
      </c>
      <c r="T85">
        <v>17</v>
      </c>
      <c r="U85">
        <v>2</v>
      </c>
      <c r="V85">
        <v>12</v>
      </c>
      <c r="W85">
        <v>5</v>
      </c>
      <c r="X85">
        <v>0</v>
      </c>
      <c r="Y85">
        <v>18</v>
      </c>
      <c r="Z85">
        <v>20</v>
      </c>
      <c r="AA85">
        <v>0</v>
      </c>
      <c r="AB85">
        <v>0</v>
      </c>
      <c r="AC85">
        <v>8</v>
      </c>
    </row>
    <row r="86" spans="1:29" x14ac:dyDescent="0.45">
      <c r="A86" t="s">
        <v>230</v>
      </c>
      <c r="B86" t="s">
        <v>119</v>
      </c>
      <c r="C86" t="s">
        <v>1068</v>
      </c>
      <c r="D86" t="s">
        <v>1067</v>
      </c>
      <c r="E86" t="s">
        <v>1066</v>
      </c>
      <c r="F86" t="s">
        <v>1065</v>
      </c>
      <c r="G86" t="s">
        <v>1064</v>
      </c>
      <c r="H86">
        <v>1</v>
      </c>
      <c r="I86">
        <v>1</v>
      </c>
      <c r="J86">
        <v>2013</v>
      </c>
      <c r="K86" t="s">
        <v>1063</v>
      </c>
      <c r="L86">
        <v>65</v>
      </c>
      <c r="M86">
        <v>330650264</v>
      </c>
      <c r="N86" t="s">
        <v>7</v>
      </c>
      <c r="O86">
        <v>37.5</v>
      </c>
      <c r="P86">
        <v>37.5</v>
      </c>
      <c r="Q86">
        <v>75</v>
      </c>
      <c r="R86">
        <v>35</v>
      </c>
      <c r="S86">
        <v>9</v>
      </c>
      <c r="T86">
        <v>20</v>
      </c>
      <c r="U86">
        <v>6</v>
      </c>
      <c r="V86">
        <v>8</v>
      </c>
      <c r="W86">
        <v>7</v>
      </c>
      <c r="X86">
        <v>3</v>
      </c>
      <c r="Y86">
        <v>12</v>
      </c>
      <c r="Z86">
        <v>14</v>
      </c>
      <c r="AA86">
        <v>0</v>
      </c>
      <c r="AB86">
        <v>0</v>
      </c>
      <c r="AC86">
        <v>5</v>
      </c>
    </row>
    <row r="87" spans="1:29" x14ac:dyDescent="0.45">
      <c r="A87" t="s">
        <v>223</v>
      </c>
      <c r="B87" t="s">
        <v>1062</v>
      </c>
      <c r="C87" t="s">
        <v>1061</v>
      </c>
      <c r="D87" t="s">
        <v>927</v>
      </c>
      <c r="E87" t="s">
        <v>1060</v>
      </c>
      <c r="F87" t="s">
        <v>1059</v>
      </c>
      <c r="G87" t="s">
        <v>1058</v>
      </c>
      <c r="H87">
        <v>1</v>
      </c>
      <c r="I87">
        <v>0</v>
      </c>
      <c r="J87">
        <v>2013</v>
      </c>
      <c r="K87" t="s">
        <v>1057</v>
      </c>
      <c r="L87">
        <v>54</v>
      </c>
      <c r="M87">
        <v>330680264</v>
      </c>
      <c r="N87" t="s">
        <v>7</v>
      </c>
      <c r="O87">
        <v>39.700000000000003</v>
      </c>
      <c r="P87">
        <v>10</v>
      </c>
      <c r="Q87">
        <v>77.8</v>
      </c>
      <c r="R87">
        <v>42</v>
      </c>
      <c r="S87">
        <v>15</v>
      </c>
      <c r="T87">
        <v>20</v>
      </c>
      <c r="U87">
        <v>7</v>
      </c>
      <c r="V87">
        <v>10</v>
      </c>
      <c r="W87">
        <v>8</v>
      </c>
      <c r="X87">
        <v>2</v>
      </c>
      <c r="Y87">
        <v>10</v>
      </c>
      <c r="Z87">
        <v>11</v>
      </c>
      <c r="AA87">
        <v>0</v>
      </c>
      <c r="AB87">
        <v>0</v>
      </c>
      <c r="AC87">
        <v>7</v>
      </c>
    </row>
    <row r="88" spans="1:29" x14ac:dyDescent="0.45">
      <c r="A88" t="s">
        <v>215</v>
      </c>
      <c r="B88" t="s">
        <v>200</v>
      </c>
      <c r="C88" t="s">
        <v>1056</v>
      </c>
      <c r="D88" t="s">
        <v>1055</v>
      </c>
      <c r="E88" t="s">
        <v>1012</v>
      </c>
      <c r="F88" t="s">
        <v>1054</v>
      </c>
      <c r="G88" t="s">
        <v>1053</v>
      </c>
      <c r="H88">
        <v>1</v>
      </c>
      <c r="I88">
        <v>0</v>
      </c>
      <c r="J88">
        <v>2013</v>
      </c>
      <c r="K88" t="s">
        <v>842</v>
      </c>
      <c r="L88">
        <v>77</v>
      </c>
      <c r="M88">
        <v>330732483</v>
      </c>
      <c r="N88" t="s">
        <v>7</v>
      </c>
      <c r="O88">
        <v>45.5</v>
      </c>
      <c r="P88">
        <v>52.9</v>
      </c>
      <c r="Q88">
        <v>57.1</v>
      </c>
      <c r="R88">
        <v>45</v>
      </c>
      <c r="S88">
        <v>12</v>
      </c>
      <c r="T88">
        <v>28</v>
      </c>
      <c r="U88">
        <v>5</v>
      </c>
      <c r="V88">
        <v>10</v>
      </c>
      <c r="W88">
        <v>8</v>
      </c>
      <c r="X88">
        <v>6</v>
      </c>
      <c r="Y88">
        <v>15</v>
      </c>
      <c r="Z88">
        <v>22</v>
      </c>
      <c r="AA88">
        <v>0</v>
      </c>
      <c r="AB88">
        <v>0</v>
      </c>
      <c r="AC88">
        <v>9</v>
      </c>
    </row>
    <row r="89" spans="1:29" x14ac:dyDescent="0.45">
      <c r="A89" t="s">
        <v>1052</v>
      </c>
      <c r="B89" t="s">
        <v>145</v>
      </c>
      <c r="C89" t="s">
        <v>1051</v>
      </c>
      <c r="D89" t="s">
        <v>190</v>
      </c>
      <c r="E89" t="s">
        <v>1050</v>
      </c>
      <c r="F89" t="s">
        <v>843</v>
      </c>
      <c r="G89" t="s">
        <v>778</v>
      </c>
      <c r="H89">
        <v>1</v>
      </c>
      <c r="I89">
        <v>1</v>
      </c>
      <c r="J89">
        <v>2014</v>
      </c>
      <c r="K89" t="s">
        <v>1049</v>
      </c>
      <c r="L89">
        <v>88</v>
      </c>
      <c r="M89">
        <v>400499761</v>
      </c>
      <c r="N89" t="s">
        <v>7</v>
      </c>
      <c r="O89">
        <v>44.8</v>
      </c>
      <c r="P89">
        <v>33.299999999999997</v>
      </c>
      <c r="Q89">
        <v>57.9</v>
      </c>
      <c r="R89">
        <v>41</v>
      </c>
      <c r="S89">
        <v>13</v>
      </c>
      <c r="T89">
        <v>28</v>
      </c>
      <c r="U89">
        <v>0</v>
      </c>
      <c r="V89">
        <v>9</v>
      </c>
      <c r="W89">
        <v>6</v>
      </c>
      <c r="X89">
        <v>4</v>
      </c>
      <c r="Y89">
        <v>13</v>
      </c>
      <c r="Z89">
        <v>29</v>
      </c>
      <c r="AA89">
        <v>0</v>
      </c>
      <c r="AB89">
        <v>0</v>
      </c>
    </row>
    <row r="90" spans="1:29" x14ac:dyDescent="0.45">
      <c r="A90" t="s">
        <v>1048</v>
      </c>
      <c r="B90" t="s">
        <v>1047</v>
      </c>
      <c r="C90" t="s">
        <v>1046</v>
      </c>
      <c r="D90" t="s">
        <v>372</v>
      </c>
      <c r="E90" t="s">
        <v>926</v>
      </c>
      <c r="F90" t="s">
        <v>843</v>
      </c>
      <c r="G90" t="s">
        <v>817</v>
      </c>
      <c r="H90">
        <v>1</v>
      </c>
      <c r="I90">
        <v>0</v>
      </c>
      <c r="J90">
        <v>2014</v>
      </c>
      <c r="K90" t="s">
        <v>1045</v>
      </c>
      <c r="L90">
        <v>72</v>
      </c>
      <c r="M90">
        <v>400502919</v>
      </c>
      <c r="N90" t="s">
        <v>7</v>
      </c>
      <c r="O90">
        <v>59.6</v>
      </c>
      <c r="P90">
        <v>22.2</v>
      </c>
      <c r="Q90">
        <v>48.5</v>
      </c>
      <c r="R90">
        <v>43</v>
      </c>
      <c r="S90">
        <v>6</v>
      </c>
      <c r="T90">
        <v>37</v>
      </c>
      <c r="U90">
        <v>0</v>
      </c>
      <c r="V90">
        <v>20</v>
      </c>
      <c r="W90">
        <v>2</v>
      </c>
      <c r="X90">
        <v>13</v>
      </c>
      <c r="Y90">
        <v>14</v>
      </c>
      <c r="Z90">
        <v>23</v>
      </c>
      <c r="AA90">
        <v>1</v>
      </c>
      <c r="AB90">
        <v>0</v>
      </c>
    </row>
    <row r="91" spans="1:29" x14ac:dyDescent="0.45">
      <c r="A91" t="s">
        <v>1044</v>
      </c>
      <c r="B91" t="s">
        <v>352</v>
      </c>
      <c r="C91" t="s">
        <v>1043</v>
      </c>
      <c r="D91" t="s">
        <v>176</v>
      </c>
      <c r="E91" t="s">
        <v>1042</v>
      </c>
      <c r="F91" t="s">
        <v>942</v>
      </c>
      <c r="G91" t="s">
        <v>817</v>
      </c>
      <c r="H91">
        <v>1</v>
      </c>
      <c r="I91">
        <v>1</v>
      </c>
      <c r="J91">
        <v>2014</v>
      </c>
      <c r="K91" t="s">
        <v>1041</v>
      </c>
      <c r="L91">
        <v>92</v>
      </c>
      <c r="M91">
        <v>400498035</v>
      </c>
      <c r="N91" t="s">
        <v>7</v>
      </c>
      <c r="O91">
        <v>44.6</v>
      </c>
      <c r="P91">
        <v>42.3</v>
      </c>
      <c r="Q91">
        <v>47.8</v>
      </c>
      <c r="R91">
        <v>35</v>
      </c>
      <c r="S91">
        <v>12</v>
      </c>
      <c r="T91">
        <v>23</v>
      </c>
      <c r="U91">
        <v>0</v>
      </c>
      <c r="V91">
        <v>13</v>
      </c>
      <c r="W91">
        <v>5</v>
      </c>
      <c r="X91">
        <v>2</v>
      </c>
      <c r="Y91">
        <v>15</v>
      </c>
      <c r="Z91">
        <v>24</v>
      </c>
      <c r="AA91">
        <v>0</v>
      </c>
      <c r="AB91">
        <v>0</v>
      </c>
    </row>
    <row r="92" spans="1:29" x14ac:dyDescent="0.45">
      <c r="A92" t="s">
        <v>1040</v>
      </c>
      <c r="B92" t="s">
        <v>1039</v>
      </c>
      <c r="C92" t="s">
        <v>1038</v>
      </c>
      <c r="D92" t="s">
        <v>500</v>
      </c>
      <c r="E92" t="s">
        <v>926</v>
      </c>
      <c r="F92" t="s">
        <v>931</v>
      </c>
      <c r="G92" t="s">
        <v>650</v>
      </c>
      <c r="H92">
        <v>1</v>
      </c>
      <c r="I92">
        <v>0</v>
      </c>
      <c r="J92">
        <v>2014</v>
      </c>
      <c r="K92" t="s">
        <v>1037</v>
      </c>
      <c r="L92">
        <v>84</v>
      </c>
      <c r="M92">
        <v>400506816</v>
      </c>
      <c r="N92" t="s">
        <v>7</v>
      </c>
      <c r="O92">
        <v>51.5</v>
      </c>
      <c r="P92">
        <v>23.1</v>
      </c>
      <c r="Q92">
        <v>86.1</v>
      </c>
      <c r="R92">
        <v>50</v>
      </c>
      <c r="S92">
        <v>20</v>
      </c>
      <c r="T92">
        <v>30</v>
      </c>
      <c r="U92">
        <v>0</v>
      </c>
      <c r="V92">
        <v>16</v>
      </c>
      <c r="W92">
        <v>4</v>
      </c>
      <c r="X92">
        <v>4</v>
      </c>
      <c r="Y92">
        <v>13</v>
      </c>
      <c r="Z92">
        <v>23</v>
      </c>
      <c r="AA92">
        <v>0</v>
      </c>
      <c r="AB92">
        <v>0</v>
      </c>
    </row>
    <row r="93" spans="1:29" x14ac:dyDescent="0.45">
      <c r="A93" t="s">
        <v>1036</v>
      </c>
      <c r="B93" t="s">
        <v>630</v>
      </c>
      <c r="C93" t="s">
        <v>1035</v>
      </c>
      <c r="D93" t="s">
        <v>1034</v>
      </c>
      <c r="E93" t="s">
        <v>1033</v>
      </c>
      <c r="F93" t="s">
        <v>1032</v>
      </c>
      <c r="G93" t="s">
        <v>663</v>
      </c>
      <c r="H93">
        <v>1</v>
      </c>
      <c r="I93">
        <v>1</v>
      </c>
      <c r="J93">
        <v>2014</v>
      </c>
      <c r="K93" t="s">
        <v>1031</v>
      </c>
      <c r="L93">
        <v>92</v>
      </c>
      <c r="M93">
        <v>400502937</v>
      </c>
      <c r="N93" t="s">
        <v>7</v>
      </c>
      <c r="O93">
        <v>50</v>
      </c>
      <c r="P93">
        <v>40</v>
      </c>
      <c r="Q93">
        <v>43.8</v>
      </c>
      <c r="R93">
        <v>39</v>
      </c>
      <c r="S93">
        <v>14</v>
      </c>
      <c r="T93">
        <v>25</v>
      </c>
      <c r="U93">
        <v>0</v>
      </c>
      <c r="V93">
        <v>19</v>
      </c>
      <c r="W93">
        <v>4</v>
      </c>
      <c r="X93">
        <v>4</v>
      </c>
      <c r="Y93">
        <v>10</v>
      </c>
      <c r="Z93">
        <v>25</v>
      </c>
      <c r="AA93">
        <v>0</v>
      </c>
      <c r="AB93">
        <v>0</v>
      </c>
    </row>
    <row r="94" spans="1:29" x14ac:dyDescent="0.45">
      <c r="A94" t="s">
        <v>153</v>
      </c>
      <c r="B94" t="s">
        <v>1030</v>
      </c>
      <c r="C94" t="s">
        <v>1029</v>
      </c>
      <c r="D94" t="s">
        <v>623</v>
      </c>
      <c r="E94" t="s">
        <v>997</v>
      </c>
      <c r="F94" t="s">
        <v>942</v>
      </c>
      <c r="G94" t="s">
        <v>817</v>
      </c>
      <c r="H94">
        <v>0</v>
      </c>
      <c r="I94">
        <v>0</v>
      </c>
      <c r="J94">
        <v>2014</v>
      </c>
      <c r="K94" t="s">
        <v>1028</v>
      </c>
      <c r="L94">
        <v>63</v>
      </c>
      <c r="M94">
        <v>400505523</v>
      </c>
      <c r="N94" t="s">
        <v>7</v>
      </c>
      <c r="O94">
        <v>38.6</v>
      </c>
      <c r="P94">
        <v>57.1</v>
      </c>
      <c r="Q94">
        <v>84.6</v>
      </c>
      <c r="R94">
        <v>41</v>
      </c>
      <c r="S94">
        <v>12</v>
      </c>
      <c r="T94">
        <v>29</v>
      </c>
      <c r="U94">
        <v>0</v>
      </c>
      <c r="V94">
        <v>13</v>
      </c>
      <c r="W94">
        <v>3</v>
      </c>
      <c r="X94">
        <v>1</v>
      </c>
      <c r="Y94">
        <v>16</v>
      </c>
      <c r="Z94">
        <v>21</v>
      </c>
      <c r="AA94">
        <v>0</v>
      </c>
      <c r="AB94">
        <v>0</v>
      </c>
    </row>
    <row r="95" spans="1:29" x14ac:dyDescent="0.45">
      <c r="A95" t="s">
        <v>1027</v>
      </c>
      <c r="B95" t="s">
        <v>1026</v>
      </c>
      <c r="C95" t="s">
        <v>1025</v>
      </c>
      <c r="D95" t="s">
        <v>1024</v>
      </c>
      <c r="E95" t="s">
        <v>1023</v>
      </c>
      <c r="F95" t="s">
        <v>959</v>
      </c>
      <c r="G95" t="s">
        <v>817</v>
      </c>
      <c r="H95">
        <v>1</v>
      </c>
      <c r="I95">
        <v>1</v>
      </c>
      <c r="J95">
        <v>2014</v>
      </c>
      <c r="K95" t="s">
        <v>1022</v>
      </c>
      <c r="L95">
        <v>85</v>
      </c>
      <c r="M95">
        <v>400498081</v>
      </c>
      <c r="N95" t="s">
        <v>7</v>
      </c>
      <c r="O95">
        <v>46.2</v>
      </c>
      <c r="P95">
        <v>15.4</v>
      </c>
      <c r="Q95">
        <v>84.2</v>
      </c>
      <c r="R95">
        <v>21</v>
      </c>
      <c r="S95">
        <v>6</v>
      </c>
      <c r="T95">
        <v>15</v>
      </c>
      <c r="U95">
        <v>0</v>
      </c>
      <c r="V95">
        <v>14</v>
      </c>
      <c r="W95">
        <v>8</v>
      </c>
      <c r="X95">
        <v>0</v>
      </c>
      <c r="Y95">
        <v>14</v>
      </c>
      <c r="Z95">
        <v>15</v>
      </c>
      <c r="AA95">
        <v>0</v>
      </c>
      <c r="AB95">
        <v>0</v>
      </c>
      <c r="AC95">
        <v>0</v>
      </c>
    </row>
    <row r="96" spans="1:29" x14ac:dyDescent="0.45">
      <c r="A96" t="s">
        <v>146</v>
      </c>
      <c r="B96" t="s">
        <v>1021</v>
      </c>
      <c r="C96" t="s">
        <v>1020</v>
      </c>
      <c r="D96" t="s">
        <v>1019</v>
      </c>
      <c r="E96" t="s">
        <v>1018</v>
      </c>
      <c r="F96" t="s">
        <v>770</v>
      </c>
      <c r="G96" t="s">
        <v>1017</v>
      </c>
      <c r="H96">
        <v>0</v>
      </c>
      <c r="I96">
        <v>1</v>
      </c>
      <c r="J96">
        <v>2014</v>
      </c>
      <c r="K96" t="s">
        <v>1016</v>
      </c>
      <c r="L96">
        <v>73</v>
      </c>
      <c r="M96">
        <v>400499341</v>
      </c>
      <c r="N96" t="s">
        <v>7</v>
      </c>
      <c r="O96">
        <v>47.8</v>
      </c>
      <c r="P96">
        <v>33.299999999999997</v>
      </c>
      <c r="Q96">
        <v>78.599999999999994</v>
      </c>
      <c r="R96">
        <v>37</v>
      </c>
      <c r="S96">
        <v>7</v>
      </c>
      <c r="T96">
        <v>30</v>
      </c>
      <c r="U96">
        <v>0</v>
      </c>
      <c r="V96">
        <v>12</v>
      </c>
      <c r="W96">
        <v>7</v>
      </c>
      <c r="X96">
        <v>5</v>
      </c>
      <c r="Y96">
        <v>18</v>
      </c>
      <c r="Z96">
        <v>23</v>
      </c>
      <c r="AA96">
        <v>0</v>
      </c>
      <c r="AB96">
        <v>0</v>
      </c>
    </row>
    <row r="97" spans="1:28" x14ac:dyDescent="0.45">
      <c r="A97" t="s">
        <v>1015</v>
      </c>
      <c r="B97" t="s">
        <v>1014</v>
      </c>
      <c r="C97" t="s">
        <v>1013</v>
      </c>
      <c r="D97" t="s">
        <v>604</v>
      </c>
      <c r="E97" t="s">
        <v>1012</v>
      </c>
      <c r="F97" t="s">
        <v>843</v>
      </c>
      <c r="G97" t="s">
        <v>1011</v>
      </c>
      <c r="H97">
        <v>1</v>
      </c>
      <c r="I97">
        <v>0</v>
      </c>
      <c r="J97">
        <v>2014</v>
      </c>
      <c r="K97" t="s">
        <v>1010</v>
      </c>
      <c r="L97">
        <v>70</v>
      </c>
      <c r="M97">
        <v>400496933</v>
      </c>
      <c r="N97" t="s">
        <v>7</v>
      </c>
      <c r="O97">
        <v>54.9</v>
      </c>
      <c r="P97">
        <v>33.299999999999997</v>
      </c>
      <c r="Q97">
        <v>88</v>
      </c>
      <c r="R97">
        <v>29</v>
      </c>
      <c r="S97">
        <v>12</v>
      </c>
      <c r="T97">
        <v>17</v>
      </c>
      <c r="U97">
        <v>0</v>
      </c>
      <c r="V97">
        <v>7</v>
      </c>
      <c r="W97">
        <v>8</v>
      </c>
      <c r="X97">
        <v>4</v>
      </c>
      <c r="Y97">
        <v>15</v>
      </c>
      <c r="Z97">
        <v>19</v>
      </c>
      <c r="AA97">
        <v>0</v>
      </c>
      <c r="AB97">
        <v>0</v>
      </c>
    </row>
    <row r="98" spans="1:28" x14ac:dyDescent="0.45">
      <c r="A98" t="s">
        <v>1009</v>
      </c>
      <c r="B98" t="s">
        <v>1008</v>
      </c>
      <c r="C98" t="s">
        <v>1007</v>
      </c>
      <c r="D98" t="s">
        <v>598</v>
      </c>
      <c r="E98" t="s">
        <v>1006</v>
      </c>
      <c r="F98" t="s">
        <v>931</v>
      </c>
      <c r="G98" t="s">
        <v>817</v>
      </c>
      <c r="H98">
        <v>1</v>
      </c>
      <c r="I98">
        <v>1</v>
      </c>
      <c r="J98">
        <v>2014</v>
      </c>
      <c r="K98" t="s">
        <v>1005</v>
      </c>
      <c r="L98">
        <v>95</v>
      </c>
      <c r="M98">
        <v>400506817</v>
      </c>
      <c r="N98" t="s">
        <v>7</v>
      </c>
      <c r="O98">
        <v>44.1</v>
      </c>
      <c r="P98">
        <v>32</v>
      </c>
      <c r="Q98">
        <v>50</v>
      </c>
      <c r="R98">
        <v>29</v>
      </c>
      <c r="S98">
        <v>6</v>
      </c>
      <c r="T98">
        <v>23</v>
      </c>
      <c r="U98">
        <v>0</v>
      </c>
      <c r="V98">
        <v>12</v>
      </c>
      <c r="W98">
        <v>7</v>
      </c>
      <c r="X98">
        <v>4</v>
      </c>
      <c r="Y98">
        <v>11</v>
      </c>
      <c r="Z98">
        <v>29</v>
      </c>
      <c r="AA98">
        <v>1</v>
      </c>
      <c r="AB98">
        <v>0</v>
      </c>
    </row>
    <row r="99" spans="1:28" x14ac:dyDescent="0.45">
      <c r="A99" t="s">
        <v>1004</v>
      </c>
      <c r="B99" t="s">
        <v>1003</v>
      </c>
      <c r="C99" t="s">
        <v>1002</v>
      </c>
      <c r="D99" t="s">
        <v>1001</v>
      </c>
      <c r="E99" t="s">
        <v>965</v>
      </c>
      <c r="F99" t="s">
        <v>812</v>
      </c>
      <c r="G99" t="s">
        <v>817</v>
      </c>
      <c r="H99">
        <v>1</v>
      </c>
      <c r="I99">
        <v>1</v>
      </c>
      <c r="J99">
        <v>2014</v>
      </c>
      <c r="K99" t="s">
        <v>1000</v>
      </c>
      <c r="L99">
        <v>73</v>
      </c>
      <c r="M99">
        <v>400506165</v>
      </c>
      <c r="N99" t="s">
        <v>7</v>
      </c>
      <c r="O99">
        <v>55.8</v>
      </c>
      <c r="P99">
        <v>50</v>
      </c>
      <c r="Q99">
        <v>76.900000000000006</v>
      </c>
      <c r="R99">
        <v>23</v>
      </c>
      <c r="S99">
        <v>3</v>
      </c>
      <c r="T99">
        <v>20</v>
      </c>
      <c r="U99">
        <v>0</v>
      </c>
      <c r="V99">
        <v>14</v>
      </c>
      <c r="W99">
        <v>3</v>
      </c>
      <c r="X99">
        <v>0</v>
      </c>
      <c r="Y99">
        <v>14</v>
      </c>
      <c r="Z99">
        <v>21</v>
      </c>
      <c r="AA99">
        <v>1</v>
      </c>
      <c r="AB99">
        <v>0</v>
      </c>
    </row>
    <row r="100" spans="1:28" x14ac:dyDescent="0.45">
      <c r="A100" t="s">
        <v>127</v>
      </c>
      <c r="B100" t="s">
        <v>29</v>
      </c>
      <c r="C100" t="s">
        <v>999</v>
      </c>
      <c r="D100" t="s">
        <v>998</v>
      </c>
      <c r="E100" t="s">
        <v>997</v>
      </c>
      <c r="F100" t="s">
        <v>770</v>
      </c>
      <c r="G100" t="s">
        <v>680</v>
      </c>
      <c r="H100">
        <v>0</v>
      </c>
      <c r="I100">
        <v>1</v>
      </c>
      <c r="J100">
        <v>2014</v>
      </c>
      <c r="K100" t="s">
        <v>996</v>
      </c>
      <c r="L100">
        <v>76</v>
      </c>
      <c r="M100">
        <v>400506116</v>
      </c>
      <c r="N100" t="s">
        <v>7</v>
      </c>
      <c r="O100">
        <v>46.7</v>
      </c>
      <c r="P100">
        <v>38.5</v>
      </c>
      <c r="Q100">
        <v>68.2</v>
      </c>
      <c r="R100">
        <v>40</v>
      </c>
      <c r="S100">
        <v>11</v>
      </c>
      <c r="T100">
        <v>29</v>
      </c>
      <c r="U100">
        <v>0</v>
      </c>
      <c r="V100">
        <v>14</v>
      </c>
      <c r="W100">
        <v>7</v>
      </c>
      <c r="X100">
        <v>1</v>
      </c>
      <c r="Y100">
        <v>13</v>
      </c>
      <c r="Z100">
        <v>21</v>
      </c>
      <c r="AA100">
        <v>0</v>
      </c>
      <c r="AB100">
        <v>0</v>
      </c>
    </row>
    <row r="101" spans="1:28" x14ac:dyDescent="0.45">
      <c r="A101" t="s">
        <v>995</v>
      </c>
      <c r="B101" t="s">
        <v>994</v>
      </c>
      <c r="C101" t="s">
        <v>993</v>
      </c>
      <c r="D101" t="s">
        <v>992</v>
      </c>
      <c r="E101" t="s">
        <v>932</v>
      </c>
      <c r="F101" t="s">
        <v>991</v>
      </c>
      <c r="G101" t="s">
        <v>663</v>
      </c>
      <c r="H101">
        <v>0</v>
      </c>
      <c r="I101">
        <v>0</v>
      </c>
      <c r="J101">
        <v>2014</v>
      </c>
      <c r="K101" t="s">
        <v>990</v>
      </c>
      <c r="L101">
        <v>62</v>
      </c>
      <c r="M101">
        <v>400506076</v>
      </c>
      <c r="N101" t="s">
        <v>7</v>
      </c>
      <c r="O101">
        <v>41.7</v>
      </c>
      <c r="P101">
        <v>16.7</v>
      </c>
      <c r="Q101">
        <v>83.3</v>
      </c>
      <c r="R101">
        <v>34</v>
      </c>
      <c r="S101">
        <v>13</v>
      </c>
      <c r="T101">
        <v>21</v>
      </c>
      <c r="U101">
        <v>0</v>
      </c>
      <c r="V101">
        <v>13</v>
      </c>
      <c r="W101">
        <v>5</v>
      </c>
      <c r="X101">
        <v>1</v>
      </c>
      <c r="Y101">
        <v>15</v>
      </c>
      <c r="Z101">
        <v>19</v>
      </c>
      <c r="AA101">
        <v>0</v>
      </c>
      <c r="AB101">
        <v>0</v>
      </c>
    </row>
    <row r="102" spans="1:28" x14ac:dyDescent="0.45">
      <c r="A102" t="s">
        <v>989</v>
      </c>
      <c r="B102" t="s">
        <v>255</v>
      </c>
      <c r="C102" t="s">
        <v>988</v>
      </c>
      <c r="D102" t="s">
        <v>987</v>
      </c>
      <c r="E102" t="s">
        <v>792</v>
      </c>
      <c r="F102" t="s">
        <v>986</v>
      </c>
      <c r="G102" t="s">
        <v>985</v>
      </c>
      <c r="H102">
        <v>1</v>
      </c>
      <c r="I102">
        <v>1</v>
      </c>
      <c r="J102">
        <v>2014</v>
      </c>
      <c r="K102" t="s">
        <v>984</v>
      </c>
      <c r="L102">
        <v>59</v>
      </c>
      <c r="M102">
        <v>400506622</v>
      </c>
      <c r="N102" t="s">
        <v>7</v>
      </c>
      <c r="O102">
        <v>41.5</v>
      </c>
      <c r="P102">
        <v>6.7</v>
      </c>
      <c r="Q102">
        <v>75</v>
      </c>
      <c r="R102">
        <v>31</v>
      </c>
      <c r="S102">
        <v>11</v>
      </c>
      <c r="T102">
        <v>20</v>
      </c>
      <c r="U102">
        <v>0</v>
      </c>
      <c r="V102">
        <v>3</v>
      </c>
      <c r="W102">
        <v>8</v>
      </c>
      <c r="X102">
        <v>1</v>
      </c>
      <c r="Y102">
        <v>12</v>
      </c>
      <c r="Z102">
        <v>15</v>
      </c>
      <c r="AA102">
        <v>0</v>
      </c>
      <c r="AB102">
        <v>0</v>
      </c>
    </row>
    <row r="103" spans="1:28" x14ac:dyDescent="0.45">
      <c r="A103" t="s">
        <v>983</v>
      </c>
      <c r="B103" t="s">
        <v>982</v>
      </c>
      <c r="C103" t="s">
        <v>981</v>
      </c>
      <c r="D103" t="s">
        <v>980</v>
      </c>
      <c r="E103" t="s">
        <v>979</v>
      </c>
      <c r="F103" t="s">
        <v>771</v>
      </c>
      <c r="G103" t="s">
        <v>978</v>
      </c>
      <c r="H103">
        <v>1</v>
      </c>
      <c r="I103">
        <v>1</v>
      </c>
      <c r="J103">
        <v>2014</v>
      </c>
      <c r="K103" t="s">
        <v>977</v>
      </c>
      <c r="L103">
        <v>71</v>
      </c>
      <c r="M103">
        <v>400506175</v>
      </c>
      <c r="N103" t="s">
        <v>7</v>
      </c>
      <c r="O103">
        <v>34.5</v>
      </c>
      <c r="P103">
        <v>8.3000000000000007</v>
      </c>
      <c r="Q103">
        <v>75</v>
      </c>
      <c r="R103">
        <v>38</v>
      </c>
      <c r="S103">
        <v>18</v>
      </c>
      <c r="T103">
        <v>20</v>
      </c>
      <c r="U103">
        <v>0</v>
      </c>
      <c r="V103">
        <v>6</v>
      </c>
      <c r="W103">
        <v>3</v>
      </c>
      <c r="X103">
        <v>6</v>
      </c>
      <c r="Y103">
        <v>20</v>
      </c>
      <c r="Z103">
        <v>15</v>
      </c>
      <c r="AA103">
        <v>0</v>
      </c>
      <c r="AB103">
        <v>0</v>
      </c>
    </row>
    <row r="104" spans="1:28" x14ac:dyDescent="0.45">
      <c r="A104" t="s">
        <v>976</v>
      </c>
      <c r="B104" t="s">
        <v>104</v>
      </c>
      <c r="C104" t="s">
        <v>975</v>
      </c>
      <c r="D104" t="s">
        <v>974</v>
      </c>
      <c r="E104" t="s">
        <v>973</v>
      </c>
      <c r="F104" t="s">
        <v>843</v>
      </c>
      <c r="G104" t="s">
        <v>778</v>
      </c>
      <c r="H104">
        <v>0</v>
      </c>
      <c r="I104">
        <v>0</v>
      </c>
      <c r="J104">
        <v>2014</v>
      </c>
      <c r="K104" t="s">
        <v>972</v>
      </c>
      <c r="L104">
        <v>56</v>
      </c>
      <c r="M104">
        <v>400506139</v>
      </c>
      <c r="N104" t="s">
        <v>7</v>
      </c>
      <c r="O104">
        <v>30.2</v>
      </c>
      <c r="P104">
        <v>14.3</v>
      </c>
      <c r="Q104">
        <v>69.599999999999994</v>
      </c>
      <c r="R104">
        <v>33</v>
      </c>
      <c r="S104">
        <v>10</v>
      </c>
      <c r="T104">
        <v>23</v>
      </c>
      <c r="U104">
        <v>0</v>
      </c>
      <c r="V104">
        <v>12</v>
      </c>
      <c r="W104">
        <v>2</v>
      </c>
      <c r="X104">
        <v>1</v>
      </c>
      <c r="Y104">
        <v>7</v>
      </c>
      <c r="Z104">
        <v>16</v>
      </c>
      <c r="AA104">
        <v>0</v>
      </c>
      <c r="AB104">
        <v>0</v>
      </c>
    </row>
    <row r="105" spans="1:28" x14ac:dyDescent="0.45">
      <c r="A105" t="s">
        <v>91</v>
      </c>
      <c r="B105" t="s">
        <v>112</v>
      </c>
      <c r="C105" t="s">
        <v>971</v>
      </c>
      <c r="D105" t="s">
        <v>970</v>
      </c>
      <c r="E105" t="s">
        <v>823</v>
      </c>
      <c r="F105" t="s">
        <v>770</v>
      </c>
      <c r="G105" t="s">
        <v>778</v>
      </c>
      <c r="H105">
        <v>0</v>
      </c>
      <c r="I105">
        <v>0</v>
      </c>
      <c r="J105">
        <v>2014</v>
      </c>
      <c r="K105" t="s">
        <v>969</v>
      </c>
      <c r="L105">
        <v>67</v>
      </c>
      <c r="M105">
        <v>400506579</v>
      </c>
      <c r="N105" t="s">
        <v>7</v>
      </c>
      <c r="O105">
        <v>43.1</v>
      </c>
      <c r="P105">
        <v>25</v>
      </c>
      <c r="Q105">
        <v>66.7</v>
      </c>
      <c r="R105">
        <v>34</v>
      </c>
      <c r="S105">
        <v>12</v>
      </c>
      <c r="T105">
        <v>22</v>
      </c>
      <c r="U105">
        <v>0</v>
      </c>
      <c r="V105">
        <v>15</v>
      </c>
      <c r="W105">
        <v>4</v>
      </c>
      <c r="X105">
        <v>1</v>
      </c>
      <c r="Y105">
        <v>6</v>
      </c>
      <c r="Z105">
        <v>22</v>
      </c>
      <c r="AA105">
        <v>0</v>
      </c>
      <c r="AB105">
        <v>0</v>
      </c>
    </row>
    <row r="106" spans="1:28" x14ac:dyDescent="0.45">
      <c r="A106" t="s">
        <v>968</v>
      </c>
      <c r="B106" t="s">
        <v>222</v>
      </c>
      <c r="C106" t="s">
        <v>967</v>
      </c>
      <c r="D106" t="s">
        <v>966</v>
      </c>
      <c r="E106" t="s">
        <v>965</v>
      </c>
      <c r="F106" t="s">
        <v>964</v>
      </c>
      <c r="G106" t="s">
        <v>664</v>
      </c>
      <c r="H106">
        <v>1</v>
      </c>
      <c r="I106">
        <v>1</v>
      </c>
      <c r="J106">
        <v>2014</v>
      </c>
      <c r="K106" t="s">
        <v>963</v>
      </c>
      <c r="L106">
        <v>80</v>
      </c>
      <c r="M106">
        <v>400507050</v>
      </c>
      <c r="N106" t="s">
        <v>7</v>
      </c>
      <c r="O106">
        <v>42.9</v>
      </c>
      <c r="P106">
        <v>26.7</v>
      </c>
      <c r="Q106">
        <v>94.7</v>
      </c>
      <c r="R106">
        <v>32</v>
      </c>
      <c r="S106">
        <v>13</v>
      </c>
      <c r="T106">
        <v>19</v>
      </c>
      <c r="U106">
        <v>0</v>
      </c>
      <c r="V106">
        <v>10</v>
      </c>
      <c r="W106">
        <v>6</v>
      </c>
      <c r="X106">
        <v>5</v>
      </c>
      <c r="Y106">
        <v>10</v>
      </c>
      <c r="Z106">
        <v>24</v>
      </c>
      <c r="AA106">
        <v>0</v>
      </c>
      <c r="AB106">
        <v>0</v>
      </c>
    </row>
    <row r="107" spans="1:28" x14ac:dyDescent="0.45">
      <c r="A107" t="s">
        <v>83</v>
      </c>
      <c r="B107" t="s">
        <v>97</v>
      </c>
      <c r="C107" t="s">
        <v>962</v>
      </c>
      <c r="D107" t="s">
        <v>961</v>
      </c>
      <c r="E107" t="s">
        <v>960</v>
      </c>
      <c r="F107" t="s">
        <v>959</v>
      </c>
      <c r="G107" t="s">
        <v>958</v>
      </c>
      <c r="H107">
        <v>1</v>
      </c>
      <c r="I107">
        <v>1</v>
      </c>
      <c r="J107">
        <v>2014</v>
      </c>
      <c r="K107" t="s">
        <v>957</v>
      </c>
      <c r="L107">
        <v>87</v>
      </c>
      <c r="M107">
        <v>400506558</v>
      </c>
      <c r="N107" t="s">
        <v>7</v>
      </c>
      <c r="O107">
        <v>49.1</v>
      </c>
      <c r="P107">
        <v>35.700000000000003</v>
      </c>
      <c r="Q107">
        <v>76.900000000000006</v>
      </c>
      <c r="R107">
        <v>27</v>
      </c>
      <c r="S107">
        <v>7</v>
      </c>
      <c r="T107">
        <v>20</v>
      </c>
      <c r="U107">
        <v>0</v>
      </c>
      <c r="V107">
        <v>10</v>
      </c>
      <c r="W107">
        <v>1</v>
      </c>
      <c r="X107">
        <v>4</v>
      </c>
      <c r="Y107">
        <v>5</v>
      </c>
      <c r="Z107">
        <v>20</v>
      </c>
      <c r="AA107">
        <v>0</v>
      </c>
      <c r="AB107">
        <v>0</v>
      </c>
    </row>
    <row r="108" spans="1:28" x14ac:dyDescent="0.45">
      <c r="A108" t="s">
        <v>68</v>
      </c>
      <c r="B108" t="s">
        <v>263</v>
      </c>
      <c r="C108" t="s">
        <v>956</v>
      </c>
      <c r="D108" t="s">
        <v>955</v>
      </c>
      <c r="E108" t="s">
        <v>926</v>
      </c>
      <c r="F108" t="s">
        <v>931</v>
      </c>
      <c r="G108" t="s">
        <v>663</v>
      </c>
      <c r="H108">
        <v>0</v>
      </c>
      <c r="I108">
        <v>0</v>
      </c>
      <c r="J108">
        <v>2014</v>
      </c>
      <c r="K108" t="s">
        <v>954</v>
      </c>
      <c r="L108">
        <v>67</v>
      </c>
      <c r="M108">
        <v>400506818</v>
      </c>
      <c r="N108" t="s">
        <v>7</v>
      </c>
      <c r="O108">
        <v>43.9</v>
      </c>
      <c r="P108">
        <v>40</v>
      </c>
      <c r="Q108">
        <v>69.2</v>
      </c>
      <c r="R108">
        <v>36</v>
      </c>
      <c r="S108">
        <v>11</v>
      </c>
      <c r="T108">
        <v>25</v>
      </c>
      <c r="U108">
        <v>0</v>
      </c>
      <c r="V108">
        <v>15</v>
      </c>
      <c r="W108">
        <v>3</v>
      </c>
      <c r="X108">
        <v>1</v>
      </c>
      <c r="Y108">
        <v>12</v>
      </c>
      <c r="Z108">
        <v>23</v>
      </c>
      <c r="AA108">
        <v>0</v>
      </c>
      <c r="AB108">
        <v>0</v>
      </c>
    </row>
    <row r="109" spans="1:28" x14ac:dyDescent="0.45">
      <c r="A109" t="s">
        <v>953</v>
      </c>
      <c r="B109" t="s">
        <v>314</v>
      </c>
      <c r="C109" t="s">
        <v>952</v>
      </c>
      <c r="D109" t="s">
        <v>951</v>
      </c>
      <c r="E109" t="s">
        <v>932</v>
      </c>
      <c r="F109" t="s">
        <v>950</v>
      </c>
      <c r="G109" t="s">
        <v>664</v>
      </c>
      <c r="H109">
        <v>0</v>
      </c>
      <c r="I109">
        <v>0</v>
      </c>
      <c r="J109">
        <v>2014</v>
      </c>
      <c r="K109" t="s">
        <v>949</v>
      </c>
      <c r="L109">
        <v>69</v>
      </c>
      <c r="M109">
        <v>400506625</v>
      </c>
      <c r="N109" t="s">
        <v>7</v>
      </c>
      <c r="O109">
        <v>43.8</v>
      </c>
      <c r="P109">
        <v>29.2</v>
      </c>
      <c r="Q109">
        <v>66.7</v>
      </c>
      <c r="R109">
        <v>28</v>
      </c>
      <c r="S109">
        <v>8</v>
      </c>
      <c r="T109">
        <v>20</v>
      </c>
      <c r="U109">
        <v>0</v>
      </c>
      <c r="V109">
        <v>14</v>
      </c>
      <c r="W109">
        <v>9</v>
      </c>
      <c r="X109">
        <v>2</v>
      </c>
      <c r="Y109">
        <v>13</v>
      </c>
      <c r="Z109">
        <v>23</v>
      </c>
      <c r="AA109">
        <v>0</v>
      </c>
      <c r="AB109">
        <v>0</v>
      </c>
    </row>
    <row r="110" spans="1:28" x14ac:dyDescent="0.45">
      <c r="A110" t="s">
        <v>948</v>
      </c>
      <c r="B110" t="s">
        <v>446</v>
      </c>
      <c r="C110" t="s">
        <v>947</v>
      </c>
      <c r="D110" t="s">
        <v>946</v>
      </c>
      <c r="E110" t="s">
        <v>889</v>
      </c>
      <c r="F110" t="s">
        <v>812</v>
      </c>
      <c r="G110" t="s">
        <v>937</v>
      </c>
      <c r="H110">
        <v>0</v>
      </c>
      <c r="I110">
        <v>0</v>
      </c>
      <c r="J110">
        <v>2014</v>
      </c>
      <c r="K110" t="s">
        <v>945</v>
      </c>
      <c r="L110">
        <v>65</v>
      </c>
      <c r="M110">
        <v>400506180</v>
      </c>
      <c r="N110" t="s">
        <v>7</v>
      </c>
      <c r="O110">
        <v>32.299999999999997</v>
      </c>
      <c r="P110">
        <v>30.8</v>
      </c>
      <c r="Q110">
        <v>78.900000000000006</v>
      </c>
      <c r="R110">
        <v>30</v>
      </c>
      <c r="S110">
        <v>11</v>
      </c>
      <c r="T110">
        <v>19</v>
      </c>
      <c r="U110">
        <v>0</v>
      </c>
      <c r="V110">
        <v>12</v>
      </c>
      <c r="W110">
        <v>6</v>
      </c>
      <c r="X110">
        <v>0</v>
      </c>
      <c r="Y110">
        <v>9</v>
      </c>
      <c r="Z110">
        <v>21</v>
      </c>
      <c r="AA110">
        <v>0</v>
      </c>
      <c r="AB110">
        <v>0</v>
      </c>
    </row>
    <row r="111" spans="1:28" x14ac:dyDescent="0.45">
      <c r="A111" t="s">
        <v>54</v>
      </c>
      <c r="B111" t="s">
        <v>302</v>
      </c>
      <c r="C111" t="s">
        <v>944</v>
      </c>
      <c r="D111" t="s">
        <v>943</v>
      </c>
      <c r="E111" t="s">
        <v>657</v>
      </c>
      <c r="F111" t="s">
        <v>942</v>
      </c>
      <c r="G111" t="s">
        <v>941</v>
      </c>
      <c r="H111">
        <v>1</v>
      </c>
      <c r="I111">
        <v>0</v>
      </c>
      <c r="J111">
        <v>2014</v>
      </c>
      <c r="K111" t="s">
        <v>940</v>
      </c>
      <c r="L111">
        <v>59</v>
      </c>
      <c r="M111">
        <v>400506145</v>
      </c>
      <c r="N111" t="s">
        <v>7</v>
      </c>
      <c r="O111">
        <v>42.9</v>
      </c>
      <c r="P111">
        <v>25</v>
      </c>
      <c r="Q111">
        <v>63.6</v>
      </c>
      <c r="R111">
        <v>39</v>
      </c>
      <c r="S111">
        <v>14</v>
      </c>
      <c r="T111">
        <v>25</v>
      </c>
      <c r="U111">
        <v>0</v>
      </c>
      <c r="V111">
        <v>15</v>
      </c>
      <c r="W111">
        <v>6</v>
      </c>
      <c r="X111">
        <v>3</v>
      </c>
      <c r="Y111">
        <v>9</v>
      </c>
      <c r="Z111">
        <v>14</v>
      </c>
      <c r="AA111">
        <v>0</v>
      </c>
      <c r="AB111">
        <v>0</v>
      </c>
    </row>
    <row r="112" spans="1:28" x14ac:dyDescent="0.45">
      <c r="A112" t="s">
        <v>38</v>
      </c>
      <c r="B112" t="s">
        <v>37</v>
      </c>
      <c r="C112" t="s">
        <v>939</v>
      </c>
      <c r="D112" t="s">
        <v>938</v>
      </c>
      <c r="E112" t="s">
        <v>823</v>
      </c>
      <c r="F112" t="s">
        <v>901</v>
      </c>
      <c r="G112" t="s">
        <v>937</v>
      </c>
      <c r="H112">
        <v>1</v>
      </c>
      <c r="I112">
        <v>1</v>
      </c>
      <c r="J112">
        <v>2014</v>
      </c>
      <c r="K112" t="s">
        <v>936</v>
      </c>
      <c r="L112">
        <v>72</v>
      </c>
      <c r="M112">
        <v>400506819</v>
      </c>
      <c r="N112" t="s">
        <v>7</v>
      </c>
      <c r="O112">
        <v>31.1</v>
      </c>
      <c r="P112">
        <v>17.399999999999999</v>
      </c>
      <c r="Q112">
        <v>70.8</v>
      </c>
      <c r="R112">
        <v>27</v>
      </c>
      <c r="S112">
        <v>6</v>
      </c>
      <c r="T112">
        <v>21</v>
      </c>
      <c r="U112">
        <v>0</v>
      </c>
      <c r="V112">
        <v>6</v>
      </c>
      <c r="W112">
        <v>7</v>
      </c>
      <c r="X112">
        <v>4</v>
      </c>
      <c r="Y112">
        <v>11</v>
      </c>
      <c r="Z112">
        <v>19</v>
      </c>
      <c r="AA112">
        <v>0</v>
      </c>
      <c r="AB112">
        <v>0</v>
      </c>
    </row>
    <row r="113" spans="1:28" x14ac:dyDescent="0.45">
      <c r="A113" t="s">
        <v>935</v>
      </c>
      <c r="B113" t="s">
        <v>126</v>
      </c>
      <c r="C113" t="s">
        <v>934</v>
      </c>
      <c r="D113" t="s">
        <v>933</v>
      </c>
      <c r="E113" t="s">
        <v>932</v>
      </c>
      <c r="F113" t="s">
        <v>931</v>
      </c>
      <c r="G113" t="s">
        <v>850</v>
      </c>
      <c r="H113">
        <v>1</v>
      </c>
      <c r="I113">
        <v>0</v>
      </c>
      <c r="J113">
        <v>2014</v>
      </c>
      <c r="K113" t="s">
        <v>930</v>
      </c>
      <c r="L113">
        <v>82</v>
      </c>
      <c r="M113">
        <v>400506616</v>
      </c>
      <c r="N113" t="s">
        <v>7</v>
      </c>
      <c r="O113">
        <v>54.2</v>
      </c>
      <c r="P113">
        <v>42.9</v>
      </c>
      <c r="Q113">
        <v>77.8</v>
      </c>
      <c r="R113">
        <v>29</v>
      </c>
      <c r="S113">
        <v>9</v>
      </c>
      <c r="T113">
        <v>20</v>
      </c>
      <c r="U113">
        <v>0</v>
      </c>
      <c r="V113">
        <v>18</v>
      </c>
      <c r="W113">
        <v>9</v>
      </c>
      <c r="X113">
        <v>2</v>
      </c>
      <c r="Y113">
        <v>8</v>
      </c>
      <c r="Z113">
        <v>14</v>
      </c>
      <c r="AA113">
        <v>0</v>
      </c>
      <c r="AB113">
        <v>0</v>
      </c>
    </row>
    <row r="114" spans="1:28" x14ac:dyDescent="0.45">
      <c r="A114" t="s">
        <v>929</v>
      </c>
      <c r="B114" t="s">
        <v>119</v>
      </c>
      <c r="C114" t="s">
        <v>928</v>
      </c>
      <c r="D114" t="s">
        <v>927</v>
      </c>
      <c r="E114" t="s">
        <v>926</v>
      </c>
      <c r="F114" t="s">
        <v>925</v>
      </c>
      <c r="G114" t="s">
        <v>849</v>
      </c>
      <c r="H114">
        <v>1</v>
      </c>
      <c r="I114">
        <v>1</v>
      </c>
      <c r="J114">
        <v>2014</v>
      </c>
      <c r="K114" t="s">
        <v>924</v>
      </c>
      <c r="L114">
        <v>82</v>
      </c>
      <c r="M114">
        <v>400506633</v>
      </c>
      <c r="N114" t="s">
        <v>7</v>
      </c>
      <c r="O114">
        <v>40.299999999999997</v>
      </c>
      <c r="P114">
        <v>41.7</v>
      </c>
      <c r="Q114">
        <v>76.900000000000006</v>
      </c>
      <c r="R114">
        <v>39</v>
      </c>
      <c r="S114">
        <v>15</v>
      </c>
      <c r="T114">
        <v>24</v>
      </c>
      <c r="U114">
        <v>0</v>
      </c>
      <c r="V114">
        <v>6</v>
      </c>
      <c r="W114">
        <v>3</v>
      </c>
      <c r="X114">
        <v>2</v>
      </c>
      <c r="Y114">
        <v>14</v>
      </c>
      <c r="Z114">
        <v>23</v>
      </c>
      <c r="AA114">
        <v>1</v>
      </c>
      <c r="AB114">
        <v>0</v>
      </c>
    </row>
    <row r="115" spans="1:28" x14ac:dyDescent="0.45">
      <c r="A115" t="s">
        <v>923</v>
      </c>
      <c r="B115" t="s">
        <v>922</v>
      </c>
      <c r="C115" t="s">
        <v>921</v>
      </c>
      <c r="D115" t="s">
        <v>920</v>
      </c>
      <c r="E115" t="s">
        <v>919</v>
      </c>
      <c r="F115" t="s">
        <v>918</v>
      </c>
      <c r="G115" t="s">
        <v>777</v>
      </c>
      <c r="H115">
        <v>1</v>
      </c>
      <c r="I115">
        <v>0</v>
      </c>
      <c r="J115">
        <v>2014</v>
      </c>
      <c r="K115" t="s">
        <v>917</v>
      </c>
      <c r="L115">
        <v>61</v>
      </c>
      <c r="M115">
        <v>400544184</v>
      </c>
      <c r="N115" t="s">
        <v>7</v>
      </c>
      <c r="O115">
        <v>37</v>
      </c>
      <c r="P115">
        <v>28.6</v>
      </c>
      <c r="Q115">
        <v>73.900000000000006</v>
      </c>
      <c r="R115">
        <v>28</v>
      </c>
      <c r="S115">
        <v>10</v>
      </c>
      <c r="T115">
        <v>18</v>
      </c>
      <c r="U115">
        <v>0</v>
      </c>
      <c r="V115">
        <v>5</v>
      </c>
      <c r="W115">
        <v>6</v>
      </c>
      <c r="X115">
        <v>3</v>
      </c>
      <c r="Y115">
        <v>10</v>
      </c>
      <c r="Z115">
        <v>21</v>
      </c>
      <c r="AA115">
        <v>0</v>
      </c>
      <c r="AB115">
        <v>0</v>
      </c>
    </row>
    <row r="116" spans="1:28" x14ac:dyDescent="0.45">
      <c r="A116" t="s">
        <v>916</v>
      </c>
      <c r="B116" t="s">
        <v>915</v>
      </c>
      <c r="C116" t="s">
        <v>914</v>
      </c>
      <c r="D116" t="s">
        <v>749</v>
      </c>
      <c r="E116" t="s">
        <v>913</v>
      </c>
      <c r="F116" t="s">
        <v>716</v>
      </c>
      <c r="G116" t="s">
        <v>778</v>
      </c>
      <c r="H116">
        <v>1</v>
      </c>
      <c r="I116">
        <v>1</v>
      </c>
      <c r="J116">
        <v>2015</v>
      </c>
      <c r="K116" t="s">
        <v>579</v>
      </c>
      <c r="L116">
        <v>76</v>
      </c>
      <c r="M116">
        <v>400587230</v>
      </c>
      <c r="N116" t="s">
        <v>7</v>
      </c>
      <c r="O116">
        <v>43.3</v>
      </c>
      <c r="P116">
        <v>33.299999999999997</v>
      </c>
      <c r="Q116">
        <v>70.8</v>
      </c>
      <c r="R116">
        <v>40</v>
      </c>
      <c r="S116">
        <v>13</v>
      </c>
      <c r="T116">
        <v>27</v>
      </c>
      <c r="U116">
        <v>0</v>
      </c>
      <c r="V116">
        <v>15</v>
      </c>
      <c r="W116">
        <v>4</v>
      </c>
      <c r="X116">
        <v>6</v>
      </c>
      <c r="Y116">
        <v>10</v>
      </c>
      <c r="Z116">
        <v>20</v>
      </c>
      <c r="AA116">
        <v>0</v>
      </c>
      <c r="AB116">
        <v>0</v>
      </c>
    </row>
    <row r="117" spans="1:28" x14ac:dyDescent="0.45">
      <c r="A117" t="s">
        <v>912</v>
      </c>
      <c r="B117" t="s">
        <v>911</v>
      </c>
      <c r="C117" t="s">
        <v>910</v>
      </c>
      <c r="D117" t="s">
        <v>909</v>
      </c>
      <c r="E117" t="s">
        <v>908</v>
      </c>
      <c r="F117" t="s">
        <v>771</v>
      </c>
      <c r="G117" t="s">
        <v>850</v>
      </c>
      <c r="H117">
        <v>1</v>
      </c>
      <c r="I117">
        <v>1</v>
      </c>
      <c r="J117">
        <v>2015</v>
      </c>
      <c r="K117" t="s">
        <v>907</v>
      </c>
      <c r="L117">
        <v>78</v>
      </c>
      <c r="M117">
        <v>400591573</v>
      </c>
      <c r="N117" t="s">
        <v>7</v>
      </c>
      <c r="O117">
        <v>30.6</v>
      </c>
      <c r="P117">
        <v>25</v>
      </c>
      <c r="Q117">
        <v>73.7</v>
      </c>
      <c r="R117">
        <v>39</v>
      </c>
      <c r="S117">
        <v>11</v>
      </c>
      <c r="T117">
        <v>28</v>
      </c>
      <c r="U117">
        <v>0</v>
      </c>
      <c r="V117">
        <v>8</v>
      </c>
      <c r="W117">
        <v>5</v>
      </c>
      <c r="X117">
        <v>4</v>
      </c>
      <c r="Y117">
        <v>12</v>
      </c>
      <c r="Z117">
        <v>22</v>
      </c>
      <c r="AA117">
        <v>0</v>
      </c>
      <c r="AB117">
        <v>0</v>
      </c>
    </row>
    <row r="118" spans="1:28" x14ac:dyDescent="0.45">
      <c r="A118" t="s">
        <v>906</v>
      </c>
      <c r="B118" t="s">
        <v>905</v>
      </c>
      <c r="C118" t="s">
        <v>904</v>
      </c>
      <c r="D118" t="s">
        <v>903</v>
      </c>
      <c r="E118" t="s">
        <v>902</v>
      </c>
      <c r="F118" t="s">
        <v>770</v>
      </c>
      <c r="G118" t="s">
        <v>901</v>
      </c>
      <c r="H118">
        <v>1</v>
      </c>
      <c r="I118">
        <v>1</v>
      </c>
      <c r="J118">
        <v>2015</v>
      </c>
      <c r="K118" t="s">
        <v>900</v>
      </c>
      <c r="L118">
        <v>80</v>
      </c>
      <c r="M118">
        <v>400608981</v>
      </c>
      <c r="N118" t="s">
        <v>7</v>
      </c>
      <c r="O118">
        <v>41.8</v>
      </c>
      <c r="P118">
        <v>36.4</v>
      </c>
      <c r="Q118">
        <v>72.7</v>
      </c>
      <c r="R118">
        <v>35</v>
      </c>
      <c r="S118">
        <v>11</v>
      </c>
      <c r="T118">
        <v>24</v>
      </c>
      <c r="U118">
        <v>0</v>
      </c>
      <c r="V118">
        <v>12</v>
      </c>
      <c r="W118">
        <v>3</v>
      </c>
      <c r="X118">
        <v>4</v>
      </c>
      <c r="Y118">
        <v>13</v>
      </c>
      <c r="Z118">
        <v>21</v>
      </c>
      <c r="AA118">
        <v>0</v>
      </c>
      <c r="AB118">
        <v>0</v>
      </c>
    </row>
    <row r="119" spans="1:28" x14ac:dyDescent="0.45">
      <c r="A119" t="s">
        <v>899</v>
      </c>
      <c r="B119" t="s">
        <v>898</v>
      </c>
      <c r="C119" t="s">
        <v>897</v>
      </c>
      <c r="D119" t="s">
        <v>896</v>
      </c>
      <c r="E119" t="s">
        <v>786</v>
      </c>
      <c r="F119" t="s">
        <v>895</v>
      </c>
      <c r="G119" t="s">
        <v>778</v>
      </c>
      <c r="H119">
        <v>1</v>
      </c>
      <c r="I119">
        <v>1</v>
      </c>
      <c r="J119">
        <v>2015</v>
      </c>
      <c r="K119" t="s">
        <v>894</v>
      </c>
      <c r="L119">
        <v>68</v>
      </c>
      <c r="M119">
        <v>400609073</v>
      </c>
      <c r="N119" t="s">
        <v>7</v>
      </c>
      <c r="O119">
        <v>42.3</v>
      </c>
      <c r="P119">
        <v>13.3</v>
      </c>
      <c r="Q119">
        <v>73.099999999999994</v>
      </c>
      <c r="R119">
        <v>34</v>
      </c>
      <c r="S119">
        <v>13</v>
      </c>
      <c r="T119">
        <v>21</v>
      </c>
      <c r="U119">
        <v>0</v>
      </c>
      <c r="V119">
        <v>13</v>
      </c>
      <c r="W119">
        <v>7</v>
      </c>
      <c r="X119">
        <v>6</v>
      </c>
      <c r="Y119">
        <v>15</v>
      </c>
      <c r="Z119">
        <v>21</v>
      </c>
      <c r="AA119">
        <v>0</v>
      </c>
      <c r="AB119">
        <v>0</v>
      </c>
    </row>
    <row r="120" spans="1:28" x14ac:dyDescent="0.45">
      <c r="A120" t="s">
        <v>893</v>
      </c>
      <c r="B120" t="s">
        <v>892</v>
      </c>
      <c r="C120" t="s">
        <v>891</v>
      </c>
      <c r="D120" t="s">
        <v>890</v>
      </c>
      <c r="E120" t="s">
        <v>889</v>
      </c>
      <c r="F120" t="s">
        <v>888</v>
      </c>
      <c r="G120" t="s">
        <v>777</v>
      </c>
      <c r="H120">
        <v>1</v>
      </c>
      <c r="I120">
        <v>1</v>
      </c>
      <c r="J120">
        <v>2015</v>
      </c>
      <c r="K120" t="s">
        <v>887</v>
      </c>
      <c r="L120">
        <v>49</v>
      </c>
      <c r="M120">
        <v>400591589</v>
      </c>
      <c r="N120" t="s">
        <v>7</v>
      </c>
      <c r="O120">
        <v>20.399999999999999</v>
      </c>
      <c r="P120">
        <v>13.3</v>
      </c>
      <c r="Q120">
        <v>57.1</v>
      </c>
      <c r="R120">
        <v>42</v>
      </c>
      <c r="S120">
        <v>21</v>
      </c>
      <c r="T120">
        <v>21</v>
      </c>
      <c r="U120">
        <v>0</v>
      </c>
      <c r="V120">
        <v>4</v>
      </c>
      <c r="W120">
        <v>4</v>
      </c>
      <c r="X120">
        <v>1</v>
      </c>
      <c r="Y120">
        <v>12</v>
      </c>
      <c r="Z120">
        <v>15</v>
      </c>
      <c r="AA120">
        <v>0</v>
      </c>
      <c r="AB120">
        <v>0</v>
      </c>
    </row>
    <row r="121" spans="1:28" x14ac:dyDescent="0.45">
      <c r="A121" t="s">
        <v>886</v>
      </c>
      <c r="B121" t="s">
        <v>352</v>
      </c>
      <c r="C121" t="s">
        <v>885</v>
      </c>
      <c r="D121" t="s">
        <v>884</v>
      </c>
      <c r="E121" t="s">
        <v>883</v>
      </c>
      <c r="F121" t="s">
        <v>882</v>
      </c>
      <c r="G121" t="s">
        <v>881</v>
      </c>
      <c r="H121">
        <v>1</v>
      </c>
      <c r="I121">
        <v>1</v>
      </c>
      <c r="J121">
        <v>2015</v>
      </c>
      <c r="K121" t="s">
        <v>880</v>
      </c>
      <c r="L121">
        <v>81</v>
      </c>
      <c r="M121">
        <v>400585965</v>
      </c>
      <c r="N121" t="s">
        <v>7</v>
      </c>
      <c r="O121">
        <v>36.799999999999997</v>
      </c>
      <c r="P121">
        <v>33.299999999999997</v>
      </c>
      <c r="Q121">
        <v>81</v>
      </c>
      <c r="R121">
        <v>35</v>
      </c>
      <c r="S121">
        <v>15</v>
      </c>
      <c r="T121">
        <v>20</v>
      </c>
      <c r="U121">
        <v>0</v>
      </c>
      <c r="V121">
        <v>8</v>
      </c>
      <c r="W121">
        <v>6</v>
      </c>
      <c r="X121">
        <v>2</v>
      </c>
      <c r="Y121">
        <v>12</v>
      </c>
      <c r="Z121">
        <v>26</v>
      </c>
      <c r="AA121">
        <v>1</v>
      </c>
      <c r="AB121">
        <v>0</v>
      </c>
    </row>
    <row r="122" spans="1:28" x14ac:dyDescent="0.45">
      <c r="A122" t="s">
        <v>879</v>
      </c>
      <c r="B122" t="s">
        <v>878</v>
      </c>
      <c r="C122" t="s">
        <v>877</v>
      </c>
      <c r="D122" t="s">
        <v>876</v>
      </c>
      <c r="E122" t="s">
        <v>875</v>
      </c>
      <c r="F122" t="s">
        <v>838</v>
      </c>
      <c r="G122" t="s">
        <v>874</v>
      </c>
      <c r="H122">
        <v>1</v>
      </c>
      <c r="I122">
        <v>1</v>
      </c>
      <c r="J122">
        <v>2015</v>
      </c>
      <c r="K122" t="s">
        <v>873</v>
      </c>
      <c r="L122">
        <v>86</v>
      </c>
      <c r="M122">
        <v>400593226</v>
      </c>
      <c r="N122" t="s">
        <v>7</v>
      </c>
      <c r="O122">
        <v>23.3</v>
      </c>
      <c r="P122">
        <v>28.6</v>
      </c>
      <c r="Q122">
        <v>60</v>
      </c>
      <c r="R122">
        <v>30</v>
      </c>
      <c r="S122">
        <v>10</v>
      </c>
      <c r="T122">
        <v>20</v>
      </c>
      <c r="U122">
        <v>0</v>
      </c>
      <c r="V122">
        <v>5</v>
      </c>
      <c r="W122">
        <v>6</v>
      </c>
      <c r="X122">
        <v>0</v>
      </c>
      <c r="Y122">
        <v>17</v>
      </c>
      <c r="Z122">
        <v>18</v>
      </c>
      <c r="AA122">
        <v>0</v>
      </c>
      <c r="AB122">
        <v>0</v>
      </c>
    </row>
    <row r="123" spans="1:28" x14ac:dyDescent="0.45">
      <c r="A123" t="s">
        <v>872</v>
      </c>
      <c r="B123" t="s">
        <v>871</v>
      </c>
      <c r="C123" t="s">
        <v>870</v>
      </c>
      <c r="D123" t="s">
        <v>869</v>
      </c>
      <c r="E123" t="s">
        <v>868</v>
      </c>
      <c r="F123" t="s">
        <v>850</v>
      </c>
      <c r="G123" t="s">
        <v>778</v>
      </c>
      <c r="H123">
        <v>1</v>
      </c>
      <c r="I123">
        <v>1</v>
      </c>
      <c r="J123">
        <v>2015</v>
      </c>
      <c r="K123" t="s">
        <v>867</v>
      </c>
      <c r="L123">
        <v>69</v>
      </c>
      <c r="M123">
        <v>400585754</v>
      </c>
      <c r="N123" t="s">
        <v>7</v>
      </c>
      <c r="O123">
        <v>42.2</v>
      </c>
      <c r="P123">
        <v>31.3</v>
      </c>
      <c r="Q123">
        <v>61.5</v>
      </c>
      <c r="R123">
        <v>35</v>
      </c>
      <c r="S123">
        <v>13</v>
      </c>
      <c r="T123">
        <v>22</v>
      </c>
      <c r="U123">
        <v>0</v>
      </c>
      <c r="V123">
        <v>10</v>
      </c>
      <c r="W123">
        <v>6</v>
      </c>
      <c r="X123">
        <v>6</v>
      </c>
      <c r="Y123">
        <v>8</v>
      </c>
      <c r="Z123">
        <v>16</v>
      </c>
      <c r="AA123">
        <v>1</v>
      </c>
      <c r="AB123">
        <v>0</v>
      </c>
    </row>
    <row r="124" spans="1:28" x14ac:dyDescent="0.45">
      <c r="A124" t="s">
        <v>866</v>
      </c>
      <c r="B124" t="s">
        <v>865</v>
      </c>
      <c r="C124" t="s">
        <v>864</v>
      </c>
      <c r="D124" t="s">
        <v>863</v>
      </c>
      <c r="E124" t="s">
        <v>862</v>
      </c>
      <c r="F124" t="s">
        <v>856</v>
      </c>
      <c r="G124" t="s">
        <v>849</v>
      </c>
      <c r="H124">
        <v>1</v>
      </c>
      <c r="I124">
        <v>1</v>
      </c>
      <c r="J124">
        <v>2015</v>
      </c>
      <c r="K124" t="s">
        <v>861</v>
      </c>
      <c r="L124">
        <v>66</v>
      </c>
      <c r="M124">
        <v>400593231</v>
      </c>
      <c r="N124" t="s">
        <v>7</v>
      </c>
      <c r="O124">
        <v>31.7</v>
      </c>
      <c r="P124">
        <v>41.2</v>
      </c>
      <c r="Q124">
        <v>60</v>
      </c>
      <c r="R124">
        <v>36</v>
      </c>
      <c r="S124">
        <v>16</v>
      </c>
      <c r="T124">
        <v>20</v>
      </c>
      <c r="U124">
        <v>0</v>
      </c>
      <c r="V124">
        <v>7</v>
      </c>
      <c r="W124">
        <v>10</v>
      </c>
      <c r="X124">
        <v>1</v>
      </c>
      <c r="Y124">
        <v>14</v>
      </c>
      <c r="Z124">
        <v>19</v>
      </c>
      <c r="AA124">
        <v>0</v>
      </c>
      <c r="AB124">
        <v>0</v>
      </c>
    </row>
    <row r="125" spans="1:28" x14ac:dyDescent="0.45">
      <c r="A125" t="s">
        <v>860</v>
      </c>
      <c r="B125" t="s">
        <v>859</v>
      </c>
      <c r="C125" t="s">
        <v>858</v>
      </c>
      <c r="D125" t="s">
        <v>857</v>
      </c>
      <c r="E125" t="s">
        <v>856</v>
      </c>
      <c r="F125" t="s">
        <v>855</v>
      </c>
      <c r="G125" t="s">
        <v>650</v>
      </c>
      <c r="H125">
        <v>1</v>
      </c>
      <c r="I125">
        <v>0</v>
      </c>
      <c r="J125">
        <v>2015</v>
      </c>
      <c r="K125" t="s">
        <v>854</v>
      </c>
      <c r="L125">
        <v>57</v>
      </c>
      <c r="M125">
        <v>400593234</v>
      </c>
      <c r="N125" t="s">
        <v>7</v>
      </c>
      <c r="O125">
        <v>37.1</v>
      </c>
      <c r="P125">
        <v>50</v>
      </c>
      <c r="Q125">
        <v>46.7</v>
      </c>
      <c r="R125">
        <v>45</v>
      </c>
      <c r="S125">
        <v>12</v>
      </c>
      <c r="T125">
        <v>33</v>
      </c>
      <c r="U125">
        <v>0</v>
      </c>
      <c r="V125">
        <v>13</v>
      </c>
      <c r="W125">
        <v>9</v>
      </c>
      <c r="X125">
        <v>7</v>
      </c>
      <c r="Y125">
        <v>13</v>
      </c>
      <c r="Z125">
        <v>16</v>
      </c>
      <c r="AA125">
        <v>0</v>
      </c>
      <c r="AB125">
        <v>0</v>
      </c>
    </row>
    <row r="126" spans="1:28" x14ac:dyDescent="0.45">
      <c r="A126" t="s">
        <v>853</v>
      </c>
      <c r="B126" t="s">
        <v>104</v>
      </c>
      <c r="C126" t="s">
        <v>852</v>
      </c>
      <c r="D126" t="s">
        <v>851</v>
      </c>
      <c r="E126" t="s">
        <v>813</v>
      </c>
      <c r="F126" t="s">
        <v>850</v>
      </c>
      <c r="G126" t="s">
        <v>849</v>
      </c>
      <c r="H126">
        <v>0</v>
      </c>
      <c r="I126">
        <v>0</v>
      </c>
      <c r="J126">
        <v>2015</v>
      </c>
      <c r="K126" t="s">
        <v>848</v>
      </c>
      <c r="L126">
        <v>75</v>
      </c>
      <c r="M126">
        <v>400593242</v>
      </c>
      <c r="N126" t="s">
        <v>7</v>
      </c>
      <c r="O126">
        <v>45.2</v>
      </c>
      <c r="P126">
        <v>27.3</v>
      </c>
      <c r="Q126">
        <v>76.2</v>
      </c>
      <c r="R126">
        <v>42</v>
      </c>
      <c r="S126">
        <v>9</v>
      </c>
      <c r="T126">
        <v>33</v>
      </c>
      <c r="U126">
        <v>0</v>
      </c>
      <c r="V126">
        <v>15</v>
      </c>
      <c r="W126">
        <v>3</v>
      </c>
      <c r="X126">
        <v>6</v>
      </c>
      <c r="Y126">
        <v>12</v>
      </c>
      <c r="Z126">
        <v>23</v>
      </c>
      <c r="AA126">
        <v>0</v>
      </c>
      <c r="AB126">
        <v>0</v>
      </c>
    </row>
    <row r="127" spans="1:28" x14ac:dyDescent="0.45">
      <c r="A127" t="s">
        <v>847</v>
      </c>
      <c r="B127" t="s">
        <v>37</v>
      </c>
      <c r="C127" t="s">
        <v>846</v>
      </c>
      <c r="D127" t="s">
        <v>845</v>
      </c>
      <c r="E127" t="s">
        <v>844</v>
      </c>
      <c r="F127" t="s">
        <v>843</v>
      </c>
      <c r="G127" t="s">
        <v>778</v>
      </c>
      <c r="H127">
        <v>1</v>
      </c>
      <c r="I127">
        <v>0</v>
      </c>
      <c r="J127">
        <v>2015</v>
      </c>
      <c r="K127" t="s">
        <v>842</v>
      </c>
      <c r="L127">
        <v>77</v>
      </c>
      <c r="M127">
        <v>400593256</v>
      </c>
      <c r="N127" t="s">
        <v>7</v>
      </c>
      <c r="O127">
        <v>45.9</v>
      </c>
      <c r="P127">
        <v>37.5</v>
      </c>
      <c r="Q127">
        <v>93.8</v>
      </c>
      <c r="R127">
        <v>34</v>
      </c>
      <c r="S127">
        <v>6</v>
      </c>
      <c r="T127">
        <v>28</v>
      </c>
      <c r="U127">
        <v>0</v>
      </c>
      <c r="V127">
        <v>13</v>
      </c>
      <c r="W127">
        <v>4</v>
      </c>
      <c r="X127">
        <v>2</v>
      </c>
      <c r="Y127">
        <v>10</v>
      </c>
      <c r="Z127">
        <v>12</v>
      </c>
      <c r="AA127">
        <v>0</v>
      </c>
      <c r="AB127">
        <v>0</v>
      </c>
    </row>
    <row r="128" spans="1:28" x14ac:dyDescent="0.45">
      <c r="A128" t="s">
        <v>841</v>
      </c>
      <c r="B128" t="s">
        <v>97</v>
      </c>
      <c r="C128" t="s">
        <v>840</v>
      </c>
      <c r="D128" t="s">
        <v>839</v>
      </c>
      <c r="E128" t="s">
        <v>833</v>
      </c>
      <c r="F128" t="s">
        <v>838</v>
      </c>
      <c r="G128" t="s">
        <v>770</v>
      </c>
      <c r="H128">
        <v>1</v>
      </c>
      <c r="I128">
        <v>1</v>
      </c>
      <c r="J128">
        <v>2015</v>
      </c>
      <c r="K128" t="s">
        <v>837</v>
      </c>
      <c r="L128">
        <v>56</v>
      </c>
      <c r="M128">
        <v>400593264</v>
      </c>
      <c r="N128" t="s">
        <v>7</v>
      </c>
      <c r="O128">
        <v>31.9</v>
      </c>
      <c r="P128">
        <v>25</v>
      </c>
      <c r="Q128">
        <v>90</v>
      </c>
      <c r="R128">
        <v>30</v>
      </c>
      <c r="S128">
        <v>11</v>
      </c>
      <c r="T128">
        <v>19</v>
      </c>
      <c r="U128">
        <v>0</v>
      </c>
      <c r="V128">
        <v>7</v>
      </c>
      <c r="W128">
        <v>3</v>
      </c>
      <c r="X128">
        <v>5</v>
      </c>
      <c r="Y128">
        <v>15</v>
      </c>
      <c r="Z128">
        <v>20</v>
      </c>
      <c r="AA128">
        <v>0</v>
      </c>
      <c r="AB128">
        <v>0</v>
      </c>
    </row>
    <row r="129" spans="1:29" x14ac:dyDescent="0.45">
      <c r="A129" t="s">
        <v>836</v>
      </c>
      <c r="B129" t="s">
        <v>222</v>
      </c>
      <c r="C129" t="s">
        <v>835</v>
      </c>
      <c r="D129" t="s">
        <v>834</v>
      </c>
      <c r="E129" t="s">
        <v>657</v>
      </c>
      <c r="F129" t="s">
        <v>833</v>
      </c>
      <c r="G129" t="s">
        <v>817</v>
      </c>
      <c r="H129">
        <v>1</v>
      </c>
      <c r="I129">
        <v>1</v>
      </c>
      <c r="J129">
        <v>2015</v>
      </c>
      <c r="K129" t="s">
        <v>832</v>
      </c>
      <c r="L129">
        <v>85</v>
      </c>
      <c r="M129">
        <v>400593270</v>
      </c>
      <c r="N129" t="s">
        <v>7</v>
      </c>
      <c r="O129">
        <v>41.7</v>
      </c>
      <c r="P129">
        <v>36.700000000000003</v>
      </c>
      <c r="Q129">
        <v>85.7</v>
      </c>
      <c r="R129">
        <v>34</v>
      </c>
      <c r="S129">
        <v>16</v>
      </c>
      <c r="T129">
        <v>18</v>
      </c>
      <c r="U129">
        <v>0</v>
      </c>
      <c r="V129">
        <v>20</v>
      </c>
      <c r="W129">
        <v>5</v>
      </c>
      <c r="X129">
        <v>6</v>
      </c>
      <c r="Y129">
        <v>6</v>
      </c>
      <c r="Z129">
        <v>21</v>
      </c>
      <c r="AA129">
        <v>0</v>
      </c>
      <c r="AB129">
        <v>0</v>
      </c>
    </row>
    <row r="130" spans="1:29" x14ac:dyDescent="0.45">
      <c r="A130" t="s">
        <v>831</v>
      </c>
      <c r="B130" t="s">
        <v>446</v>
      </c>
      <c r="C130" t="s">
        <v>830</v>
      </c>
      <c r="D130" t="s">
        <v>829</v>
      </c>
      <c r="E130" t="s">
        <v>828</v>
      </c>
      <c r="F130" t="s">
        <v>716</v>
      </c>
      <c r="G130" t="s">
        <v>680</v>
      </c>
      <c r="H130">
        <v>0</v>
      </c>
      <c r="I130">
        <v>1</v>
      </c>
      <c r="J130">
        <v>2015</v>
      </c>
      <c r="K130" t="s">
        <v>827</v>
      </c>
      <c r="L130">
        <v>52</v>
      </c>
      <c r="M130">
        <v>400593274</v>
      </c>
      <c r="N130" t="s">
        <v>7</v>
      </c>
      <c r="O130">
        <v>36</v>
      </c>
      <c r="P130">
        <v>25</v>
      </c>
      <c r="Q130">
        <v>85.7</v>
      </c>
      <c r="R130">
        <v>35</v>
      </c>
      <c r="S130">
        <v>10</v>
      </c>
      <c r="T130">
        <v>25</v>
      </c>
      <c r="U130">
        <v>0</v>
      </c>
      <c r="V130">
        <v>10</v>
      </c>
      <c r="W130">
        <v>6</v>
      </c>
      <c r="X130">
        <v>4</v>
      </c>
      <c r="Y130">
        <v>13</v>
      </c>
      <c r="Z130">
        <v>13</v>
      </c>
      <c r="AA130">
        <v>0</v>
      </c>
      <c r="AB130">
        <v>0</v>
      </c>
    </row>
    <row r="131" spans="1:29" x14ac:dyDescent="0.45">
      <c r="A131" t="s">
        <v>826</v>
      </c>
      <c r="B131" t="s">
        <v>45</v>
      </c>
      <c r="C131" t="s">
        <v>825</v>
      </c>
      <c r="D131" t="s">
        <v>824</v>
      </c>
      <c r="E131" t="s">
        <v>823</v>
      </c>
      <c r="F131" t="s">
        <v>770</v>
      </c>
      <c r="G131" t="s">
        <v>770</v>
      </c>
      <c r="H131">
        <v>1</v>
      </c>
      <c r="I131">
        <v>0</v>
      </c>
      <c r="J131">
        <v>2015</v>
      </c>
      <c r="K131" t="s">
        <v>822</v>
      </c>
      <c r="L131">
        <v>74</v>
      </c>
      <c r="M131">
        <v>400593285</v>
      </c>
      <c r="N131" t="s">
        <v>7</v>
      </c>
      <c r="O131">
        <v>52.8</v>
      </c>
      <c r="P131">
        <v>61.5</v>
      </c>
      <c r="Q131">
        <v>69</v>
      </c>
      <c r="R131">
        <v>31</v>
      </c>
      <c r="S131">
        <v>9</v>
      </c>
      <c r="T131">
        <v>22</v>
      </c>
      <c r="U131">
        <v>0</v>
      </c>
      <c r="V131">
        <v>13</v>
      </c>
      <c r="W131">
        <v>4</v>
      </c>
      <c r="X131">
        <v>5</v>
      </c>
      <c r="Y131">
        <v>9</v>
      </c>
      <c r="Z131">
        <v>22</v>
      </c>
      <c r="AA131">
        <v>0</v>
      </c>
      <c r="AB131">
        <v>0</v>
      </c>
    </row>
    <row r="132" spans="1:29" x14ac:dyDescent="0.45">
      <c r="A132" t="s">
        <v>821</v>
      </c>
      <c r="B132" t="s">
        <v>302</v>
      </c>
      <c r="C132" t="s">
        <v>820</v>
      </c>
      <c r="D132" t="s">
        <v>819</v>
      </c>
      <c r="E132" t="s">
        <v>818</v>
      </c>
      <c r="F132" t="s">
        <v>778</v>
      </c>
      <c r="G132" t="s">
        <v>817</v>
      </c>
      <c r="H132">
        <v>1</v>
      </c>
      <c r="I132">
        <v>0</v>
      </c>
      <c r="J132">
        <v>2015</v>
      </c>
      <c r="K132" t="s">
        <v>816</v>
      </c>
      <c r="L132">
        <v>88</v>
      </c>
      <c r="M132">
        <v>400593294</v>
      </c>
      <c r="N132" t="s">
        <v>7</v>
      </c>
      <c r="O132">
        <v>60</v>
      </c>
      <c r="P132">
        <v>42.9</v>
      </c>
      <c r="Q132">
        <v>75</v>
      </c>
      <c r="R132">
        <v>38</v>
      </c>
      <c r="S132">
        <v>8</v>
      </c>
      <c r="T132">
        <v>30</v>
      </c>
      <c r="U132">
        <v>0</v>
      </c>
      <c r="V132">
        <v>12</v>
      </c>
      <c r="W132">
        <v>5</v>
      </c>
      <c r="X132">
        <v>2</v>
      </c>
      <c r="Y132">
        <v>14</v>
      </c>
      <c r="Z132">
        <v>21</v>
      </c>
      <c r="AA132">
        <v>0</v>
      </c>
      <c r="AB132">
        <v>0</v>
      </c>
    </row>
    <row r="133" spans="1:29" x14ac:dyDescent="0.45">
      <c r="A133" t="s">
        <v>815</v>
      </c>
      <c r="B133" t="s">
        <v>296</v>
      </c>
      <c r="C133" t="s">
        <v>36</v>
      </c>
      <c r="D133" t="s">
        <v>814</v>
      </c>
      <c r="E133" t="s">
        <v>813</v>
      </c>
      <c r="F133" t="s">
        <v>812</v>
      </c>
      <c r="G133" t="s">
        <v>778</v>
      </c>
      <c r="H133">
        <v>0</v>
      </c>
      <c r="I133">
        <v>0</v>
      </c>
      <c r="J133">
        <v>2015</v>
      </c>
      <c r="K133" t="s">
        <v>31</v>
      </c>
      <c r="L133">
        <v>74</v>
      </c>
      <c r="M133">
        <v>400593295</v>
      </c>
      <c r="N133" t="s">
        <v>7</v>
      </c>
      <c r="O133">
        <v>56.6</v>
      </c>
      <c r="P133">
        <v>18.8</v>
      </c>
      <c r="Q133">
        <v>68.8</v>
      </c>
      <c r="R133">
        <v>24</v>
      </c>
      <c r="S133">
        <v>9</v>
      </c>
      <c r="T133">
        <v>15</v>
      </c>
      <c r="U133">
        <v>0</v>
      </c>
      <c r="V133">
        <v>13</v>
      </c>
      <c r="W133">
        <v>6</v>
      </c>
      <c r="X133">
        <v>0</v>
      </c>
      <c r="Y133">
        <v>9</v>
      </c>
      <c r="Z133">
        <v>15</v>
      </c>
      <c r="AA133">
        <v>0</v>
      </c>
      <c r="AB133">
        <v>0</v>
      </c>
    </row>
    <row r="134" spans="1:29" x14ac:dyDescent="0.45">
      <c r="A134" t="s">
        <v>811</v>
      </c>
      <c r="B134" t="s">
        <v>810</v>
      </c>
      <c r="C134" t="s">
        <v>809</v>
      </c>
      <c r="D134" t="s">
        <v>808</v>
      </c>
      <c r="E134" t="s">
        <v>675</v>
      </c>
      <c r="F134" t="s">
        <v>743</v>
      </c>
      <c r="G134" t="s">
        <v>778</v>
      </c>
      <c r="H134">
        <v>1</v>
      </c>
      <c r="I134">
        <v>0</v>
      </c>
      <c r="J134">
        <v>2015</v>
      </c>
      <c r="K134" t="s">
        <v>807</v>
      </c>
      <c r="L134">
        <v>62</v>
      </c>
      <c r="M134">
        <v>400593309</v>
      </c>
      <c r="N134" t="s">
        <v>7</v>
      </c>
      <c r="O134">
        <v>52.5</v>
      </c>
      <c r="P134">
        <v>30.8</v>
      </c>
      <c r="Q134">
        <v>76.900000000000006</v>
      </c>
      <c r="R134">
        <v>37</v>
      </c>
      <c r="S134">
        <v>9</v>
      </c>
      <c r="T134">
        <v>28</v>
      </c>
      <c r="U134">
        <v>0</v>
      </c>
      <c r="V134">
        <v>18</v>
      </c>
      <c r="W134">
        <v>9</v>
      </c>
      <c r="X134">
        <v>5</v>
      </c>
      <c r="Y134">
        <v>8</v>
      </c>
      <c r="Z134">
        <v>18</v>
      </c>
      <c r="AA134">
        <v>0</v>
      </c>
      <c r="AB134">
        <v>0</v>
      </c>
    </row>
    <row r="135" spans="1:29" x14ac:dyDescent="0.45">
      <c r="A135" t="s">
        <v>806</v>
      </c>
      <c r="B135" t="s">
        <v>67</v>
      </c>
      <c r="C135" t="s">
        <v>805</v>
      </c>
      <c r="D135" t="s">
        <v>804</v>
      </c>
      <c r="E135" t="s">
        <v>803</v>
      </c>
      <c r="F135" t="s">
        <v>802</v>
      </c>
      <c r="G135" t="s">
        <v>778</v>
      </c>
      <c r="H135">
        <v>1</v>
      </c>
      <c r="I135">
        <v>0</v>
      </c>
      <c r="J135">
        <v>2015</v>
      </c>
      <c r="K135" t="s">
        <v>801</v>
      </c>
      <c r="L135">
        <v>68</v>
      </c>
      <c r="M135">
        <v>400593314</v>
      </c>
      <c r="N135" t="s">
        <v>7</v>
      </c>
      <c r="O135">
        <v>49.1</v>
      </c>
      <c r="P135">
        <v>41.7</v>
      </c>
      <c r="Q135">
        <v>58.6</v>
      </c>
      <c r="R135">
        <v>44</v>
      </c>
      <c r="S135">
        <v>18</v>
      </c>
      <c r="T135">
        <v>26</v>
      </c>
      <c r="U135">
        <v>0</v>
      </c>
      <c r="V135">
        <v>11</v>
      </c>
      <c r="W135">
        <v>1</v>
      </c>
      <c r="X135">
        <v>1</v>
      </c>
      <c r="Y135">
        <v>11</v>
      </c>
      <c r="Z135">
        <v>19</v>
      </c>
      <c r="AA135">
        <v>1</v>
      </c>
      <c r="AB135">
        <v>0</v>
      </c>
    </row>
    <row r="136" spans="1:29" x14ac:dyDescent="0.45">
      <c r="A136" t="s">
        <v>800</v>
      </c>
      <c r="B136" t="s">
        <v>263</v>
      </c>
      <c r="C136" t="s">
        <v>799</v>
      </c>
      <c r="D136" t="s">
        <v>798</v>
      </c>
      <c r="E136" t="s">
        <v>797</v>
      </c>
      <c r="F136" t="s">
        <v>785</v>
      </c>
      <c r="G136" t="s">
        <v>770</v>
      </c>
      <c r="H136">
        <v>0</v>
      </c>
      <c r="I136">
        <v>1</v>
      </c>
      <c r="J136">
        <v>2015</v>
      </c>
      <c r="K136" t="s">
        <v>796</v>
      </c>
      <c r="L136">
        <v>87</v>
      </c>
      <c r="M136">
        <v>400593325</v>
      </c>
      <c r="N136" t="s">
        <v>7</v>
      </c>
      <c r="O136">
        <v>50</v>
      </c>
      <c r="P136">
        <v>34.799999999999997</v>
      </c>
      <c r="Q136">
        <v>75</v>
      </c>
      <c r="R136">
        <v>27</v>
      </c>
      <c r="S136">
        <v>12</v>
      </c>
      <c r="T136">
        <v>15</v>
      </c>
      <c r="U136">
        <v>0</v>
      </c>
      <c r="V136">
        <v>18</v>
      </c>
      <c r="W136">
        <v>6</v>
      </c>
      <c r="X136">
        <v>2</v>
      </c>
      <c r="Y136">
        <v>3</v>
      </c>
      <c r="Z136">
        <v>22</v>
      </c>
      <c r="AA136">
        <v>0</v>
      </c>
      <c r="AB136">
        <v>0</v>
      </c>
    </row>
    <row r="137" spans="1:29" x14ac:dyDescent="0.45">
      <c r="A137" t="s">
        <v>795</v>
      </c>
      <c r="B137" t="s">
        <v>60</v>
      </c>
      <c r="C137" t="s">
        <v>794</v>
      </c>
      <c r="D137" t="s">
        <v>793</v>
      </c>
      <c r="E137" t="s">
        <v>792</v>
      </c>
      <c r="F137" t="s">
        <v>791</v>
      </c>
      <c r="G137" t="s">
        <v>790</v>
      </c>
      <c r="H137">
        <v>0</v>
      </c>
      <c r="I137">
        <v>0</v>
      </c>
      <c r="J137">
        <v>2015</v>
      </c>
      <c r="K137" t="s">
        <v>789</v>
      </c>
      <c r="L137">
        <v>55</v>
      </c>
      <c r="M137">
        <v>400593333</v>
      </c>
      <c r="N137" t="s">
        <v>7</v>
      </c>
      <c r="O137">
        <v>29.7</v>
      </c>
      <c r="P137">
        <v>32.1</v>
      </c>
      <c r="Q137">
        <v>66.7</v>
      </c>
      <c r="R137">
        <v>43</v>
      </c>
      <c r="S137">
        <v>15</v>
      </c>
      <c r="T137">
        <v>28</v>
      </c>
      <c r="U137">
        <v>0</v>
      </c>
      <c r="V137">
        <v>9</v>
      </c>
      <c r="W137">
        <v>3</v>
      </c>
      <c r="X137">
        <v>2</v>
      </c>
      <c r="Y137">
        <v>12</v>
      </c>
      <c r="Z137">
        <v>18</v>
      </c>
      <c r="AA137">
        <v>0</v>
      </c>
      <c r="AB137">
        <v>0</v>
      </c>
    </row>
    <row r="138" spans="1:29" x14ac:dyDescent="0.45">
      <c r="A138" t="s">
        <v>30</v>
      </c>
      <c r="B138" t="s">
        <v>249</v>
      </c>
      <c r="C138" t="s">
        <v>788</v>
      </c>
      <c r="D138" t="s">
        <v>787</v>
      </c>
      <c r="E138" t="s">
        <v>786</v>
      </c>
      <c r="F138" t="s">
        <v>785</v>
      </c>
      <c r="G138" t="s">
        <v>784</v>
      </c>
      <c r="H138">
        <v>1</v>
      </c>
      <c r="I138">
        <v>0</v>
      </c>
      <c r="J138">
        <v>2015</v>
      </c>
      <c r="K138" t="s">
        <v>783</v>
      </c>
      <c r="L138">
        <v>47</v>
      </c>
      <c r="M138">
        <v>400593342</v>
      </c>
      <c r="N138" t="s">
        <v>7</v>
      </c>
      <c r="O138">
        <v>44.6</v>
      </c>
      <c r="P138">
        <v>21.1</v>
      </c>
      <c r="Q138">
        <v>66.7</v>
      </c>
      <c r="R138">
        <v>40</v>
      </c>
      <c r="S138">
        <v>11</v>
      </c>
      <c r="T138">
        <v>29</v>
      </c>
      <c r="U138">
        <v>0</v>
      </c>
      <c r="V138">
        <v>14</v>
      </c>
      <c r="W138">
        <v>6</v>
      </c>
      <c r="X138">
        <v>4</v>
      </c>
      <c r="Y138">
        <v>8</v>
      </c>
      <c r="Z138">
        <v>11</v>
      </c>
      <c r="AA138">
        <v>0</v>
      </c>
      <c r="AB138">
        <v>0</v>
      </c>
    </row>
    <row r="139" spans="1:29" x14ac:dyDescent="0.45">
      <c r="A139" t="s">
        <v>23</v>
      </c>
      <c r="B139" t="s">
        <v>782</v>
      </c>
      <c r="C139" t="s">
        <v>781</v>
      </c>
      <c r="D139" t="s">
        <v>780</v>
      </c>
      <c r="E139" t="s">
        <v>779</v>
      </c>
      <c r="F139" t="s">
        <v>778</v>
      </c>
      <c r="G139" t="s">
        <v>777</v>
      </c>
      <c r="H139">
        <v>1</v>
      </c>
      <c r="I139">
        <v>1</v>
      </c>
      <c r="J139">
        <v>2015</v>
      </c>
      <c r="K139" t="s">
        <v>776</v>
      </c>
      <c r="L139">
        <v>77</v>
      </c>
      <c r="M139">
        <v>400593347</v>
      </c>
      <c r="N139" t="s">
        <v>7</v>
      </c>
      <c r="O139">
        <v>52</v>
      </c>
      <c r="P139">
        <v>26.3</v>
      </c>
      <c r="Q139">
        <v>73.3</v>
      </c>
      <c r="R139">
        <v>23</v>
      </c>
      <c r="S139">
        <v>7</v>
      </c>
      <c r="T139">
        <v>16</v>
      </c>
      <c r="U139">
        <v>0</v>
      </c>
      <c r="V139">
        <v>12</v>
      </c>
      <c r="W139">
        <v>2</v>
      </c>
      <c r="X139">
        <v>5</v>
      </c>
      <c r="Y139">
        <v>14</v>
      </c>
      <c r="Z139">
        <v>18</v>
      </c>
      <c r="AA139">
        <v>0</v>
      </c>
      <c r="AB139">
        <v>0</v>
      </c>
    </row>
    <row r="140" spans="1:29" x14ac:dyDescent="0.45">
      <c r="A140" t="s">
        <v>15</v>
      </c>
      <c r="B140" t="s">
        <v>775</v>
      </c>
      <c r="C140" t="s">
        <v>774</v>
      </c>
      <c r="D140" t="s">
        <v>773</v>
      </c>
      <c r="E140" t="s">
        <v>772</v>
      </c>
      <c r="F140" t="s">
        <v>771</v>
      </c>
      <c r="G140" t="s">
        <v>770</v>
      </c>
      <c r="H140">
        <v>1</v>
      </c>
      <c r="I140">
        <v>0</v>
      </c>
      <c r="J140">
        <v>2015</v>
      </c>
      <c r="K140" t="s">
        <v>769</v>
      </c>
      <c r="L140">
        <v>69</v>
      </c>
      <c r="M140">
        <v>400766859</v>
      </c>
      <c r="N140" t="s">
        <v>7</v>
      </c>
      <c r="O140">
        <v>52.8</v>
      </c>
      <c r="P140">
        <v>65</v>
      </c>
      <c r="Q140">
        <v>0</v>
      </c>
      <c r="R140">
        <v>26</v>
      </c>
      <c r="S140">
        <v>5</v>
      </c>
      <c r="T140">
        <v>21</v>
      </c>
      <c r="U140">
        <v>0</v>
      </c>
      <c r="V140">
        <v>16</v>
      </c>
      <c r="W140">
        <v>6</v>
      </c>
      <c r="X140">
        <v>2</v>
      </c>
      <c r="Y140">
        <v>10</v>
      </c>
      <c r="Z140">
        <v>12</v>
      </c>
      <c r="AA140">
        <v>0</v>
      </c>
      <c r="AB140">
        <v>0</v>
      </c>
    </row>
    <row r="141" spans="1:29" x14ac:dyDescent="0.45">
      <c r="A141" t="s">
        <v>768</v>
      </c>
      <c r="B141" t="s">
        <v>767</v>
      </c>
      <c r="C141" t="s">
        <v>766</v>
      </c>
      <c r="D141" t="s">
        <v>765</v>
      </c>
      <c r="E141" t="s">
        <v>764</v>
      </c>
      <c r="F141" t="s">
        <v>734</v>
      </c>
      <c r="G141" t="s">
        <v>674</v>
      </c>
      <c r="H141">
        <v>1</v>
      </c>
      <c r="I141">
        <v>1</v>
      </c>
      <c r="J141">
        <v>2016</v>
      </c>
      <c r="K141" t="s">
        <v>763</v>
      </c>
      <c r="L141">
        <v>107</v>
      </c>
      <c r="M141">
        <v>400871460</v>
      </c>
      <c r="N141" t="s">
        <v>7</v>
      </c>
      <c r="O141">
        <v>49.3</v>
      </c>
      <c r="P141">
        <v>30.8</v>
      </c>
      <c r="Q141">
        <v>78.599999999999994</v>
      </c>
      <c r="R141">
        <v>35</v>
      </c>
      <c r="S141">
        <v>14</v>
      </c>
      <c r="T141">
        <v>21</v>
      </c>
      <c r="U141">
        <v>0</v>
      </c>
      <c r="V141">
        <v>16</v>
      </c>
      <c r="W141">
        <v>6</v>
      </c>
      <c r="X141">
        <v>3</v>
      </c>
      <c r="Y141">
        <v>17</v>
      </c>
      <c r="Z141">
        <v>27</v>
      </c>
      <c r="AA141">
        <v>0</v>
      </c>
      <c r="AB141">
        <v>0</v>
      </c>
      <c r="AC141">
        <v>14</v>
      </c>
    </row>
    <row r="142" spans="1:29" x14ac:dyDescent="0.45">
      <c r="A142" t="s">
        <v>762</v>
      </c>
      <c r="B142" t="s">
        <v>761</v>
      </c>
      <c r="C142" t="s">
        <v>760</v>
      </c>
      <c r="D142" t="s">
        <v>759</v>
      </c>
      <c r="E142" t="s">
        <v>758</v>
      </c>
      <c r="F142" t="s">
        <v>643</v>
      </c>
      <c r="G142" t="s">
        <v>664</v>
      </c>
      <c r="H142">
        <v>0</v>
      </c>
      <c r="I142">
        <v>0</v>
      </c>
      <c r="J142">
        <v>2016</v>
      </c>
      <c r="K142" t="s">
        <v>757</v>
      </c>
      <c r="L142">
        <v>78</v>
      </c>
      <c r="M142">
        <v>400871675</v>
      </c>
      <c r="N142" t="s">
        <v>7</v>
      </c>
      <c r="O142">
        <v>38.200000000000003</v>
      </c>
      <c r="P142">
        <v>26.7</v>
      </c>
      <c r="Q142">
        <v>71</v>
      </c>
      <c r="R142">
        <v>38</v>
      </c>
      <c r="S142">
        <v>13</v>
      </c>
      <c r="T142">
        <v>25</v>
      </c>
      <c r="U142">
        <v>0</v>
      </c>
      <c r="V142">
        <v>13</v>
      </c>
      <c r="W142">
        <v>7</v>
      </c>
      <c r="X142">
        <v>6</v>
      </c>
      <c r="Y142">
        <v>7</v>
      </c>
      <c r="Z142">
        <v>26</v>
      </c>
      <c r="AA142">
        <v>1</v>
      </c>
      <c r="AB142">
        <v>0</v>
      </c>
      <c r="AC142">
        <v>0</v>
      </c>
    </row>
    <row r="143" spans="1:29" x14ac:dyDescent="0.45">
      <c r="A143" t="s">
        <v>756</v>
      </c>
      <c r="B143" t="s">
        <v>185</v>
      </c>
      <c r="C143" t="s">
        <v>755</v>
      </c>
      <c r="D143" t="s">
        <v>183</v>
      </c>
      <c r="E143" t="s">
        <v>754</v>
      </c>
      <c r="F143" t="s">
        <v>681</v>
      </c>
      <c r="G143" t="s">
        <v>674</v>
      </c>
      <c r="H143">
        <v>1</v>
      </c>
      <c r="I143">
        <v>1</v>
      </c>
      <c r="J143">
        <v>2016</v>
      </c>
      <c r="K143" t="s">
        <v>753</v>
      </c>
      <c r="L143">
        <v>100</v>
      </c>
      <c r="M143">
        <v>400841285</v>
      </c>
      <c r="N143" t="s">
        <v>7</v>
      </c>
      <c r="O143">
        <v>31.2</v>
      </c>
      <c r="P143">
        <v>24.3</v>
      </c>
      <c r="Q143">
        <v>90.9</v>
      </c>
      <c r="R143">
        <v>29</v>
      </c>
      <c r="S143">
        <v>10</v>
      </c>
      <c r="T143">
        <v>19</v>
      </c>
      <c r="U143">
        <v>0</v>
      </c>
      <c r="V143">
        <v>6</v>
      </c>
      <c r="W143">
        <v>7</v>
      </c>
      <c r="X143">
        <v>5</v>
      </c>
      <c r="Y143">
        <v>15</v>
      </c>
      <c r="Z143">
        <v>30</v>
      </c>
      <c r="AA143">
        <v>0</v>
      </c>
      <c r="AB143">
        <v>0</v>
      </c>
      <c r="AC143">
        <v>0</v>
      </c>
    </row>
    <row r="144" spans="1:29" x14ac:dyDescent="0.45">
      <c r="A144" t="s">
        <v>752</v>
      </c>
      <c r="B144" t="s">
        <v>751</v>
      </c>
      <c r="C144" t="s">
        <v>750</v>
      </c>
      <c r="D144" t="s">
        <v>749</v>
      </c>
      <c r="E144" t="s">
        <v>748</v>
      </c>
      <c r="F144" t="s">
        <v>433</v>
      </c>
      <c r="G144" t="s">
        <v>663</v>
      </c>
      <c r="H144">
        <v>1</v>
      </c>
      <c r="I144">
        <v>1</v>
      </c>
      <c r="J144">
        <v>2016</v>
      </c>
      <c r="K144" t="s">
        <v>747</v>
      </c>
      <c r="L144">
        <v>104</v>
      </c>
      <c r="M144">
        <v>400841286</v>
      </c>
      <c r="N144" t="s">
        <v>7</v>
      </c>
      <c r="O144">
        <v>32.799999999999997</v>
      </c>
      <c r="P144">
        <v>21.4</v>
      </c>
      <c r="Q144">
        <v>61.3</v>
      </c>
      <c r="R144">
        <v>39</v>
      </c>
      <c r="S144">
        <v>16</v>
      </c>
      <c r="T144">
        <v>23</v>
      </c>
      <c r="U144">
        <v>0</v>
      </c>
      <c r="V144">
        <v>11</v>
      </c>
      <c r="W144">
        <v>4</v>
      </c>
      <c r="X144">
        <v>0</v>
      </c>
      <c r="Y144">
        <v>16</v>
      </c>
      <c r="Z144">
        <v>18</v>
      </c>
      <c r="AA144">
        <v>2</v>
      </c>
      <c r="AB144">
        <v>0</v>
      </c>
      <c r="AC144">
        <v>0</v>
      </c>
    </row>
    <row r="145" spans="1:29" x14ac:dyDescent="0.45">
      <c r="A145" t="s">
        <v>746</v>
      </c>
      <c r="B145" t="s">
        <v>745</v>
      </c>
      <c r="C145" t="s">
        <v>744</v>
      </c>
      <c r="D145" t="s">
        <v>168</v>
      </c>
      <c r="E145" t="s">
        <v>657</v>
      </c>
      <c r="F145" t="s">
        <v>743</v>
      </c>
      <c r="G145" t="s">
        <v>650</v>
      </c>
      <c r="H145">
        <v>1</v>
      </c>
      <c r="I145">
        <v>0</v>
      </c>
      <c r="J145">
        <v>2016</v>
      </c>
      <c r="K145" t="s">
        <v>304</v>
      </c>
      <c r="L145">
        <v>64</v>
      </c>
      <c r="M145">
        <v>400827674</v>
      </c>
      <c r="N145" t="s">
        <v>7</v>
      </c>
      <c r="O145">
        <v>25.7</v>
      </c>
      <c r="P145">
        <v>20</v>
      </c>
      <c r="Q145">
        <v>73.3</v>
      </c>
      <c r="R145">
        <v>45</v>
      </c>
      <c r="S145">
        <v>22</v>
      </c>
      <c r="T145">
        <v>23</v>
      </c>
      <c r="U145">
        <v>0</v>
      </c>
      <c r="V145">
        <v>9</v>
      </c>
      <c r="W145">
        <v>4</v>
      </c>
      <c r="X145">
        <v>2</v>
      </c>
      <c r="Y145">
        <v>12</v>
      </c>
      <c r="Z145">
        <v>32</v>
      </c>
      <c r="AA145">
        <v>1</v>
      </c>
      <c r="AB145">
        <v>0</v>
      </c>
      <c r="AC145">
        <v>2</v>
      </c>
    </row>
    <row r="146" spans="1:29" x14ac:dyDescent="0.45">
      <c r="A146" t="s">
        <v>742</v>
      </c>
      <c r="B146" t="s">
        <v>741</v>
      </c>
      <c r="C146" t="s">
        <v>740</v>
      </c>
      <c r="D146" t="s">
        <v>488</v>
      </c>
      <c r="E146" t="s">
        <v>665</v>
      </c>
      <c r="F146" t="s">
        <v>739</v>
      </c>
      <c r="G146" t="s">
        <v>663</v>
      </c>
      <c r="H146">
        <v>1</v>
      </c>
      <c r="I146">
        <v>1</v>
      </c>
      <c r="J146">
        <v>2016</v>
      </c>
      <c r="K146" t="s">
        <v>738</v>
      </c>
      <c r="L146">
        <v>71</v>
      </c>
      <c r="M146">
        <v>400854123</v>
      </c>
      <c r="N146" t="s">
        <v>7</v>
      </c>
      <c r="O146">
        <v>40.6</v>
      </c>
      <c r="P146">
        <v>35.299999999999997</v>
      </c>
      <c r="Q146">
        <v>50</v>
      </c>
      <c r="R146">
        <v>41</v>
      </c>
      <c r="S146">
        <v>14</v>
      </c>
      <c r="T146">
        <v>27</v>
      </c>
      <c r="U146">
        <v>0</v>
      </c>
      <c r="V146">
        <v>17</v>
      </c>
      <c r="W146">
        <v>7</v>
      </c>
      <c r="X146">
        <v>5</v>
      </c>
      <c r="Y146">
        <v>19</v>
      </c>
      <c r="Z146">
        <v>25</v>
      </c>
      <c r="AA146">
        <v>0</v>
      </c>
      <c r="AB146">
        <v>0</v>
      </c>
      <c r="AC146">
        <v>7</v>
      </c>
    </row>
    <row r="147" spans="1:29" x14ac:dyDescent="0.45">
      <c r="A147" t="s">
        <v>737</v>
      </c>
      <c r="B147" t="s">
        <v>163</v>
      </c>
      <c r="C147" t="s">
        <v>736</v>
      </c>
      <c r="D147" t="s">
        <v>150</v>
      </c>
      <c r="E147" t="s">
        <v>735</v>
      </c>
      <c r="F147" t="s">
        <v>734</v>
      </c>
      <c r="G147" t="s">
        <v>733</v>
      </c>
      <c r="H147">
        <v>1</v>
      </c>
      <c r="I147">
        <v>1</v>
      </c>
      <c r="J147">
        <v>2016</v>
      </c>
      <c r="K147" t="s">
        <v>732</v>
      </c>
      <c r="L147">
        <v>92</v>
      </c>
      <c r="M147">
        <v>400841169</v>
      </c>
      <c r="N147" t="s">
        <v>7</v>
      </c>
      <c r="O147">
        <v>32.299999999999997</v>
      </c>
      <c r="P147">
        <v>29.2</v>
      </c>
      <c r="Q147">
        <v>61.9</v>
      </c>
      <c r="R147">
        <v>40</v>
      </c>
      <c r="S147">
        <v>17</v>
      </c>
      <c r="T147">
        <v>23</v>
      </c>
      <c r="U147">
        <v>0</v>
      </c>
      <c r="V147">
        <v>12</v>
      </c>
      <c r="W147">
        <v>6</v>
      </c>
      <c r="X147">
        <v>3</v>
      </c>
      <c r="Y147">
        <v>22</v>
      </c>
      <c r="Z147">
        <v>30</v>
      </c>
      <c r="AA147">
        <v>0</v>
      </c>
      <c r="AB147">
        <v>0</v>
      </c>
      <c r="AC147">
        <v>0</v>
      </c>
    </row>
    <row r="148" spans="1:29" x14ac:dyDescent="0.45">
      <c r="A148" t="s">
        <v>731</v>
      </c>
      <c r="B148" t="s">
        <v>730</v>
      </c>
      <c r="C148" t="s">
        <v>729</v>
      </c>
      <c r="D148" t="s">
        <v>344</v>
      </c>
      <c r="E148" t="s">
        <v>728</v>
      </c>
      <c r="F148" t="s">
        <v>407</v>
      </c>
      <c r="G148" t="s">
        <v>642</v>
      </c>
      <c r="H148">
        <v>1</v>
      </c>
      <c r="I148">
        <v>0</v>
      </c>
      <c r="J148">
        <v>2016</v>
      </c>
      <c r="K148" t="s">
        <v>727</v>
      </c>
      <c r="L148">
        <v>83</v>
      </c>
      <c r="M148">
        <v>400835634</v>
      </c>
      <c r="N148" t="s">
        <v>7</v>
      </c>
      <c r="O148">
        <v>48.1</v>
      </c>
      <c r="P148">
        <v>28</v>
      </c>
      <c r="Q148">
        <v>73.7</v>
      </c>
      <c r="R148">
        <v>55</v>
      </c>
      <c r="S148">
        <v>17</v>
      </c>
      <c r="T148">
        <v>38</v>
      </c>
      <c r="U148">
        <v>0</v>
      </c>
      <c r="V148">
        <v>19</v>
      </c>
      <c r="W148">
        <v>4</v>
      </c>
      <c r="X148">
        <v>5</v>
      </c>
      <c r="Y148">
        <v>12</v>
      </c>
      <c r="Z148">
        <v>19</v>
      </c>
      <c r="AA148">
        <v>0</v>
      </c>
      <c r="AB148">
        <v>0</v>
      </c>
      <c r="AC148">
        <v>23</v>
      </c>
    </row>
    <row r="149" spans="1:29" x14ac:dyDescent="0.45">
      <c r="A149" t="s">
        <v>726</v>
      </c>
      <c r="B149" t="s">
        <v>119</v>
      </c>
      <c r="C149" t="s">
        <v>725</v>
      </c>
      <c r="D149" t="s">
        <v>724</v>
      </c>
      <c r="E149" t="s">
        <v>723</v>
      </c>
      <c r="F149" t="s">
        <v>722</v>
      </c>
      <c r="G149" t="s">
        <v>650</v>
      </c>
      <c r="H149">
        <v>1</v>
      </c>
      <c r="I149">
        <v>1</v>
      </c>
      <c r="J149">
        <v>2016</v>
      </c>
      <c r="K149" t="s">
        <v>616</v>
      </c>
      <c r="L149">
        <v>87</v>
      </c>
      <c r="M149">
        <v>400841289</v>
      </c>
      <c r="N149" t="s">
        <v>7</v>
      </c>
      <c r="O149">
        <v>47</v>
      </c>
      <c r="P149">
        <v>47.1</v>
      </c>
      <c r="Q149">
        <v>60</v>
      </c>
      <c r="R149">
        <v>52</v>
      </c>
      <c r="S149">
        <v>16</v>
      </c>
      <c r="T149">
        <v>36</v>
      </c>
      <c r="U149">
        <v>0</v>
      </c>
      <c r="V149">
        <v>19</v>
      </c>
      <c r="W149">
        <v>7</v>
      </c>
      <c r="X149">
        <v>8</v>
      </c>
      <c r="Y149">
        <v>21</v>
      </c>
      <c r="Z149">
        <v>28</v>
      </c>
      <c r="AA149">
        <v>0</v>
      </c>
      <c r="AB149">
        <v>0</v>
      </c>
      <c r="AC149">
        <v>20</v>
      </c>
    </row>
    <row r="150" spans="1:29" x14ac:dyDescent="0.45">
      <c r="A150" t="s">
        <v>721</v>
      </c>
      <c r="B150" t="s">
        <v>263</v>
      </c>
      <c r="C150" t="s">
        <v>720</v>
      </c>
      <c r="D150" t="s">
        <v>719</v>
      </c>
      <c r="E150" t="s">
        <v>718</v>
      </c>
      <c r="F150" t="s">
        <v>717</v>
      </c>
      <c r="G150" t="s">
        <v>716</v>
      </c>
      <c r="H150">
        <v>0</v>
      </c>
      <c r="I150">
        <v>1</v>
      </c>
      <c r="J150">
        <v>2016</v>
      </c>
      <c r="K150" t="s">
        <v>715</v>
      </c>
      <c r="L150">
        <v>99</v>
      </c>
      <c r="M150">
        <v>400841290</v>
      </c>
      <c r="N150" t="s">
        <v>7</v>
      </c>
      <c r="O150">
        <v>46.6</v>
      </c>
      <c r="P150">
        <v>40</v>
      </c>
      <c r="Q150">
        <v>76.7</v>
      </c>
      <c r="R150">
        <v>39</v>
      </c>
      <c r="S150">
        <v>14</v>
      </c>
      <c r="T150">
        <v>25</v>
      </c>
      <c r="U150">
        <v>0</v>
      </c>
      <c r="V150">
        <v>15</v>
      </c>
      <c r="W150">
        <v>7</v>
      </c>
      <c r="X150">
        <v>7</v>
      </c>
      <c r="Y150">
        <v>8</v>
      </c>
      <c r="Z150">
        <v>30</v>
      </c>
      <c r="AA150">
        <v>0</v>
      </c>
      <c r="AB150">
        <v>0</v>
      </c>
      <c r="AC150">
        <v>10</v>
      </c>
    </row>
    <row r="151" spans="1:29" x14ac:dyDescent="0.45">
      <c r="A151" t="s">
        <v>714</v>
      </c>
      <c r="B151" t="s">
        <v>713</v>
      </c>
      <c r="C151" t="s">
        <v>712</v>
      </c>
      <c r="D151" t="s">
        <v>711</v>
      </c>
      <c r="E151" t="s">
        <v>226</v>
      </c>
      <c r="F151" t="s">
        <v>710</v>
      </c>
      <c r="G151" t="s">
        <v>655</v>
      </c>
      <c r="H151">
        <v>0</v>
      </c>
      <c r="I151">
        <v>0</v>
      </c>
      <c r="J151">
        <v>2016</v>
      </c>
      <c r="K151" t="s">
        <v>709</v>
      </c>
      <c r="L151">
        <v>67</v>
      </c>
      <c r="M151">
        <v>400841291</v>
      </c>
      <c r="N151" t="s">
        <v>7</v>
      </c>
      <c r="O151">
        <v>40.9</v>
      </c>
      <c r="P151">
        <v>31.6</v>
      </c>
      <c r="Q151">
        <v>63.6</v>
      </c>
      <c r="R151">
        <v>26</v>
      </c>
      <c r="S151">
        <v>9</v>
      </c>
      <c r="T151">
        <v>17</v>
      </c>
      <c r="U151">
        <v>0</v>
      </c>
      <c r="V151">
        <v>21</v>
      </c>
      <c r="W151">
        <v>5</v>
      </c>
      <c r="X151">
        <v>4</v>
      </c>
      <c r="Y151">
        <v>15</v>
      </c>
      <c r="Z151">
        <v>23</v>
      </c>
      <c r="AA151">
        <v>0</v>
      </c>
      <c r="AB151">
        <v>0</v>
      </c>
      <c r="AC151">
        <v>3</v>
      </c>
    </row>
    <row r="152" spans="1:29" x14ac:dyDescent="0.45">
      <c r="A152" t="s">
        <v>708</v>
      </c>
      <c r="B152" t="s">
        <v>29</v>
      </c>
      <c r="C152" t="s">
        <v>707</v>
      </c>
      <c r="D152" t="s">
        <v>706</v>
      </c>
      <c r="E152" t="s">
        <v>665</v>
      </c>
      <c r="F152" t="s">
        <v>643</v>
      </c>
      <c r="G152" t="s">
        <v>705</v>
      </c>
      <c r="H152">
        <v>0</v>
      </c>
      <c r="I152">
        <v>1</v>
      </c>
      <c r="J152">
        <v>2016</v>
      </c>
      <c r="K152" t="s">
        <v>704</v>
      </c>
      <c r="L152">
        <v>89</v>
      </c>
      <c r="M152">
        <v>400841292</v>
      </c>
      <c r="N152" t="s">
        <v>7</v>
      </c>
      <c r="O152">
        <v>52.3</v>
      </c>
      <c r="P152">
        <v>45</v>
      </c>
      <c r="Q152">
        <v>75</v>
      </c>
      <c r="R152">
        <v>40</v>
      </c>
      <c r="S152">
        <v>12</v>
      </c>
      <c r="T152">
        <v>28</v>
      </c>
      <c r="U152">
        <v>0</v>
      </c>
      <c r="V152">
        <v>21</v>
      </c>
      <c r="W152">
        <v>6</v>
      </c>
      <c r="X152">
        <v>5</v>
      </c>
      <c r="Y152">
        <v>16</v>
      </c>
      <c r="Z152">
        <v>25</v>
      </c>
      <c r="AA152">
        <v>0</v>
      </c>
      <c r="AB152">
        <v>0</v>
      </c>
      <c r="AC152">
        <v>12</v>
      </c>
    </row>
    <row r="153" spans="1:29" x14ac:dyDescent="0.45">
      <c r="A153" t="s">
        <v>703</v>
      </c>
      <c r="B153" t="s">
        <v>255</v>
      </c>
      <c r="C153" t="s">
        <v>702</v>
      </c>
      <c r="D153" t="s">
        <v>701</v>
      </c>
      <c r="E153" t="s">
        <v>700</v>
      </c>
      <c r="F153" t="s">
        <v>699</v>
      </c>
      <c r="G153" t="s">
        <v>687</v>
      </c>
      <c r="H153">
        <v>1</v>
      </c>
      <c r="I153">
        <v>0</v>
      </c>
      <c r="J153">
        <v>2016</v>
      </c>
      <c r="K153" t="s">
        <v>698</v>
      </c>
      <c r="L153">
        <v>75</v>
      </c>
      <c r="M153">
        <v>400841294</v>
      </c>
      <c r="N153" t="s">
        <v>7</v>
      </c>
      <c r="O153">
        <v>41.4</v>
      </c>
      <c r="P153">
        <v>25</v>
      </c>
      <c r="Q153">
        <v>66.7</v>
      </c>
      <c r="R153">
        <v>47</v>
      </c>
      <c r="S153">
        <v>16</v>
      </c>
      <c r="T153">
        <v>31</v>
      </c>
      <c r="U153">
        <v>0</v>
      </c>
      <c r="V153">
        <v>17</v>
      </c>
      <c r="W153">
        <v>4</v>
      </c>
      <c r="X153">
        <v>3</v>
      </c>
      <c r="Y153">
        <v>12</v>
      </c>
      <c r="Z153">
        <v>19</v>
      </c>
      <c r="AA153">
        <v>0</v>
      </c>
      <c r="AB153">
        <v>0</v>
      </c>
      <c r="AC153">
        <v>5</v>
      </c>
    </row>
    <row r="154" spans="1:29" x14ac:dyDescent="0.45">
      <c r="A154" t="s">
        <v>697</v>
      </c>
      <c r="B154" t="s">
        <v>53</v>
      </c>
      <c r="C154" t="s">
        <v>696</v>
      </c>
      <c r="D154" t="s">
        <v>695</v>
      </c>
      <c r="E154" t="s">
        <v>524</v>
      </c>
      <c r="F154" t="s">
        <v>694</v>
      </c>
      <c r="G154" t="s">
        <v>655</v>
      </c>
      <c r="H154">
        <v>0</v>
      </c>
      <c r="I154">
        <v>1</v>
      </c>
      <c r="J154">
        <v>2016</v>
      </c>
      <c r="K154" t="s">
        <v>693</v>
      </c>
      <c r="L154">
        <v>86</v>
      </c>
      <c r="M154">
        <v>400841295</v>
      </c>
      <c r="N154" t="s">
        <v>7</v>
      </c>
      <c r="O154">
        <v>43.5</v>
      </c>
      <c r="P154">
        <v>47.6</v>
      </c>
      <c r="Q154">
        <v>75.900000000000006</v>
      </c>
      <c r="R154">
        <v>39</v>
      </c>
      <c r="S154">
        <v>12</v>
      </c>
      <c r="T154">
        <v>27</v>
      </c>
      <c r="U154">
        <v>0</v>
      </c>
      <c r="V154">
        <v>13</v>
      </c>
      <c r="W154">
        <v>10</v>
      </c>
      <c r="X154">
        <v>3</v>
      </c>
      <c r="Y154">
        <v>19</v>
      </c>
      <c r="Z154">
        <v>29</v>
      </c>
      <c r="AA154">
        <v>1</v>
      </c>
      <c r="AB154">
        <v>0</v>
      </c>
      <c r="AC154">
        <v>19</v>
      </c>
    </row>
    <row r="155" spans="1:29" x14ac:dyDescent="0.45">
      <c r="A155" t="s">
        <v>692</v>
      </c>
      <c r="B155" t="s">
        <v>67</v>
      </c>
      <c r="C155" t="s">
        <v>691</v>
      </c>
      <c r="D155" t="s">
        <v>690</v>
      </c>
      <c r="E155" t="s">
        <v>689</v>
      </c>
      <c r="F155" t="s">
        <v>688</v>
      </c>
      <c r="G155" t="s">
        <v>687</v>
      </c>
      <c r="H155">
        <v>1</v>
      </c>
      <c r="I155">
        <v>1</v>
      </c>
      <c r="J155">
        <v>2016</v>
      </c>
      <c r="K155" t="s">
        <v>686</v>
      </c>
      <c r="L155">
        <v>95</v>
      </c>
      <c r="M155">
        <v>400841297</v>
      </c>
      <c r="N155" t="s">
        <v>7</v>
      </c>
      <c r="O155">
        <v>40.299999999999997</v>
      </c>
      <c r="P155">
        <v>39.4</v>
      </c>
      <c r="Q155">
        <v>66.7</v>
      </c>
      <c r="R155">
        <v>33</v>
      </c>
      <c r="S155">
        <v>8</v>
      </c>
      <c r="T155">
        <v>25</v>
      </c>
      <c r="U155">
        <v>0</v>
      </c>
      <c r="V155">
        <v>16</v>
      </c>
      <c r="W155">
        <v>8</v>
      </c>
      <c r="X155">
        <v>2</v>
      </c>
      <c r="Y155">
        <v>14</v>
      </c>
      <c r="Z155">
        <v>34</v>
      </c>
      <c r="AA155">
        <v>0</v>
      </c>
      <c r="AB155">
        <v>0</v>
      </c>
      <c r="AC155">
        <v>14</v>
      </c>
    </row>
    <row r="156" spans="1:29" x14ac:dyDescent="0.45">
      <c r="A156" t="s">
        <v>685</v>
      </c>
      <c r="B156" t="s">
        <v>446</v>
      </c>
      <c r="C156" t="s">
        <v>684</v>
      </c>
      <c r="D156" t="s">
        <v>683</v>
      </c>
      <c r="E156" t="s">
        <v>682</v>
      </c>
      <c r="F156" t="s">
        <v>681</v>
      </c>
      <c r="G156" t="s">
        <v>680</v>
      </c>
      <c r="H156">
        <v>0</v>
      </c>
      <c r="I156">
        <v>0</v>
      </c>
      <c r="J156">
        <v>2016</v>
      </c>
      <c r="K156" t="s">
        <v>679</v>
      </c>
      <c r="L156">
        <v>80</v>
      </c>
      <c r="M156">
        <v>400841300</v>
      </c>
      <c r="N156" t="s">
        <v>7</v>
      </c>
      <c r="O156">
        <v>39.1</v>
      </c>
      <c r="P156">
        <v>40.9</v>
      </c>
      <c r="Q156">
        <v>70.8</v>
      </c>
      <c r="R156">
        <v>35</v>
      </c>
      <c r="S156">
        <v>12</v>
      </c>
      <c r="T156">
        <v>23</v>
      </c>
      <c r="U156">
        <v>0</v>
      </c>
      <c r="V156">
        <v>12</v>
      </c>
      <c r="W156">
        <v>12</v>
      </c>
      <c r="X156">
        <v>10</v>
      </c>
      <c r="Y156">
        <v>14</v>
      </c>
      <c r="Z156">
        <v>21</v>
      </c>
      <c r="AA156">
        <v>0</v>
      </c>
      <c r="AB156">
        <v>0</v>
      </c>
      <c r="AC156">
        <v>3</v>
      </c>
    </row>
    <row r="157" spans="1:29" x14ac:dyDescent="0.45">
      <c r="A157" t="s">
        <v>678</v>
      </c>
      <c r="B157" t="s">
        <v>302</v>
      </c>
      <c r="C157" t="s">
        <v>677</v>
      </c>
      <c r="D157" t="s">
        <v>676</v>
      </c>
      <c r="E157" t="s">
        <v>675</v>
      </c>
      <c r="F157" t="s">
        <v>655</v>
      </c>
      <c r="G157" t="s">
        <v>674</v>
      </c>
      <c r="H157">
        <v>1</v>
      </c>
      <c r="I157">
        <v>0</v>
      </c>
      <c r="J157">
        <v>2016</v>
      </c>
      <c r="K157" t="s">
        <v>210</v>
      </c>
      <c r="L157">
        <v>75</v>
      </c>
      <c r="M157">
        <v>400841301</v>
      </c>
      <c r="N157" t="s">
        <v>7</v>
      </c>
      <c r="O157">
        <v>39.299999999999997</v>
      </c>
      <c r="P157">
        <v>26.7</v>
      </c>
      <c r="Q157">
        <v>63.4</v>
      </c>
      <c r="R157">
        <v>54</v>
      </c>
      <c r="S157">
        <v>12</v>
      </c>
      <c r="T157">
        <v>42</v>
      </c>
      <c r="U157">
        <v>0</v>
      </c>
      <c r="V157">
        <v>6</v>
      </c>
      <c r="W157">
        <v>3</v>
      </c>
      <c r="X157">
        <v>7</v>
      </c>
      <c r="Y157">
        <v>16</v>
      </c>
      <c r="Z157">
        <v>29</v>
      </c>
      <c r="AA157">
        <v>0</v>
      </c>
      <c r="AB157">
        <v>0</v>
      </c>
      <c r="AC157">
        <v>10</v>
      </c>
    </row>
    <row r="158" spans="1:29" x14ac:dyDescent="0.45">
      <c r="A158" t="s">
        <v>673</v>
      </c>
      <c r="B158" t="s">
        <v>45</v>
      </c>
      <c r="C158" t="s">
        <v>672</v>
      </c>
      <c r="D158" t="s">
        <v>671</v>
      </c>
      <c r="E158" t="s">
        <v>670</v>
      </c>
      <c r="F158" t="s">
        <v>643</v>
      </c>
      <c r="G158" t="s">
        <v>664</v>
      </c>
      <c r="H158">
        <v>1</v>
      </c>
      <c r="I158">
        <v>1</v>
      </c>
      <c r="J158">
        <v>2016</v>
      </c>
      <c r="K158" t="s">
        <v>669</v>
      </c>
      <c r="L158">
        <v>64</v>
      </c>
      <c r="M158">
        <v>400841302</v>
      </c>
      <c r="N158" t="s">
        <v>7</v>
      </c>
      <c r="O158">
        <v>32.700000000000003</v>
      </c>
      <c r="P158">
        <v>21.4</v>
      </c>
      <c r="Q158">
        <v>73.7</v>
      </c>
      <c r="R158">
        <v>36</v>
      </c>
      <c r="S158">
        <v>14</v>
      </c>
      <c r="T158">
        <v>22</v>
      </c>
      <c r="U158">
        <v>0</v>
      </c>
      <c r="V158">
        <v>4</v>
      </c>
      <c r="W158">
        <v>8</v>
      </c>
      <c r="X158">
        <v>1</v>
      </c>
      <c r="Y158">
        <v>20</v>
      </c>
      <c r="Z158">
        <v>20</v>
      </c>
      <c r="AA158">
        <v>0</v>
      </c>
      <c r="AB158">
        <v>0</v>
      </c>
      <c r="AC158">
        <v>2</v>
      </c>
    </row>
    <row r="159" spans="1:29" x14ac:dyDescent="0.45">
      <c r="A159" t="s">
        <v>668</v>
      </c>
      <c r="B159" t="s">
        <v>291</v>
      </c>
      <c r="C159" t="s">
        <v>667</v>
      </c>
      <c r="D159" t="s">
        <v>666</v>
      </c>
      <c r="E159" t="s">
        <v>665</v>
      </c>
      <c r="F159" t="s">
        <v>664</v>
      </c>
      <c r="G159" t="s">
        <v>663</v>
      </c>
      <c r="H159">
        <v>0</v>
      </c>
      <c r="I159">
        <v>0</v>
      </c>
      <c r="J159">
        <v>2016</v>
      </c>
      <c r="K159" t="s">
        <v>662</v>
      </c>
      <c r="L159">
        <v>81</v>
      </c>
      <c r="M159">
        <v>400841303</v>
      </c>
      <c r="N159" t="s">
        <v>7</v>
      </c>
      <c r="O159">
        <v>56.6</v>
      </c>
      <c r="P159">
        <v>45.8</v>
      </c>
      <c r="Q159">
        <v>62.5</v>
      </c>
      <c r="R159">
        <v>25</v>
      </c>
      <c r="S159">
        <v>2</v>
      </c>
      <c r="T159">
        <v>23</v>
      </c>
      <c r="U159">
        <v>0</v>
      </c>
      <c r="V159">
        <v>14</v>
      </c>
      <c r="W159">
        <v>6</v>
      </c>
      <c r="X159">
        <v>4</v>
      </c>
      <c r="Y159">
        <v>14</v>
      </c>
      <c r="Z159">
        <v>22</v>
      </c>
      <c r="AA159">
        <v>0</v>
      </c>
      <c r="AB159">
        <v>0</v>
      </c>
      <c r="AC159">
        <v>6</v>
      </c>
    </row>
    <row r="160" spans="1:29" x14ac:dyDescent="0.45">
      <c r="A160" t="s">
        <v>661</v>
      </c>
      <c r="B160" t="s">
        <v>660</v>
      </c>
      <c r="C160" t="s">
        <v>659</v>
      </c>
      <c r="D160" t="s">
        <v>658</v>
      </c>
      <c r="E160" t="s">
        <v>657</v>
      </c>
      <c r="F160" t="s">
        <v>656</v>
      </c>
      <c r="G160" t="s">
        <v>655</v>
      </c>
      <c r="H160">
        <v>0</v>
      </c>
      <c r="I160">
        <v>0</v>
      </c>
      <c r="J160">
        <v>2016</v>
      </c>
      <c r="K160" t="s">
        <v>477</v>
      </c>
      <c r="L160">
        <v>73</v>
      </c>
      <c r="M160">
        <v>400841304</v>
      </c>
      <c r="N160" t="s">
        <v>7</v>
      </c>
      <c r="O160">
        <v>39.299999999999997</v>
      </c>
      <c r="P160">
        <v>36</v>
      </c>
      <c r="Q160">
        <v>80</v>
      </c>
      <c r="R160">
        <v>26</v>
      </c>
      <c r="S160">
        <v>9</v>
      </c>
      <c r="T160">
        <v>17</v>
      </c>
      <c r="U160">
        <v>0</v>
      </c>
      <c r="V160">
        <v>11</v>
      </c>
      <c r="W160">
        <v>4</v>
      </c>
      <c r="X160">
        <v>1</v>
      </c>
      <c r="Y160">
        <v>11</v>
      </c>
      <c r="Z160">
        <v>26</v>
      </c>
      <c r="AA160">
        <v>0</v>
      </c>
      <c r="AB160">
        <v>0</v>
      </c>
      <c r="AC160">
        <v>2</v>
      </c>
    </row>
    <row r="161" spans="1:29" x14ac:dyDescent="0.45">
      <c r="A161" t="s">
        <v>654</v>
      </c>
      <c r="B161" t="s">
        <v>37</v>
      </c>
      <c r="C161" t="s">
        <v>653</v>
      </c>
      <c r="D161" t="s">
        <v>652</v>
      </c>
      <c r="E161" t="s">
        <v>651</v>
      </c>
      <c r="F161" t="s">
        <v>637</v>
      </c>
      <c r="G161" t="s">
        <v>650</v>
      </c>
      <c r="H161">
        <v>1</v>
      </c>
      <c r="I161">
        <v>1</v>
      </c>
      <c r="J161">
        <v>2016</v>
      </c>
      <c r="K161" t="s">
        <v>649</v>
      </c>
      <c r="L161">
        <v>99</v>
      </c>
      <c r="M161">
        <v>400841305</v>
      </c>
      <c r="N161" t="s">
        <v>7</v>
      </c>
      <c r="O161">
        <v>46.6</v>
      </c>
      <c r="P161">
        <v>34.799999999999997</v>
      </c>
      <c r="Q161">
        <v>75</v>
      </c>
      <c r="R161">
        <v>43</v>
      </c>
      <c r="S161">
        <v>11</v>
      </c>
      <c r="T161">
        <v>32</v>
      </c>
      <c r="U161">
        <v>0</v>
      </c>
      <c r="V161">
        <v>25</v>
      </c>
      <c r="W161">
        <v>0</v>
      </c>
      <c r="X161">
        <v>2</v>
      </c>
      <c r="Y161">
        <v>13</v>
      </c>
      <c r="Z161">
        <v>25</v>
      </c>
      <c r="AA161">
        <v>0</v>
      </c>
      <c r="AB161">
        <v>0</v>
      </c>
      <c r="AC161">
        <v>5</v>
      </c>
    </row>
    <row r="162" spans="1:29" x14ac:dyDescent="0.45">
      <c r="A162" t="s">
        <v>648</v>
      </c>
      <c r="B162" t="s">
        <v>647</v>
      </c>
      <c r="C162" t="s">
        <v>646</v>
      </c>
      <c r="D162" t="s">
        <v>645</v>
      </c>
      <c r="E162" t="s">
        <v>644</v>
      </c>
      <c r="F162" t="s">
        <v>643</v>
      </c>
      <c r="G162" t="s">
        <v>642</v>
      </c>
      <c r="H162">
        <v>1</v>
      </c>
      <c r="I162">
        <v>0</v>
      </c>
      <c r="J162">
        <v>2016</v>
      </c>
      <c r="K162" t="s">
        <v>641</v>
      </c>
      <c r="L162">
        <v>77</v>
      </c>
      <c r="M162">
        <v>400870722</v>
      </c>
      <c r="N162" t="s">
        <v>7</v>
      </c>
      <c r="O162">
        <v>41.4</v>
      </c>
      <c r="P162">
        <v>33.299999999999997</v>
      </c>
      <c r="Q162">
        <v>84</v>
      </c>
      <c r="R162">
        <v>33</v>
      </c>
      <c r="S162">
        <v>8</v>
      </c>
      <c r="T162">
        <v>25</v>
      </c>
      <c r="U162">
        <v>0</v>
      </c>
      <c r="V162">
        <v>14</v>
      </c>
      <c r="W162">
        <v>6</v>
      </c>
      <c r="X162">
        <v>5</v>
      </c>
      <c r="Y162">
        <v>14</v>
      </c>
      <c r="Z162">
        <v>24</v>
      </c>
      <c r="AA162">
        <v>0</v>
      </c>
      <c r="AB162">
        <v>0</v>
      </c>
      <c r="AC162">
        <v>12</v>
      </c>
    </row>
    <row r="163" spans="1:29" x14ac:dyDescent="0.45">
      <c r="A163" t="s">
        <v>640</v>
      </c>
      <c r="B163" t="s">
        <v>325</v>
      </c>
      <c r="C163" t="s">
        <v>639</v>
      </c>
      <c r="D163" t="s">
        <v>372</v>
      </c>
      <c r="E163" t="s">
        <v>638</v>
      </c>
      <c r="F163" t="s">
        <v>637</v>
      </c>
      <c r="G163" t="s">
        <v>536</v>
      </c>
      <c r="H163">
        <v>1</v>
      </c>
      <c r="I163">
        <v>1</v>
      </c>
      <c r="J163">
        <v>2017</v>
      </c>
      <c r="K163" t="s">
        <v>636</v>
      </c>
      <c r="L163">
        <v>104</v>
      </c>
      <c r="M163">
        <v>400915508</v>
      </c>
      <c r="N163" t="s">
        <v>7</v>
      </c>
      <c r="O163">
        <v>50.9</v>
      </c>
      <c r="P163">
        <v>47.4</v>
      </c>
      <c r="Q163">
        <v>71.400000000000006</v>
      </c>
      <c r="R163">
        <v>19</v>
      </c>
      <c r="S163">
        <v>2</v>
      </c>
      <c r="T163">
        <v>17</v>
      </c>
      <c r="U163">
        <v>0</v>
      </c>
      <c r="V163">
        <v>14</v>
      </c>
      <c r="W163">
        <v>9</v>
      </c>
      <c r="X163">
        <v>3</v>
      </c>
      <c r="Y163">
        <v>11</v>
      </c>
      <c r="Z163">
        <v>27</v>
      </c>
      <c r="AA163">
        <v>0</v>
      </c>
      <c r="AB163">
        <v>0</v>
      </c>
      <c r="AC163">
        <v>6</v>
      </c>
    </row>
    <row r="164" spans="1:29" x14ac:dyDescent="0.45">
      <c r="A164" t="s">
        <v>635</v>
      </c>
      <c r="B164" t="s">
        <v>634</v>
      </c>
      <c r="C164" t="s">
        <v>633</v>
      </c>
      <c r="D164" t="s">
        <v>176</v>
      </c>
      <c r="E164" t="s">
        <v>569</v>
      </c>
      <c r="F164" t="s">
        <v>266</v>
      </c>
      <c r="G164" t="s">
        <v>610</v>
      </c>
      <c r="H164">
        <v>1</v>
      </c>
      <c r="I164">
        <v>1</v>
      </c>
      <c r="J164">
        <v>2017</v>
      </c>
      <c r="K164" t="s">
        <v>632</v>
      </c>
      <c r="L164">
        <v>92</v>
      </c>
      <c r="M164">
        <v>400915514</v>
      </c>
      <c r="N164" t="s">
        <v>7</v>
      </c>
      <c r="O164">
        <v>30.8</v>
      </c>
      <c r="P164">
        <v>27.6</v>
      </c>
      <c r="Q164">
        <v>52.6</v>
      </c>
      <c r="R164">
        <v>33</v>
      </c>
      <c r="S164">
        <v>14</v>
      </c>
      <c r="T164">
        <v>19</v>
      </c>
      <c r="U164">
        <v>0</v>
      </c>
      <c r="V164">
        <v>13</v>
      </c>
      <c r="W164">
        <v>5</v>
      </c>
      <c r="X164">
        <v>2</v>
      </c>
      <c r="Y164">
        <v>16</v>
      </c>
      <c r="Z164">
        <v>16</v>
      </c>
      <c r="AA164">
        <v>0</v>
      </c>
      <c r="AB164">
        <v>0</v>
      </c>
      <c r="AC164">
        <v>0</v>
      </c>
    </row>
    <row r="165" spans="1:29" x14ac:dyDescent="0.45">
      <c r="A165" t="s">
        <v>631</v>
      </c>
      <c r="B165" t="s">
        <v>630</v>
      </c>
      <c r="C165" t="s">
        <v>629</v>
      </c>
      <c r="D165" t="s">
        <v>168</v>
      </c>
      <c r="E165" t="s">
        <v>628</v>
      </c>
      <c r="F165" t="s">
        <v>433</v>
      </c>
      <c r="G165" t="s">
        <v>536</v>
      </c>
      <c r="H165">
        <v>1</v>
      </c>
      <c r="I165">
        <v>1</v>
      </c>
      <c r="J165">
        <v>2017</v>
      </c>
      <c r="K165" t="s">
        <v>627</v>
      </c>
      <c r="L165">
        <v>94</v>
      </c>
      <c r="M165">
        <v>400915521</v>
      </c>
      <c r="N165" t="s">
        <v>7</v>
      </c>
      <c r="O165">
        <v>52.8</v>
      </c>
      <c r="P165">
        <v>58.8</v>
      </c>
      <c r="Q165">
        <v>95.7</v>
      </c>
      <c r="R165">
        <v>28</v>
      </c>
      <c r="S165">
        <v>6</v>
      </c>
      <c r="T165">
        <v>22</v>
      </c>
      <c r="U165">
        <v>0</v>
      </c>
      <c r="V165">
        <v>15</v>
      </c>
      <c r="W165">
        <v>4</v>
      </c>
      <c r="X165">
        <v>1</v>
      </c>
      <c r="Y165">
        <v>23</v>
      </c>
      <c r="Z165">
        <v>29</v>
      </c>
      <c r="AA165">
        <v>0</v>
      </c>
      <c r="AB165">
        <v>0</v>
      </c>
      <c r="AC165">
        <v>10</v>
      </c>
    </row>
    <row r="166" spans="1:29" x14ac:dyDescent="0.45">
      <c r="A166" t="s">
        <v>626</v>
      </c>
      <c r="B166" t="s">
        <v>625</v>
      </c>
      <c r="C166" t="s">
        <v>624</v>
      </c>
      <c r="D166" t="s">
        <v>623</v>
      </c>
      <c r="E166" t="s">
        <v>561</v>
      </c>
      <c r="F166" t="s">
        <v>524</v>
      </c>
      <c r="G166" t="s">
        <v>432</v>
      </c>
      <c r="H166">
        <v>0</v>
      </c>
      <c r="I166">
        <v>0</v>
      </c>
      <c r="J166">
        <v>2017</v>
      </c>
      <c r="K166" t="s">
        <v>622</v>
      </c>
      <c r="L166">
        <v>71</v>
      </c>
      <c r="M166">
        <v>400915554</v>
      </c>
      <c r="N166" t="s">
        <v>7</v>
      </c>
      <c r="O166">
        <v>30.4</v>
      </c>
      <c r="P166">
        <v>25</v>
      </c>
      <c r="Q166">
        <v>64.3</v>
      </c>
      <c r="R166">
        <v>54</v>
      </c>
      <c r="S166">
        <v>29</v>
      </c>
      <c r="T166">
        <v>25</v>
      </c>
      <c r="U166">
        <v>0</v>
      </c>
      <c r="V166">
        <v>7</v>
      </c>
      <c r="W166">
        <v>5</v>
      </c>
      <c r="X166">
        <v>4</v>
      </c>
      <c r="Y166">
        <v>12</v>
      </c>
      <c r="Z166">
        <v>24</v>
      </c>
      <c r="AA166">
        <v>0</v>
      </c>
      <c r="AB166">
        <v>0</v>
      </c>
      <c r="AC166">
        <v>0</v>
      </c>
    </row>
    <row r="167" spans="1:29" x14ac:dyDescent="0.45">
      <c r="A167" t="s">
        <v>621</v>
      </c>
      <c r="B167" t="s">
        <v>620</v>
      </c>
      <c r="C167" t="s">
        <v>619</v>
      </c>
      <c r="D167" t="s">
        <v>618</v>
      </c>
      <c r="E167" t="s">
        <v>617</v>
      </c>
      <c r="F167" t="s">
        <v>433</v>
      </c>
      <c r="G167" t="s">
        <v>610</v>
      </c>
      <c r="H167">
        <v>1</v>
      </c>
      <c r="I167">
        <v>0</v>
      </c>
      <c r="J167">
        <v>2017</v>
      </c>
      <c r="K167" t="s">
        <v>616</v>
      </c>
      <c r="L167">
        <v>85</v>
      </c>
      <c r="M167">
        <v>400915564</v>
      </c>
      <c r="N167" t="s">
        <v>7</v>
      </c>
      <c r="O167">
        <v>45.3</v>
      </c>
      <c r="P167">
        <v>30.4</v>
      </c>
      <c r="Q167">
        <v>75.900000000000006</v>
      </c>
      <c r="R167">
        <v>34</v>
      </c>
      <c r="S167">
        <v>17</v>
      </c>
      <c r="T167">
        <v>17</v>
      </c>
      <c r="U167">
        <v>0</v>
      </c>
      <c r="V167">
        <v>11</v>
      </c>
      <c r="W167">
        <v>4</v>
      </c>
      <c r="X167">
        <v>5</v>
      </c>
      <c r="Y167">
        <v>13</v>
      </c>
      <c r="Z167">
        <v>15</v>
      </c>
      <c r="AA167">
        <v>0</v>
      </c>
      <c r="AB167">
        <v>0</v>
      </c>
      <c r="AC167">
        <v>11</v>
      </c>
    </row>
    <row r="168" spans="1:29" x14ac:dyDescent="0.45">
      <c r="A168" t="s">
        <v>615</v>
      </c>
      <c r="B168" t="s">
        <v>614</v>
      </c>
      <c r="C168" t="s">
        <v>613</v>
      </c>
      <c r="D168" t="s">
        <v>612</v>
      </c>
      <c r="E168" t="s">
        <v>611</v>
      </c>
      <c r="F168" t="s">
        <v>610</v>
      </c>
      <c r="G168" t="s">
        <v>609</v>
      </c>
      <c r="H168">
        <v>1</v>
      </c>
      <c r="I168">
        <v>1</v>
      </c>
      <c r="J168">
        <v>2017</v>
      </c>
      <c r="K168" t="s">
        <v>608</v>
      </c>
      <c r="L168">
        <v>92</v>
      </c>
      <c r="M168">
        <v>400915579</v>
      </c>
      <c r="N168" t="s">
        <v>7</v>
      </c>
      <c r="O168">
        <v>50</v>
      </c>
      <c r="P168">
        <v>54.5</v>
      </c>
      <c r="Q168">
        <v>71.400000000000006</v>
      </c>
      <c r="R168">
        <v>26</v>
      </c>
      <c r="S168">
        <v>7</v>
      </c>
      <c r="T168">
        <v>19</v>
      </c>
      <c r="U168">
        <v>0</v>
      </c>
      <c r="V168">
        <v>20</v>
      </c>
      <c r="W168">
        <v>5</v>
      </c>
      <c r="X168">
        <v>2</v>
      </c>
      <c r="Y168">
        <v>10</v>
      </c>
      <c r="Z168">
        <v>21</v>
      </c>
      <c r="AA168">
        <v>0</v>
      </c>
      <c r="AB168">
        <v>0</v>
      </c>
      <c r="AC168">
        <v>5</v>
      </c>
    </row>
    <row r="169" spans="1:29" x14ac:dyDescent="0.45">
      <c r="A169" t="s">
        <v>607</v>
      </c>
      <c r="B169" t="s">
        <v>606</v>
      </c>
      <c r="C169" t="s">
        <v>605</v>
      </c>
      <c r="D169" t="s">
        <v>604</v>
      </c>
      <c r="E169" t="s">
        <v>603</v>
      </c>
      <c r="F169" t="s">
        <v>259</v>
      </c>
      <c r="G169" t="s">
        <v>560</v>
      </c>
      <c r="H169">
        <v>1</v>
      </c>
      <c r="I169">
        <v>1</v>
      </c>
      <c r="J169">
        <v>2017</v>
      </c>
      <c r="K169" t="s">
        <v>602</v>
      </c>
      <c r="L169">
        <v>77</v>
      </c>
      <c r="M169">
        <v>400915586</v>
      </c>
      <c r="N169" t="s">
        <v>7</v>
      </c>
      <c r="O169">
        <v>32.299999999999997</v>
      </c>
      <c r="P169">
        <v>35.700000000000003</v>
      </c>
      <c r="Q169">
        <v>75</v>
      </c>
      <c r="R169">
        <v>31</v>
      </c>
      <c r="S169">
        <v>13</v>
      </c>
      <c r="T169">
        <v>18</v>
      </c>
      <c r="U169">
        <v>0</v>
      </c>
      <c r="V169">
        <v>11</v>
      </c>
      <c r="W169">
        <v>5</v>
      </c>
      <c r="X169">
        <v>1</v>
      </c>
      <c r="Y169">
        <v>11</v>
      </c>
      <c r="Z169">
        <v>20</v>
      </c>
      <c r="AA169">
        <v>0</v>
      </c>
      <c r="AB169">
        <v>0</v>
      </c>
      <c r="AC169">
        <v>10</v>
      </c>
    </row>
    <row r="170" spans="1:29" x14ac:dyDescent="0.45">
      <c r="A170" t="s">
        <v>601</v>
      </c>
      <c r="B170" t="s">
        <v>600</v>
      </c>
      <c r="C170" t="s">
        <v>599</v>
      </c>
      <c r="D170" t="s">
        <v>598</v>
      </c>
      <c r="E170" t="s">
        <v>282</v>
      </c>
      <c r="F170" t="s">
        <v>226</v>
      </c>
      <c r="G170" t="s">
        <v>377</v>
      </c>
      <c r="H170">
        <v>0</v>
      </c>
      <c r="I170">
        <v>1</v>
      </c>
      <c r="J170">
        <v>2017</v>
      </c>
      <c r="K170" t="s">
        <v>597</v>
      </c>
      <c r="L170">
        <v>94</v>
      </c>
      <c r="M170">
        <v>400915590</v>
      </c>
      <c r="N170" t="s">
        <v>7</v>
      </c>
      <c r="O170">
        <v>54.4</v>
      </c>
      <c r="P170">
        <v>50</v>
      </c>
      <c r="Q170">
        <v>75.900000000000006</v>
      </c>
      <c r="R170">
        <v>44</v>
      </c>
      <c r="S170">
        <v>8</v>
      </c>
      <c r="T170">
        <v>36</v>
      </c>
      <c r="U170">
        <v>0</v>
      </c>
      <c r="V170">
        <v>22</v>
      </c>
      <c r="W170">
        <v>9</v>
      </c>
      <c r="X170">
        <v>8</v>
      </c>
      <c r="Y170">
        <v>19</v>
      </c>
      <c r="Z170">
        <v>18</v>
      </c>
      <c r="AA170">
        <v>0</v>
      </c>
      <c r="AB170">
        <v>0</v>
      </c>
      <c r="AC170">
        <v>24</v>
      </c>
    </row>
    <row r="171" spans="1:29" x14ac:dyDescent="0.45">
      <c r="A171" t="s">
        <v>596</v>
      </c>
      <c r="B171" t="s">
        <v>37</v>
      </c>
      <c r="C171" t="s">
        <v>595</v>
      </c>
      <c r="D171" t="s">
        <v>594</v>
      </c>
      <c r="E171" t="s">
        <v>537</v>
      </c>
      <c r="F171" t="s">
        <v>568</v>
      </c>
      <c r="G171" t="s">
        <v>593</v>
      </c>
      <c r="H171">
        <v>1</v>
      </c>
      <c r="I171">
        <v>0</v>
      </c>
      <c r="J171">
        <v>2017</v>
      </c>
      <c r="K171" t="s">
        <v>592</v>
      </c>
      <c r="L171">
        <v>74</v>
      </c>
      <c r="M171">
        <v>400915604</v>
      </c>
      <c r="N171" t="s">
        <v>7</v>
      </c>
      <c r="O171">
        <v>49.2</v>
      </c>
      <c r="P171">
        <v>40</v>
      </c>
      <c r="Q171">
        <v>81</v>
      </c>
      <c r="R171">
        <v>31</v>
      </c>
      <c r="S171">
        <v>7</v>
      </c>
      <c r="T171">
        <v>24</v>
      </c>
      <c r="U171">
        <v>0</v>
      </c>
      <c r="V171">
        <v>17</v>
      </c>
      <c r="W171">
        <v>7</v>
      </c>
      <c r="X171">
        <v>2</v>
      </c>
      <c r="Y171">
        <v>10</v>
      </c>
      <c r="Z171">
        <v>14</v>
      </c>
      <c r="AA171">
        <v>0</v>
      </c>
      <c r="AB171">
        <v>0</v>
      </c>
      <c r="AC171">
        <v>8</v>
      </c>
    </row>
    <row r="172" spans="1:29" x14ac:dyDescent="0.45">
      <c r="A172" t="s">
        <v>591</v>
      </c>
      <c r="B172" t="s">
        <v>590</v>
      </c>
      <c r="C172" t="s">
        <v>589</v>
      </c>
      <c r="D172" t="s">
        <v>588</v>
      </c>
      <c r="E172" t="s">
        <v>587</v>
      </c>
      <c r="F172" t="s">
        <v>586</v>
      </c>
      <c r="G172" t="s">
        <v>543</v>
      </c>
      <c r="H172">
        <v>1</v>
      </c>
      <c r="I172">
        <v>0</v>
      </c>
      <c r="J172">
        <v>2017</v>
      </c>
      <c r="K172" t="s">
        <v>585</v>
      </c>
      <c r="L172">
        <v>61</v>
      </c>
      <c r="M172">
        <v>400915606</v>
      </c>
      <c r="N172" t="s">
        <v>7</v>
      </c>
      <c r="O172">
        <v>51.7</v>
      </c>
      <c r="P172">
        <v>53.8</v>
      </c>
      <c r="Q172">
        <v>63.6</v>
      </c>
      <c r="R172">
        <v>35</v>
      </c>
      <c r="S172">
        <v>9</v>
      </c>
      <c r="T172">
        <v>26</v>
      </c>
      <c r="U172">
        <v>0</v>
      </c>
      <c r="V172">
        <v>18</v>
      </c>
      <c r="W172">
        <v>9</v>
      </c>
      <c r="X172">
        <v>4</v>
      </c>
      <c r="Y172">
        <v>12</v>
      </c>
      <c r="Z172">
        <v>16</v>
      </c>
      <c r="AA172">
        <v>0</v>
      </c>
      <c r="AB172">
        <v>0</v>
      </c>
      <c r="AC172">
        <v>25</v>
      </c>
    </row>
    <row r="173" spans="1:29" x14ac:dyDescent="0.45">
      <c r="A173" t="s">
        <v>584</v>
      </c>
      <c r="B173" t="s">
        <v>112</v>
      </c>
      <c r="C173" t="s">
        <v>583</v>
      </c>
      <c r="D173" t="s">
        <v>582</v>
      </c>
      <c r="E173" t="s">
        <v>581</v>
      </c>
      <c r="F173" t="s">
        <v>580</v>
      </c>
      <c r="G173" t="s">
        <v>567</v>
      </c>
      <c r="H173">
        <v>0</v>
      </c>
      <c r="I173">
        <v>0</v>
      </c>
      <c r="J173">
        <v>2017</v>
      </c>
      <c r="K173" t="s">
        <v>579</v>
      </c>
      <c r="L173">
        <v>69</v>
      </c>
      <c r="M173">
        <v>400915625</v>
      </c>
      <c r="N173" t="s">
        <v>7</v>
      </c>
      <c r="O173">
        <v>38.5</v>
      </c>
      <c r="P173">
        <v>26.9</v>
      </c>
      <c r="Q173">
        <v>70.599999999999994</v>
      </c>
      <c r="R173">
        <v>37</v>
      </c>
      <c r="S173">
        <v>12</v>
      </c>
      <c r="T173">
        <v>25</v>
      </c>
      <c r="U173">
        <v>0</v>
      </c>
      <c r="V173">
        <v>7</v>
      </c>
      <c r="W173">
        <v>7</v>
      </c>
      <c r="X173">
        <v>3</v>
      </c>
      <c r="Y173">
        <v>9</v>
      </c>
      <c r="Z173">
        <v>25</v>
      </c>
      <c r="AA173">
        <v>0</v>
      </c>
      <c r="AB173">
        <v>0</v>
      </c>
      <c r="AC173">
        <v>4</v>
      </c>
    </row>
    <row r="174" spans="1:29" x14ac:dyDescent="0.45">
      <c r="A174" t="s">
        <v>578</v>
      </c>
      <c r="B174" t="s">
        <v>29</v>
      </c>
      <c r="C174" t="s">
        <v>577</v>
      </c>
      <c r="D174" t="s">
        <v>576</v>
      </c>
      <c r="E174" t="s">
        <v>575</v>
      </c>
      <c r="F174" t="s">
        <v>259</v>
      </c>
      <c r="G174" t="s">
        <v>568</v>
      </c>
      <c r="H174">
        <v>0</v>
      </c>
      <c r="I174">
        <v>0</v>
      </c>
      <c r="J174">
        <v>2017</v>
      </c>
      <c r="K174" t="s">
        <v>574</v>
      </c>
      <c r="L174">
        <v>75</v>
      </c>
      <c r="M174">
        <v>400915641</v>
      </c>
      <c r="N174" t="s">
        <v>7</v>
      </c>
      <c r="O174">
        <v>40.299999999999997</v>
      </c>
      <c r="P174">
        <v>35.5</v>
      </c>
      <c r="Q174">
        <v>46.2</v>
      </c>
      <c r="R174">
        <v>43</v>
      </c>
      <c r="S174">
        <v>15</v>
      </c>
      <c r="T174">
        <v>28</v>
      </c>
      <c r="U174">
        <v>0</v>
      </c>
      <c r="V174">
        <v>20</v>
      </c>
      <c r="W174">
        <v>7</v>
      </c>
      <c r="X174">
        <v>6</v>
      </c>
      <c r="Y174">
        <v>13</v>
      </c>
      <c r="Z174">
        <v>26</v>
      </c>
      <c r="AA174">
        <v>0</v>
      </c>
      <c r="AB174">
        <v>0</v>
      </c>
      <c r="AC174">
        <v>7</v>
      </c>
    </row>
    <row r="175" spans="1:29" x14ac:dyDescent="0.45">
      <c r="A175" t="s">
        <v>573</v>
      </c>
      <c r="B175" t="s">
        <v>572</v>
      </c>
      <c r="C175" t="s">
        <v>571</v>
      </c>
      <c r="D175" t="s">
        <v>570</v>
      </c>
      <c r="E175" t="s">
        <v>569</v>
      </c>
      <c r="F175" t="s">
        <v>568</v>
      </c>
      <c r="G175" t="s">
        <v>567</v>
      </c>
      <c r="H175">
        <v>0</v>
      </c>
      <c r="I175">
        <v>0</v>
      </c>
      <c r="J175">
        <v>2017</v>
      </c>
      <c r="K175" t="s">
        <v>566</v>
      </c>
      <c r="L175">
        <v>66</v>
      </c>
      <c r="M175">
        <v>400915648</v>
      </c>
      <c r="N175" t="s">
        <v>7</v>
      </c>
      <c r="O175">
        <v>39.1</v>
      </c>
      <c r="P175">
        <v>26.3</v>
      </c>
      <c r="Q175">
        <v>41.2</v>
      </c>
      <c r="R175">
        <v>38</v>
      </c>
      <c r="S175">
        <v>18</v>
      </c>
      <c r="T175">
        <v>20</v>
      </c>
      <c r="U175">
        <v>0</v>
      </c>
      <c r="V175">
        <v>10</v>
      </c>
      <c r="W175">
        <v>7</v>
      </c>
      <c r="X175">
        <v>2</v>
      </c>
      <c r="Y175">
        <v>10</v>
      </c>
      <c r="Z175">
        <v>23</v>
      </c>
      <c r="AA175">
        <v>0</v>
      </c>
      <c r="AB175">
        <v>0</v>
      </c>
      <c r="AC175">
        <v>9</v>
      </c>
    </row>
    <row r="176" spans="1:29" x14ac:dyDescent="0.45">
      <c r="A176" t="s">
        <v>565</v>
      </c>
      <c r="B176" t="s">
        <v>564</v>
      </c>
      <c r="C176" t="s">
        <v>563</v>
      </c>
      <c r="D176" t="s">
        <v>562</v>
      </c>
      <c r="E176" t="s">
        <v>561</v>
      </c>
      <c r="F176" t="s">
        <v>536</v>
      </c>
      <c r="G176" t="s">
        <v>560</v>
      </c>
      <c r="H176">
        <v>1</v>
      </c>
      <c r="I176">
        <v>0</v>
      </c>
      <c r="J176">
        <v>2017</v>
      </c>
      <c r="K176" t="s">
        <v>559</v>
      </c>
      <c r="L176">
        <v>66</v>
      </c>
      <c r="M176">
        <v>400915660</v>
      </c>
      <c r="N176" t="s">
        <v>7</v>
      </c>
      <c r="O176">
        <v>60.6</v>
      </c>
      <c r="P176">
        <v>45.8</v>
      </c>
      <c r="Q176">
        <v>83.3</v>
      </c>
      <c r="R176">
        <v>41</v>
      </c>
      <c r="S176">
        <v>10</v>
      </c>
      <c r="T176">
        <v>31</v>
      </c>
      <c r="U176">
        <v>0</v>
      </c>
      <c r="V176">
        <v>21</v>
      </c>
      <c r="W176">
        <v>9</v>
      </c>
      <c r="X176">
        <v>3</v>
      </c>
      <c r="Y176">
        <v>16</v>
      </c>
      <c r="Z176">
        <v>16</v>
      </c>
      <c r="AA176">
        <v>0</v>
      </c>
      <c r="AB176">
        <v>0</v>
      </c>
      <c r="AC176">
        <v>44</v>
      </c>
    </row>
    <row r="177" spans="1:29" x14ac:dyDescent="0.45">
      <c r="A177" t="s">
        <v>558</v>
      </c>
      <c r="B177" t="s">
        <v>446</v>
      </c>
      <c r="C177" t="s">
        <v>557</v>
      </c>
      <c r="D177" t="s">
        <v>556</v>
      </c>
      <c r="E177" t="s">
        <v>272</v>
      </c>
      <c r="F177" t="s">
        <v>466</v>
      </c>
      <c r="G177" t="s">
        <v>245</v>
      </c>
      <c r="H177">
        <v>0</v>
      </c>
      <c r="I177">
        <v>0</v>
      </c>
      <c r="J177">
        <v>2017</v>
      </c>
      <c r="K177" t="s">
        <v>555</v>
      </c>
      <c r="L177">
        <v>66</v>
      </c>
      <c r="M177">
        <v>400915664</v>
      </c>
      <c r="N177" t="s">
        <v>7</v>
      </c>
      <c r="O177">
        <v>42.9</v>
      </c>
      <c r="P177">
        <v>31.8</v>
      </c>
      <c r="Q177">
        <v>78.599999999999994</v>
      </c>
      <c r="R177">
        <v>34</v>
      </c>
      <c r="S177">
        <v>12</v>
      </c>
      <c r="T177">
        <v>22</v>
      </c>
      <c r="U177">
        <v>0</v>
      </c>
      <c r="V177">
        <v>10</v>
      </c>
      <c r="W177">
        <v>4</v>
      </c>
      <c r="X177">
        <v>3</v>
      </c>
      <c r="Y177">
        <v>14</v>
      </c>
      <c r="Z177">
        <v>21</v>
      </c>
      <c r="AA177">
        <v>0</v>
      </c>
      <c r="AB177">
        <v>0</v>
      </c>
      <c r="AC177">
        <v>2</v>
      </c>
    </row>
    <row r="178" spans="1:29" x14ac:dyDescent="0.45">
      <c r="A178" t="s">
        <v>554</v>
      </c>
      <c r="B178" t="s">
        <v>314</v>
      </c>
      <c r="C178" t="s">
        <v>553</v>
      </c>
      <c r="D178" t="s">
        <v>552</v>
      </c>
      <c r="E178" t="s">
        <v>551</v>
      </c>
      <c r="F178" t="s">
        <v>550</v>
      </c>
      <c r="G178" t="s">
        <v>258</v>
      </c>
      <c r="H178">
        <v>0</v>
      </c>
      <c r="I178">
        <v>0</v>
      </c>
      <c r="J178">
        <v>2017</v>
      </c>
      <c r="K178" t="s">
        <v>549</v>
      </c>
      <c r="L178">
        <v>61</v>
      </c>
      <c r="M178">
        <v>400915669</v>
      </c>
      <c r="N178" t="s">
        <v>7</v>
      </c>
      <c r="O178">
        <v>44.6</v>
      </c>
      <c r="P178">
        <v>41.7</v>
      </c>
      <c r="Q178">
        <v>50</v>
      </c>
      <c r="R178">
        <v>23</v>
      </c>
      <c r="S178">
        <v>9</v>
      </c>
      <c r="T178">
        <v>14</v>
      </c>
      <c r="U178">
        <v>0</v>
      </c>
      <c r="V178">
        <v>12</v>
      </c>
      <c r="W178">
        <v>10</v>
      </c>
      <c r="X178">
        <v>5</v>
      </c>
      <c r="Y178">
        <v>16</v>
      </c>
      <c r="Z178">
        <v>15</v>
      </c>
      <c r="AA178">
        <v>1</v>
      </c>
      <c r="AB178">
        <v>0</v>
      </c>
      <c r="AC178">
        <v>11</v>
      </c>
    </row>
    <row r="179" spans="1:29" x14ac:dyDescent="0.45">
      <c r="A179" t="s">
        <v>548</v>
      </c>
      <c r="B179" t="s">
        <v>67</v>
      </c>
      <c r="C179" t="s">
        <v>547</v>
      </c>
      <c r="D179" t="s">
        <v>546</v>
      </c>
      <c r="E179" t="s">
        <v>545</v>
      </c>
      <c r="F179" t="s">
        <v>544</v>
      </c>
      <c r="G179" t="s">
        <v>543</v>
      </c>
      <c r="H179">
        <v>1</v>
      </c>
      <c r="I179">
        <v>0</v>
      </c>
      <c r="J179">
        <v>2017</v>
      </c>
      <c r="K179" t="s">
        <v>542</v>
      </c>
      <c r="L179">
        <v>81</v>
      </c>
      <c r="M179">
        <v>400915677</v>
      </c>
      <c r="N179" t="s">
        <v>7</v>
      </c>
      <c r="O179">
        <v>44.8</v>
      </c>
      <c r="P179">
        <v>40</v>
      </c>
      <c r="Q179">
        <v>76.5</v>
      </c>
      <c r="R179">
        <v>31</v>
      </c>
      <c r="S179">
        <v>10</v>
      </c>
      <c r="T179">
        <v>21</v>
      </c>
      <c r="U179">
        <v>0</v>
      </c>
      <c r="V179">
        <v>12</v>
      </c>
      <c r="W179">
        <v>8</v>
      </c>
      <c r="X179">
        <v>3</v>
      </c>
      <c r="Y179">
        <v>8</v>
      </c>
      <c r="Z179">
        <v>17</v>
      </c>
      <c r="AA179">
        <v>0</v>
      </c>
      <c r="AB179">
        <v>0</v>
      </c>
      <c r="AC179">
        <v>11</v>
      </c>
    </row>
    <row r="180" spans="1:29" x14ac:dyDescent="0.45">
      <c r="A180" t="s">
        <v>541</v>
      </c>
      <c r="B180" t="s">
        <v>540</v>
      </c>
      <c r="C180" t="s">
        <v>539</v>
      </c>
      <c r="D180" t="s">
        <v>538</v>
      </c>
      <c r="E180" t="s">
        <v>537</v>
      </c>
      <c r="F180" t="s">
        <v>407</v>
      </c>
      <c r="G180" t="s">
        <v>536</v>
      </c>
      <c r="H180">
        <v>1</v>
      </c>
      <c r="I180">
        <v>0</v>
      </c>
      <c r="J180">
        <v>2017</v>
      </c>
      <c r="K180" t="s">
        <v>535</v>
      </c>
      <c r="L180">
        <v>68</v>
      </c>
      <c r="M180">
        <v>400915681</v>
      </c>
      <c r="N180" t="s">
        <v>7</v>
      </c>
      <c r="O180">
        <v>42.6</v>
      </c>
      <c r="P180">
        <v>43.8</v>
      </c>
      <c r="Q180">
        <v>73.900000000000006</v>
      </c>
      <c r="R180">
        <v>35</v>
      </c>
      <c r="S180">
        <v>14</v>
      </c>
      <c r="T180">
        <v>21</v>
      </c>
      <c r="U180">
        <v>0</v>
      </c>
      <c r="V180">
        <v>15</v>
      </c>
      <c r="W180">
        <v>5</v>
      </c>
      <c r="X180">
        <v>3</v>
      </c>
      <c r="Y180">
        <v>11</v>
      </c>
      <c r="Z180">
        <v>18</v>
      </c>
      <c r="AA180">
        <v>0</v>
      </c>
      <c r="AB180">
        <v>0</v>
      </c>
      <c r="AC180">
        <v>9</v>
      </c>
    </row>
    <row r="181" spans="1:29" x14ac:dyDescent="0.45">
      <c r="A181" t="s">
        <v>534</v>
      </c>
      <c r="B181" t="s">
        <v>263</v>
      </c>
      <c r="C181" t="s">
        <v>533</v>
      </c>
      <c r="D181" t="s">
        <v>532</v>
      </c>
      <c r="E181" t="s">
        <v>531</v>
      </c>
      <c r="F181" t="s">
        <v>413</v>
      </c>
      <c r="G181" t="s">
        <v>287</v>
      </c>
      <c r="H181">
        <v>0</v>
      </c>
      <c r="I181">
        <v>0</v>
      </c>
      <c r="J181">
        <v>2017</v>
      </c>
      <c r="K181" t="s">
        <v>530</v>
      </c>
      <c r="L181">
        <v>71</v>
      </c>
      <c r="M181">
        <v>400915693</v>
      </c>
      <c r="N181" t="s">
        <v>7</v>
      </c>
      <c r="O181">
        <v>42.6</v>
      </c>
      <c r="P181">
        <v>19</v>
      </c>
      <c r="Q181">
        <v>69.2</v>
      </c>
      <c r="R181">
        <v>40</v>
      </c>
      <c r="S181">
        <v>16</v>
      </c>
      <c r="T181">
        <v>24</v>
      </c>
      <c r="U181">
        <v>0</v>
      </c>
      <c r="V181">
        <v>9</v>
      </c>
      <c r="W181">
        <v>4</v>
      </c>
      <c r="X181">
        <v>1</v>
      </c>
      <c r="Y181">
        <v>12</v>
      </c>
      <c r="Z181">
        <v>18</v>
      </c>
      <c r="AA181">
        <v>0</v>
      </c>
      <c r="AB181">
        <v>0</v>
      </c>
      <c r="AC181">
        <v>7</v>
      </c>
    </row>
    <row r="182" spans="1:29" x14ac:dyDescent="0.45">
      <c r="A182" t="s">
        <v>529</v>
      </c>
      <c r="B182" t="s">
        <v>528</v>
      </c>
      <c r="C182" t="s">
        <v>527</v>
      </c>
      <c r="D182" t="s">
        <v>526</v>
      </c>
      <c r="E182" t="s">
        <v>525</v>
      </c>
      <c r="F182" t="s">
        <v>524</v>
      </c>
      <c r="G182" t="s">
        <v>252</v>
      </c>
      <c r="H182">
        <v>0</v>
      </c>
      <c r="I182">
        <v>0</v>
      </c>
      <c r="J182">
        <v>2017</v>
      </c>
      <c r="K182" t="s">
        <v>523</v>
      </c>
      <c r="L182">
        <v>66</v>
      </c>
      <c r="M182">
        <v>400915695</v>
      </c>
      <c r="N182" t="s">
        <v>7</v>
      </c>
      <c r="O182">
        <v>39.4</v>
      </c>
      <c r="P182">
        <v>21.7</v>
      </c>
      <c r="Q182">
        <v>60</v>
      </c>
      <c r="R182">
        <v>44</v>
      </c>
      <c r="S182">
        <v>14</v>
      </c>
      <c r="T182">
        <v>30</v>
      </c>
      <c r="U182">
        <v>0</v>
      </c>
      <c r="V182">
        <v>15</v>
      </c>
      <c r="W182">
        <v>4</v>
      </c>
      <c r="X182">
        <v>2</v>
      </c>
      <c r="Y182">
        <v>20</v>
      </c>
      <c r="Z182">
        <v>17</v>
      </c>
      <c r="AA182">
        <v>0</v>
      </c>
      <c r="AB182">
        <v>0</v>
      </c>
      <c r="AC182">
        <v>0</v>
      </c>
    </row>
    <row r="183" spans="1:29" x14ac:dyDescent="0.45">
      <c r="A183" t="s">
        <v>522</v>
      </c>
      <c r="B183" t="s">
        <v>214</v>
      </c>
      <c r="C183" t="s">
        <v>521</v>
      </c>
      <c r="D183" t="s">
        <v>520</v>
      </c>
      <c r="E183" t="s">
        <v>519</v>
      </c>
      <c r="F183" t="s">
        <v>518</v>
      </c>
      <c r="G183" t="s">
        <v>377</v>
      </c>
      <c r="H183">
        <v>1</v>
      </c>
      <c r="I183">
        <v>0</v>
      </c>
      <c r="J183">
        <v>2017</v>
      </c>
      <c r="K183" t="s">
        <v>517</v>
      </c>
      <c r="L183">
        <v>73</v>
      </c>
      <c r="M183">
        <v>400945500</v>
      </c>
      <c r="N183" t="s">
        <v>7</v>
      </c>
      <c r="O183">
        <v>53.8</v>
      </c>
      <c r="P183">
        <v>44.4</v>
      </c>
      <c r="Q183">
        <v>81.8</v>
      </c>
      <c r="R183">
        <v>31</v>
      </c>
      <c r="S183">
        <v>7</v>
      </c>
      <c r="T183">
        <v>24</v>
      </c>
      <c r="U183">
        <v>0</v>
      </c>
      <c r="V183">
        <v>15</v>
      </c>
      <c r="W183">
        <v>3</v>
      </c>
      <c r="X183">
        <v>6</v>
      </c>
      <c r="Y183">
        <v>17</v>
      </c>
      <c r="Z183">
        <v>20</v>
      </c>
      <c r="AA183">
        <v>1</v>
      </c>
      <c r="AB183">
        <v>0</v>
      </c>
      <c r="AC183">
        <v>10</v>
      </c>
    </row>
    <row r="184" spans="1:29" x14ac:dyDescent="0.45">
      <c r="A184" t="s">
        <v>516</v>
      </c>
      <c r="B184" t="s">
        <v>515</v>
      </c>
      <c r="C184" t="s">
        <v>514</v>
      </c>
      <c r="D184" t="s">
        <v>513</v>
      </c>
      <c r="E184" t="s">
        <v>494</v>
      </c>
      <c r="F184" t="s">
        <v>129</v>
      </c>
      <c r="G184" t="s">
        <v>252</v>
      </c>
      <c r="H184">
        <v>1</v>
      </c>
      <c r="I184">
        <v>1</v>
      </c>
      <c r="J184">
        <v>2018</v>
      </c>
      <c r="K184" t="s">
        <v>512</v>
      </c>
      <c r="L184">
        <v>77</v>
      </c>
      <c r="M184">
        <v>401022797</v>
      </c>
      <c r="N184" t="s">
        <v>7</v>
      </c>
      <c r="O184">
        <v>35.4</v>
      </c>
      <c r="P184">
        <v>26.7</v>
      </c>
      <c r="Q184">
        <v>71.400000000000006</v>
      </c>
      <c r="R184">
        <v>43</v>
      </c>
      <c r="S184">
        <v>15</v>
      </c>
      <c r="T184">
        <v>28</v>
      </c>
      <c r="U184">
        <v>0</v>
      </c>
      <c r="V184">
        <v>12</v>
      </c>
      <c r="W184">
        <v>10</v>
      </c>
      <c r="X184">
        <v>2</v>
      </c>
      <c r="Y184">
        <v>18</v>
      </c>
      <c r="Z184">
        <v>21</v>
      </c>
      <c r="AA184">
        <v>0</v>
      </c>
      <c r="AB184">
        <v>0</v>
      </c>
      <c r="AC184">
        <v>2</v>
      </c>
    </row>
    <row r="185" spans="1:29" x14ac:dyDescent="0.45">
      <c r="A185" t="s">
        <v>511</v>
      </c>
      <c r="B185" t="s">
        <v>510</v>
      </c>
      <c r="C185" t="s">
        <v>509</v>
      </c>
      <c r="D185" t="s">
        <v>190</v>
      </c>
      <c r="E185" t="s">
        <v>360</v>
      </c>
      <c r="F185" t="s">
        <v>225</v>
      </c>
      <c r="G185" t="s">
        <v>305</v>
      </c>
      <c r="H185">
        <v>1</v>
      </c>
      <c r="I185">
        <v>1</v>
      </c>
      <c r="J185">
        <v>2018</v>
      </c>
      <c r="K185" t="s">
        <v>508</v>
      </c>
      <c r="L185">
        <v>86</v>
      </c>
      <c r="M185">
        <v>400988190</v>
      </c>
      <c r="N185" t="s">
        <v>7</v>
      </c>
      <c r="O185">
        <v>49.2</v>
      </c>
      <c r="P185">
        <v>32.299999999999997</v>
      </c>
      <c r="Q185">
        <v>66.7</v>
      </c>
      <c r="R185">
        <v>30</v>
      </c>
      <c r="S185">
        <v>9</v>
      </c>
      <c r="T185">
        <v>21</v>
      </c>
      <c r="U185">
        <v>0</v>
      </c>
      <c r="V185">
        <v>20</v>
      </c>
      <c r="W185">
        <v>4</v>
      </c>
      <c r="X185">
        <v>4</v>
      </c>
      <c r="Y185">
        <v>16</v>
      </c>
      <c r="Z185">
        <v>27</v>
      </c>
      <c r="AA185">
        <v>0</v>
      </c>
      <c r="AB185">
        <v>0</v>
      </c>
      <c r="AC185">
        <v>10</v>
      </c>
    </row>
    <row r="186" spans="1:29" x14ac:dyDescent="0.45">
      <c r="A186" t="s">
        <v>507</v>
      </c>
      <c r="B186" t="s">
        <v>352</v>
      </c>
      <c r="C186" t="s">
        <v>290</v>
      </c>
      <c r="D186" t="s">
        <v>183</v>
      </c>
      <c r="E186" t="s">
        <v>428</v>
      </c>
      <c r="F186" t="s">
        <v>227</v>
      </c>
      <c r="G186" t="s">
        <v>258</v>
      </c>
      <c r="H186">
        <v>1</v>
      </c>
      <c r="I186">
        <v>1</v>
      </c>
      <c r="J186">
        <v>2018</v>
      </c>
      <c r="K186" t="s">
        <v>286</v>
      </c>
      <c r="L186">
        <v>79</v>
      </c>
      <c r="M186">
        <v>400988200</v>
      </c>
      <c r="N186" t="s">
        <v>7</v>
      </c>
      <c r="O186">
        <v>40</v>
      </c>
      <c r="P186">
        <v>33.299999999999997</v>
      </c>
      <c r="Q186">
        <v>60.7</v>
      </c>
      <c r="R186">
        <v>29</v>
      </c>
      <c r="S186">
        <v>7</v>
      </c>
      <c r="T186">
        <v>22</v>
      </c>
      <c r="U186">
        <v>0</v>
      </c>
      <c r="V186">
        <v>13</v>
      </c>
      <c r="W186">
        <v>3</v>
      </c>
      <c r="X186">
        <v>1</v>
      </c>
      <c r="Y186">
        <v>10</v>
      </c>
      <c r="Z186">
        <v>29</v>
      </c>
      <c r="AA186">
        <v>1</v>
      </c>
      <c r="AB186">
        <v>0</v>
      </c>
      <c r="AC186">
        <v>5</v>
      </c>
    </row>
    <row r="187" spans="1:29" x14ac:dyDescent="0.45">
      <c r="A187" t="s">
        <v>506</v>
      </c>
      <c r="B187" t="s">
        <v>505</v>
      </c>
      <c r="C187" t="s">
        <v>13</v>
      </c>
      <c r="D187" t="s">
        <v>176</v>
      </c>
      <c r="E187" t="s">
        <v>504</v>
      </c>
      <c r="F187" t="s">
        <v>493</v>
      </c>
      <c r="G187" t="s">
        <v>287</v>
      </c>
      <c r="H187">
        <v>1</v>
      </c>
      <c r="I187">
        <v>0</v>
      </c>
      <c r="J187">
        <v>2018</v>
      </c>
      <c r="K187" t="s">
        <v>8</v>
      </c>
      <c r="L187">
        <v>70</v>
      </c>
      <c r="M187">
        <v>400988212</v>
      </c>
      <c r="N187" t="s">
        <v>7</v>
      </c>
      <c r="O187">
        <v>51</v>
      </c>
      <c r="P187">
        <v>53.3</v>
      </c>
      <c r="Q187">
        <v>67.900000000000006</v>
      </c>
      <c r="R187">
        <v>37</v>
      </c>
      <c r="S187">
        <v>9</v>
      </c>
      <c r="T187">
        <v>28</v>
      </c>
      <c r="U187">
        <v>0</v>
      </c>
      <c r="V187">
        <v>22</v>
      </c>
      <c r="W187">
        <v>8</v>
      </c>
      <c r="X187">
        <v>2</v>
      </c>
      <c r="Y187">
        <v>19</v>
      </c>
      <c r="Z187">
        <v>21</v>
      </c>
      <c r="AA187">
        <v>0</v>
      </c>
      <c r="AB187">
        <v>0</v>
      </c>
      <c r="AC187">
        <v>12</v>
      </c>
    </row>
    <row r="188" spans="1:29" x14ac:dyDescent="0.45">
      <c r="A188" t="s">
        <v>503</v>
      </c>
      <c r="B188" t="s">
        <v>502</v>
      </c>
      <c r="C188" t="s">
        <v>501</v>
      </c>
      <c r="D188" t="s">
        <v>500</v>
      </c>
      <c r="E188" t="s">
        <v>467</v>
      </c>
      <c r="F188" t="s">
        <v>499</v>
      </c>
      <c r="G188" t="s">
        <v>239</v>
      </c>
      <c r="H188">
        <v>1</v>
      </c>
      <c r="I188">
        <v>0</v>
      </c>
      <c r="J188">
        <v>2018</v>
      </c>
      <c r="K188" t="s">
        <v>498</v>
      </c>
      <c r="L188">
        <v>79</v>
      </c>
      <c r="M188">
        <v>400999766</v>
      </c>
      <c r="N188" t="s">
        <v>7</v>
      </c>
      <c r="O188">
        <v>60</v>
      </c>
      <c r="P188">
        <v>68.2</v>
      </c>
      <c r="Q188">
        <v>77.8</v>
      </c>
      <c r="R188">
        <v>34</v>
      </c>
      <c r="S188">
        <v>4</v>
      </c>
      <c r="T188">
        <v>30</v>
      </c>
      <c r="U188">
        <v>0</v>
      </c>
      <c r="V188">
        <v>23</v>
      </c>
      <c r="W188">
        <v>6</v>
      </c>
      <c r="X188">
        <v>1</v>
      </c>
      <c r="Y188">
        <v>22</v>
      </c>
      <c r="Z188">
        <v>26</v>
      </c>
      <c r="AA188">
        <v>1</v>
      </c>
      <c r="AB188">
        <v>0</v>
      </c>
      <c r="AC188">
        <v>34</v>
      </c>
    </row>
    <row r="189" spans="1:29" x14ac:dyDescent="0.45">
      <c r="A189" t="s">
        <v>497</v>
      </c>
      <c r="B189" t="s">
        <v>145</v>
      </c>
      <c r="C189" t="s">
        <v>496</v>
      </c>
      <c r="D189" t="s">
        <v>495</v>
      </c>
      <c r="E189" t="s">
        <v>494</v>
      </c>
      <c r="F189" t="s">
        <v>493</v>
      </c>
      <c r="G189" t="s">
        <v>203</v>
      </c>
      <c r="H189">
        <v>1</v>
      </c>
      <c r="I189">
        <v>1</v>
      </c>
      <c r="J189">
        <v>2018</v>
      </c>
      <c r="K189" t="s">
        <v>492</v>
      </c>
      <c r="L189">
        <v>89</v>
      </c>
      <c r="M189">
        <v>400988228</v>
      </c>
      <c r="N189" t="s">
        <v>7</v>
      </c>
      <c r="O189">
        <v>48.3</v>
      </c>
      <c r="P189">
        <v>37.5</v>
      </c>
      <c r="Q189">
        <v>76.2</v>
      </c>
      <c r="R189">
        <v>35</v>
      </c>
      <c r="S189">
        <v>14</v>
      </c>
      <c r="T189">
        <v>21</v>
      </c>
      <c r="U189">
        <v>0</v>
      </c>
      <c r="V189">
        <v>17</v>
      </c>
      <c r="W189">
        <v>4</v>
      </c>
      <c r="X189">
        <v>3</v>
      </c>
      <c r="Y189">
        <v>18</v>
      </c>
      <c r="Z189">
        <v>22</v>
      </c>
      <c r="AA189">
        <v>0</v>
      </c>
      <c r="AB189">
        <v>0</v>
      </c>
      <c r="AC189">
        <v>1</v>
      </c>
    </row>
    <row r="190" spans="1:29" x14ac:dyDescent="0.45">
      <c r="A190" t="s">
        <v>491</v>
      </c>
      <c r="B190" t="s">
        <v>490</v>
      </c>
      <c r="C190" t="s">
        <v>489</v>
      </c>
      <c r="D190" t="s">
        <v>488</v>
      </c>
      <c r="E190" t="s">
        <v>467</v>
      </c>
      <c r="F190" t="s">
        <v>204</v>
      </c>
      <c r="G190" t="s">
        <v>195</v>
      </c>
      <c r="H190">
        <v>1</v>
      </c>
      <c r="I190">
        <v>1</v>
      </c>
      <c r="J190">
        <v>2018</v>
      </c>
      <c r="K190" t="s">
        <v>8</v>
      </c>
      <c r="L190">
        <v>77</v>
      </c>
      <c r="M190">
        <v>400988232</v>
      </c>
      <c r="N190" t="s">
        <v>7</v>
      </c>
      <c r="O190">
        <v>45.5</v>
      </c>
      <c r="P190">
        <v>23.8</v>
      </c>
      <c r="Q190">
        <v>71.400000000000006</v>
      </c>
      <c r="R190">
        <v>25</v>
      </c>
      <c r="S190">
        <v>10</v>
      </c>
      <c r="T190">
        <v>15</v>
      </c>
      <c r="U190">
        <v>0</v>
      </c>
      <c r="V190">
        <v>13</v>
      </c>
      <c r="W190">
        <v>6</v>
      </c>
      <c r="X190">
        <v>0</v>
      </c>
      <c r="Y190">
        <v>11</v>
      </c>
      <c r="Z190">
        <v>22</v>
      </c>
      <c r="AA190">
        <v>0</v>
      </c>
      <c r="AB190">
        <v>0</v>
      </c>
      <c r="AC190">
        <v>4</v>
      </c>
    </row>
    <row r="191" spans="1:29" x14ac:dyDescent="0.45">
      <c r="A191" t="s">
        <v>487</v>
      </c>
      <c r="B191" t="s">
        <v>486</v>
      </c>
      <c r="C191" t="s">
        <v>485</v>
      </c>
      <c r="D191" t="s">
        <v>350</v>
      </c>
      <c r="E191" t="s">
        <v>355</v>
      </c>
      <c r="F191" t="s">
        <v>266</v>
      </c>
      <c r="G191" t="s">
        <v>484</v>
      </c>
      <c r="H191">
        <v>1</v>
      </c>
      <c r="I191">
        <v>1</v>
      </c>
      <c r="J191">
        <v>2018</v>
      </c>
      <c r="K191" t="s">
        <v>483</v>
      </c>
      <c r="L191">
        <v>85</v>
      </c>
      <c r="M191">
        <v>400988233</v>
      </c>
      <c r="N191" t="s">
        <v>7</v>
      </c>
      <c r="O191">
        <v>48.3</v>
      </c>
      <c r="P191">
        <v>36.799999999999997</v>
      </c>
      <c r="Q191">
        <v>66.7</v>
      </c>
      <c r="R191">
        <v>21</v>
      </c>
      <c r="S191">
        <v>8</v>
      </c>
      <c r="T191">
        <v>13</v>
      </c>
      <c r="U191">
        <v>0</v>
      </c>
      <c r="V191">
        <v>24</v>
      </c>
      <c r="W191">
        <v>9</v>
      </c>
      <c r="X191">
        <v>2</v>
      </c>
      <c r="Y191">
        <v>19</v>
      </c>
      <c r="Z191">
        <v>18</v>
      </c>
      <c r="AA191">
        <v>0</v>
      </c>
      <c r="AB191">
        <v>0</v>
      </c>
      <c r="AC191">
        <v>1</v>
      </c>
    </row>
    <row r="192" spans="1:29" x14ac:dyDescent="0.45">
      <c r="A192" t="s">
        <v>482</v>
      </c>
      <c r="B192" t="s">
        <v>481</v>
      </c>
      <c r="C192" t="s">
        <v>480</v>
      </c>
      <c r="D192" t="s">
        <v>479</v>
      </c>
      <c r="E192" t="s">
        <v>478</v>
      </c>
      <c r="F192" t="s">
        <v>196</v>
      </c>
      <c r="G192" t="s">
        <v>203</v>
      </c>
      <c r="H192">
        <v>1</v>
      </c>
      <c r="I192">
        <v>1</v>
      </c>
      <c r="J192">
        <v>2018</v>
      </c>
      <c r="K192" t="s">
        <v>477</v>
      </c>
      <c r="L192">
        <v>86</v>
      </c>
      <c r="M192">
        <v>400988245</v>
      </c>
      <c r="N192" t="s">
        <v>7</v>
      </c>
      <c r="O192">
        <v>41.2</v>
      </c>
      <c r="P192">
        <v>31</v>
      </c>
      <c r="Q192">
        <v>66.7</v>
      </c>
      <c r="R192">
        <v>41</v>
      </c>
      <c r="S192">
        <v>14</v>
      </c>
      <c r="T192">
        <v>27</v>
      </c>
      <c r="U192">
        <v>0</v>
      </c>
      <c r="V192">
        <v>17</v>
      </c>
      <c r="W192">
        <v>6</v>
      </c>
      <c r="X192">
        <v>2</v>
      </c>
      <c r="Y192">
        <v>15</v>
      </c>
      <c r="Z192">
        <v>17</v>
      </c>
      <c r="AA192">
        <v>0</v>
      </c>
      <c r="AB192">
        <v>0</v>
      </c>
      <c r="AC192">
        <v>2</v>
      </c>
    </row>
    <row r="193" spans="1:29" x14ac:dyDescent="0.45">
      <c r="A193" t="s">
        <v>476</v>
      </c>
      <c r="B193" t="s">
        <v>475</v>
      </c>
      <c r="C193" t="s">
        <v>474</v>
      </c>
      <c r="D193" t="s">
        <v>150</v>
      </c>
      <c r="E193" t="s">
        <v>473</v>
      </c>
      <c r="F193" t="s">
        <v>281</v>
      </c>
      <c r="G193" t="s">
        <v>377</v>
      </c>
      <c r="H193">
        <v>0</v>
      </c>
      <c r="I193">
        <v>1</v>
      </c>
      <c r="J193">
        <v>2018</v>
      </c>
      <c r="K193" t="s">
        <v>472</v>
      </c>
      <c r="L193">
        <v>74</v>
      </c>
      <c r="M193">
        <v>400988249</v>
      </c>
      <c r="N193" t="s">
        <v>7</v>
      </c>
      <c r="O193">
        <v>48.3</v>
      </c>
      <c r="P193">
        <v>42.9</v>
      </c>
      <c r="Q193">
        <v>46.7</v>
      </c>
      <c r="R193">
        <v>37</v>
      </c>
      <c r="S193">
        <v>10</v>
      </c>
      <c r="T193">
        <v>27</v>
      </c>
      <c r="U193">
        <v>0</v>
      </c>
      <c r="V193">
        <v>17</v>
      </c>
      <c r="W193">
        <v>6</v>
      </c>
      <c r="X193">
        <v>4</v>
      </c>
      <c r="Y193">
        <v>12</v>
      </c>
      <c r="Z193">
        <v>15</v>
      </c>
      <c r="AA193">
        <v>1</v>
      </c>
      <c r="AB193">
        <v>0</v>
      </c>
      <c r="AC193">
        <v>14</v>
      </c>
    </row>
    <row r="194" spans="1:29" x14ac:dyDescent="0.45">
      <c r="A194" t="s">
        <v>471</v>
      </c>
      <c r="B194" t="s">
        <v>470</v>
      </c>
      <c r="C194" t="s">
        <v>469</v>
      </c>
      <c r="D194" t="s">
        <v>468</v>
      </c>
      <c r="E194" t="s">
        <v>467</v>
      </c>
      <c r="F194" t="s">
        <v>466</v>
      </c>
      <c r="G194" t="s">
        <v>195</v>
      </c>
      <c r="H194">
        <v>1</v>
      </c>
      <c r="I194">
        <v>1</v>
      </c>
      <c r="J194">
        <v>2018</v>
      </c>
      <c r="K194" t="s">
        <v>465</v>
      </c>
      <c r="L194">
        <v>80</v>
      </c>
      <c r="M194">
        <v>400986911</v>
      </c>
      <c r="N194" t="s">
        <v>7</v>
      </c>
      <c r="O194">
        <v>45.8</v>
      </c>
      <c r="P194">
        <v>43.5</v>
      </c>
      <c r="Q194">
        <v>58.3</v>
      </c>
      <c r="R194">
        <v>40</v>
      </c>
      <c r="S194">
        <v>13</v>
      </c>
      <c r="T194">
        <v>27</v>
      </c>
      <c r="U194">
        <v>0</v>
      </c>
      <c r="V194">
        <v>17</v>
      </c>
      <c r="W194">
        <v>5</v>
      </c>
      <c r="X194">
        <v>1</v>
      </c>
      <c r="Y194">
        <v>16</v>
      </c>
      <c r="Z194">
        <v>28</v>
      </c>
      <c r="AA194">
        <v>0</v>
      </c>
      <c r="AB194">
        <v>0</v>
      </c>
      <c r="AC194">
        <v>6</v>
      </c>
    </row>
    <row r="195" spans="1:29" x14ac:dyDescent="0.45">
      <c r="A195" t="s">
        <v>464</v>
      </c>
      <c r="B195" t="s">
        <v>163</v>
      </c>
      <c r="C195" t="s">
        <v>365</v>
      </c>
      <c r="D195" t="s">
        <v>130</v>
      </c>
      <c r="E195" t="s">
        <v>234</v>
      </c>
      <c r="F195" t="s">
        <v>433</v>
      </c>
      <c r="G195" t="s">
        <v>305</v>
      </c>
      <c r="H195">
        <v>1</v>
      </c>
      <c r="I195">
        <v>1</v>
      </c>
      <c r="J195">
        <v>2018</v>
      </c>
      <c r="K195" t="s">
        <v>364</v>
      </c>
      <c r="L195">
        <v>66</v>
      </c>
      <c r="M195">
        <v>400988287</v>
      </c>
      <c r="N195" t="s">
        <v>7</v>
      </c>
      <c r="O195">
        <v>40.299999999999997</v>
      </c>
      <c r="P195">
        <v>33.299999999999997</v>
      </c>
      <c r="Q195">
        <v>66.7</v>
      </c>
      <c r="R195">
        <v>41</v>
      </c>
      <c r="S195">
        <v>20</v>
      </c>
      <c r="T195">
        <v>21</v>
      </c>
      <c r="U195">
        <v>0</v>
      </c>
      <c r="V195">
        <v>12</v>
      </c>
      <c r="W195">
        <v>6</v>
      </c>
      <c r="X195">
        <v>6</v>
      </c>
      <c r="Y195">
        <v>20</v>
      </c>
      <c r="Z195">
        <v>19</v>
      </c>
      <c r="AA195">
        <v>1</v>
      </c>
      <c r="AB195">
        <v>0</v>
      </c>
      <c r="AC195">
        <v>3</v>
      </c>
    </row>
    <row r="196" spans="1:29" x14ac:dyDescent="0.45">
      <c r="A196" t="s">
        <v>463</v>
      </c>
      <c r="B196" t="s">
        <v>60</v>
      </c>
      <c r="C196" t="s">
        <v>462</v>
      </c>
      <c r="D196" t="s">
        <v>461</v>
      </c>
      <c r="E196" t="s">
        <v>226</v>
      </c>
      <c r="F196" t="s">
        <v>433</v>
      </c>
      <c r="G196" t="s">
        <v>233</v>
      </c>
      <c r="H196">
        <v>0</v>
      </c>
      <c r="I196">
        <v>1</v>
      </c>
      <c r="J196">
        <v>2018</v>
      </c>
      <c r="K196" t="s">
        <v>460</v>
      </c>
      <c r="L196">
        <v>88</v>
      </c>
      <c r="M196">
        <v>400988289</v>
      </c>
      <c r="N196" t="s">
        <v>7</v>
      </c>
      <c r="O196">
        <v>67.3</v>
      </c>
      <c r="P196">
        <v>50</v>
      </c>
      <c r="Q196">
        <v>54.5</v>
      </c>
      <c r="R196">
        <v>26</v>
      </c>
      <c r="S196">
        <v>4</v>
      </c>
      <c r="T196">
        <v>22</v>
      </c>
      <c r="U196">
        <v>0</v>
      </c>
      <c r="V196">
        <v>20</v>
      </c>
      <c r="W196">
        <v>3</v>
      </c>
      <c r="X196">
        <v>2</v>
      </c>
      <c r="Y196">
        <v>16</v>
      </c>
      <c r="Z196">
        <v>18</v>
      </c>
      <c r="AA196">
        <v>1</v>
      </c>
      <c r="AB196">
        <v>0</v>
      </c>
      <c r="AC196">
        <v>14</v>
      </c>
    </row>
    <row r="197" spans="1:29" x14ac:dyDescent="0.45">
      <c r="A197" t="s">
        <v>459</v>
      </c>
      <c r="B197" t="s">
        <v>53</v>
      </c>
      <c r="C197" t="s">
        <v>458</v>
      </c>
      <c r="D197" t="s">
        <v>117</v>
      </c>
      <c r="E197" t="s">
        <v>281</v>
      </c>
      <c r="F197" t="s">
        <v>457</v>
      </c>
      <c r="G197" t="s">
        <v>245</v>
      </c>
      <c r="H197">
        <v>0</v>
      </c>
      <c r="I197">
        <v>0</v>
      </c>
      <c r="J197">
        <v>2018</v>
      </c>
      <c r="K197" t="s">
        <v>456</v>
      </c>
      <c r="L197">
        <v>53</v>
      </c>
      <c r="M197">
        <v>400988295</v>
      </c>
      <c r="N197" t="s">
        <v>7</v>
      </c>
      <c r="O197">
        <v>27.9</v>
      </c>
      <c r="P197">
        <v>7.4</v>
      </c>
      <c r="Q197">
        <v>72.2</v>
      </c>
      <c r="R197">
        <v>38</v>
      </c>
      <c r="S197">
        <v>20</v>
      </c>
      <c r="T197">
        <v>18</v>
      </c>
      <c r="U197">
        <v>0</v>
      </c>
      <c r="V197">
        <v>9</v>
      </c>
      <c r="W197">
        <v>10</v>
      </c>
      <c r="X197">
        <v>2</v>
      </c>
      <c r="Y197">
        <v>12</v>
      </c>
      <c r="Z197">
        <v>21</v>
      </c>
      <c r="AA197">
        <v>0</v>
      </c>
      <c r="AB197">
        <v>0</v>
      </c>
      <c r="AC197">
        <v>14</v>
      </c>
    </row>
    <row r="198" spans="1:29" x14ac:dyDescent="0.45">
      <c r="A198" t="s">
        <v>455</v>
      </c>
      <c r="B198" t="s">
        <v>263</v>
      </c>
      <c r="C198" t="s">
        <v>454</v>
      </c>
      <c r="D198" t="s">
        <v>453</v>
      </c>
      <c r="E198" t="s">
        <v>246</v>
      </c>
      <c r="F198" t="s">
        <v>196</v>
      </c>
      <c r="G198" t="s">
        <v>245</v>
      </c>
      <c r="H198">
        <v>0</v>
      </c>
      <c r="I198">
        <v>1</v>
      </c>
      <c r="J198">
        <v>2018</v>
      </c>
      <c r="K198" t="s">
        <v>452</v>
      </c>
      <c r="L198">
        <v>70</v>
      </c>
      <c r="M198">
        <v>400988304</v>
      </c>
      <c r="N198" t="s">
        <v>7</v>
      </c>
      <c r="O198">
        <v>52.7</v>
      </c>
      <c r="P198">
        <v>16.7</v>
      </c>
      <c r="Q198">
        <v>71.400000000000006</v>
      </c>
      <c r="R198">
        <v>25</v>
      </c>
      <c r="S198">
        <v>4</v>
      </c>
      <c r="T198">
        <v>21</v>
      </c>
      <c r="U198">
        <v>0</v>
      </c>
      <c r="V198">
        <v>8</v>
      </c>
      <c r="W198">
        <v>10</v>
      </c>
      <c r="X198">
        <v>3</v>
      </c>
      <c r="Y198">
        <v>17</v>
      </c>
      <c r="Z198">
        <v>22</v>
      </c>
      <c r="AA198">
        <v>0</v>
      </c>
      <c r="AB198">
        <v>0</v>
      </c>
      <c r="AC198">
        <v>3</v>
      </c>
    </row>
    <row r="199" spans="1:29" x14ac:dyDescent="0.45">
      <c r="A199" t="s">
        <v>451</v>
      </c>
      <c r="B199" t="s">
        <v>45</v>
      </c>
      <c r="C199" t="s">
        <v>450</v>
      </c>
      <c r="D199" t="s">
        <v>449</v>
      </c>
      <c r="E199" t="s">
        <v>260</v>
      </c>
      <c r="F199" t="s">
        <v>433</v>
      </c>
      <c r="G199" t="s">
        <v>245</v>
      </c>
      <c r="H199">
        <v>1</v>
      </c>
      <c r="I199">
        <v>0</v>
      </c>
      <c r="J199">
        <v>2018</v>
      </c>
      <c r="K199" t="s">
        <v>448</v>
      </c>
      <c r="L199">
        <v>64</v>
      </c>
      <c r="M199">
        <v>400988317</v>
      </c>
      <c r="N199" t="s">
        <v>7</v>
      </c>
      <c r="O199">
        <v>46.6</v>
      </c>
      <c r="P199">
        <v>36.4</v>
      </c>
      <c r="Q199">
        <v>53.6</v>
      </c>
      <c r="R199">
        <v>48</v>
      </c>
      <c r="S199">
        <v>14</v>
      </c>
      <c r="T199">
        <v>34</v>
      </c>
      <c r="U199">
        <v>0</v>
      </c>
      <c r="V199">
        <v>12</v>
      </c>
      <c r="W199">
        <v>4</v>
      </c>
      <c r="X199">
        <v>3</v>
      </c>
      <c r="Y199">
        <v>18</v>
      </c>
      <c r="Z199">
        <v>21</v>
      </c>
      <c r="AA199">
        <v>0</v>
      </c>
      <c r="AB199">
        <v>0</v>
      </c>
      <c r="AC199">
        <v>13</v>
      </c>
    </row>
    <row r="200" spans="1:29" x14ac:dyDescent="0.45">
      <c r="A200" t="s">
        <v>447</v>
      </c>
      <c r="B200" t="s">
        <v>446</v>
      </c>
      <c r="C200" t="s">
        <v>445</v>
      </c>
      <c r="D200" t="s">
        <v>444</v>
      </c>
      <c r="E200" t="s">
        <v>288</v>
      </c>
      <c r="F200" t="s">
        <v>281</v>
      </c>
      <c r="G200" t="s">
        <v>245</v>
      </c>
      <c r="H200">
        <v>0</v>
      </c>
      <c r="I200">
        <v>1</v>
      </c>
      <c r="J200">
        <v>2018</v>
      </c>
      <c r="K200" t="s">
        <v>443</v>
      </c>
      <c r="L200">
        <v>72</v>
      </c>
      <c r="M200">
        <v>400988327</v>
      </c>
      <c r="N200" t="s">
        <v>7</v>
      </c>
      <c r="O200">
        <v>42.4</v>
      </c>
      <c r="P200">
        <v>42.1</v>
      </c>
      <c r="Q200">
        <v>70</v>
      </c>
      <c r="R200">
        <v>50</v>
      </c>
      <c r="S200">
        <v>16</v>
      </c>
      <c r="T200">
        <v>34</v>
      </c>
      <c r="U200">
        <v>0</v>
      </c>
      <c r="V200">
        <v>6</v>
      </c>
      <c r="W200">
        <v>5</v>
      </c>
      <c r="X200">
        <v>5</v>
      </c>
      <c r="Y200">
        <v>12</v>
      </c>
      <c r="Z200">
        <v>16</v>
      </c>
      <c r="AA200">
        <v>0</v>
      </c>
      <c r="AB200">
        <v>0</v>
      </c>
      <c r="AC200">
        <v>13</v>
      </c>
    </row>
    <row r="201" spans="1:29" x14ac:dyDescent="0.45">
      <c r="A201" t="s">
        <v>442</v>
      </c>
      <c r="B201" t="s">
        <v>37</v>
      </c>
      <c r="C201" t="s">
        <v>441</v>
      </c>
      <c r="D201" t="s">
        <v>440</v>
      </c>
      <c r="E201" t="s">
        <v>439</v>
      </c>
      <c r="F201" t="s">
        <v>342</v>
      </c>
      <c r="G201" t="s">
        <v>438</v>
      </c>
      <c r="H201">
        <v>1</v>
      </c>
      <c r="I201">
        <v>1</v>
      </c>
      <c r="J201">
        <v>2018</v>
      </c>
      <c r="K201" t="s">
        <v>437</v>
      </c>
      <c r="L201">
        <v>80</v>
      </c>
      <c r="M201">
        <v>400988341</v>
      </c>
      <c r="N201" t="s">
        <v>7</v>
      </c>
      <c r="O201">
        <v>42.1</v>
      </c>
      <c r="P201">
        <v>25</v>
      </c>
      <c r="Q201">
        <v>72.7</v>
      </c>
      <c r="R201">
        <v>28</v>
      </c>
      <c r="S201">
        <v>8</v>
      </c>
      <c r="T201">
        <v>20</v>
      </c>
      <c r="U201">
        <v>0</v>
      </c>
      <c r="V201">
        <v>17</v>
      </c>
      <c r="W201">
        <v>5</v>
      </c>
      <c r="X201">
        <v>3</v>
      </c>
      <c r="Y201">
        <v>15</v>
      </c>
      <c r="Z201">
        <v>18</v>
      </c>
      <c r="AA201">
        <v>0</v>
      </c>
      <c r="AB201">
        <v>0</v>
      </c>
      <c r="AC201">
        <v>2</v>
      </c>
    </row>
    <row r="202" spans="1:29" x14ac:dyDescent="0.45">
      <c r="A202" t="s">
        <v>436</v>
      </c>
      <c r="B202" t="s">
        <v>435</v>
      </c>
      <c r="C202" t="s">
        <v>213</v>
      </c>
      <c r="D202" t="s">
        <v>434</v>
      </c>
      <c r="E202" t="s">
        <v>401</v>
      </c>
      <c r="F202" t="s">
        <v>433</v>
      </c>
      <c r="G202" t="s">
        <v>432</v>
      </c>
      <c r="H202">
        <v>1</v>
      </c>
      <c r="I202">
        <v>1</v>
      </c>
      <c r="J202">
        <v>2018</v>
      </c>
      <c r="K202" t="s">
        <v>210</v>
      </c>
      <c r="L202">
        <v>78</v>
      </c>
      <c r="M202">
        <v>400988350</v>
      </c>
      <c r="N202" t="s">
        <v>7</v>
      </c>
      <c r="O202">
        <v>50</v>
      </c>
      <c r="P202">
        <v>16.7</v>
      </c>
      <c r="Q202">
        <v>73.3</v>
      </c>
      <c r="R202">
        <v>35</v>
      </c>
      <c r="S202">
        <v>15</v>
      </c>
      <c r="T202">
        <v>20</v>
      </c>
      <c r="U202">
        <v>0</v>
      </c>
      <c r="V202">
        <v>15</v>
      </c>
      <c r="W202">
        <v>3</v>
      </c>
      <c r="X202">
        <v>7</v>
      </c>
      <c r="Y202">
        <v>12</v>
      </c>
      <c r="Z202">
        <v>17</v>
      </c>
      <c r="AA202">
        <v>1</v>
      </c>
      <c r="AB202">
        <v>0</v>
      </c>
      <c r="AC202">
        <v>3</v>
      </c>
    </row>
    <row r="203" spans="1:29" x14ac:dyDescent="0.45">
      <c r="A203" t="s">
        <v>431</v>
      </c>
      <c r="B203" t="s">
        <v>291</v>
      </c>
      <c r="C203" t="s">
        <v>430</v>
      </c>
      <c r="D203" t="s">
        <v>429</v>
      </c>
      <c r="E203" t="s">
        <v>428</v>
      </c>
      <c r="F203" t="s">
        <v>322</v>
      </c>
      <c r="G203" t="s">
        <v>377</v>
      </c>
      <c r="H203">
        <v>0</v>
      </c>
      <c r="I203">
        <v>0</v>
      </c>
      <c r="J203">
        <v>2018</v>
      </c>
      <c r="K203" t="s">
        <v>427</v>
      </c>
      <c r="L203">
        <v>94</v>
      </c>
      <c r="M203">
        <v>400988360</v>
      </c>
      <c r="N203" t="s">
        <v>7</v>
      </c>
      <c r="O203">
        <v>50</v>
      </c>
      <c r="P203">
        <v>38.1</v>
      </c>
      <c r="Q203">
        <v>83.3</v>
      </c>
      <c r="R203">
        <v>37</v>
      </c>
      <c r="S203">
        <v>10</v>
      </c>
      <c r="T203">
        <v>27</v>
      </c>
      <c r="U203">
        <v>0</v>
      </c>
      <c r="V203">
        <v>13</v>
      </c>
      <c r="W203">
        <v>10</v>
      </c>
      <c r="X203">
        <v>3</v>
      </c>
      <c r="Y203">
        <v>19</v>
      </c>
      <c r="Z203">
        <v>15</v>
      </c>
      <c r="AA203">
        <v>0</v>
      </c>
      <c r="AB203">
        <v>0</v>
      </c>
      <c r="AC203">
        <v>13</v>
      </c>
    </row>
    <row r="204" spans="1:29" x14ac:dyDescent="0.45">
      <c r="A204" t="s">
        <v>426</v>
      </c>
      <c r="B204" t="s">
        <v>255</v>
      </c>
      <c r="C204" t="s">
        <v>425</v>
      </c>
      <c r="D204" t="s">
        <v>424</v>
      </c>
      <c r="E204" t="s">
        <v>423</v>
      </c>
      <c r="F204" t="s">
        <v>196</v>
      </c>
      <c r="G204" t="s">
        <v>381</v>
      </c>
      <c r="H204">
        <v>1</v>
      </c>
      <c r="I204">
        <v>0</v>
      </c>
      <c r="J204">
        <v>2018</v>
      </c>
      <c r="K204" t="s">
        <v>422</v>
      </c>
      <c r="L204">
        <v>58</v>
      </c>
      <c r="M204">
        <v>400988364</v>
      </c>
      <c r="N204" t="s">
        <v>7</v>
      </c>
      <c r="O204">
        <v>43.4</v>
      </c>
      <c r="P204">
        <v>31.8</v>
      </c>
      <c r="Q204">
        <v>77.3</v>
      </c>
      <c r="R204">
        <v>36</v>
      </c>
      <c r="S204">
        <v>10</v>
      </c>
      <c r="T204">
        <v>26</v>
      </c>
      <c r="U204">
        <v>0</v>
      </c>
      <c r="V204">
        <v>18</v>
      </c>
      <c r="W204">
        <v>6</v>
      </c>
      <c r="X204">
        <v>3</v>
      </c>
      <c r="Y204">
        <v>11</v>
      </c>
      <c r="Z204">
        <v>18</v>
      </c>
      <c r="AA204">
        <v>0</v>
      </c>
      <c r="AB204">
        <v>0</v>
      </c>
      <c r="AC204">
        <v>15</v>
      </c>
    </row>
    <row r="205" spans="1:29" x14ac:dyDescent="0.45">
      <c r="A205" t="s">
        <v>421</v>
      </c>
      <c r="B205" t="s">
        <v>249</v>
      </c>
      <c r="C205" t="s">
        <v>420</v>
      </c>
      <c r="D205" t="s">
        <v>419</v>
      </c>
      <c r="E205" t="s">
        <v>418</v>
      </c>
      <c r="F205" t="s">
        <v>259</v>
      </c>
      <c r="G205" t="s">
        <v>377</v>
      </c>
      <c r="H205">
        <v>1</v>
      </c>
      <c r="I205">
        <v>1</v>
      </c>
      <c r="J205">
        <v>2018</v>
      </c>
      <c r="K205" t="s">
        <v>417</v>
      </c>
      <c r="L205">
        <v>82</v>
      </c>
      <c r="M205">
        <v>400988369</v>
      </c>
      <c r="N205" t="s">
        <v>7</v>
      </c>
      <c r="O205">
        <v>40</v>
      </c>
      <c r="P205">
        <v>30.8</v>
      </c>
      <c r="Q205">
        <v>87.5</v>
      </c>
      <c r="R205">
        <v>34</v>
      </c>
      <c r="S205">
        <v>12</v>
      </c>
      <c r="T205">
        <v>22</v>
      </c>
      <c r="U205">
        <v>0</v>
      </c>
      <c r="V205">
        <v>10</v>
      </c>
      <c r="W205">
        <v>3</v>
      </c>
      <c r="X205">
        <v>7</v>
      </c>
      <c r="Y205">
        <v>18</v>
      </c>
      <c r="Z205">
        <v>13</v>
      </c>
      <c r="AA205">
        <v>0</v>
      </c>
      <c r="AB205">
        <v>0</v>
      </c>
      <c r="AC205">
        <v>7</v>
      </c>
    </row>
    <row r="206" spans="1:29" x14ac:dyDescent="0.45">
      <c r="A206" t="s">
        <v>416</v>
      </c>
      <c r="B206" t="s">
        <v>112</v>
      </c>
      <c r="C206" t="s">
        <v>415</v>
      </c>
      <c r="D206" t="s">
        <v>414</v>
      </c>
      <c r="E206" t="s">
        <v>343</v>
      </c>
      <c r="F206" t="s">
        <v>413</v>
      </c>
      <c r="G206" t="s">
        <v>225</v>
      </c>
      <c r="H206">
        <v>0</v>
      </c>
      <c r="I206">
        <v>0</v>
      </c>
      <c r="J206">
        <v>2018</v>
      </c>
      <c r="K206" t="s">
        <v>412</v>
      </c>
      <c r="L206">
        <v>78</v>
      </c>
      <c r="M206">
        <v>400988376</v>
      </c>
      <c r="N206" t="s">
        <v>7</v>
      </c>
      <c r="O206">
        <v>41.7</v>
      </c>
      <c r="P206">
        <v>23.1</v>
      </c>
      <c r="Q206">
        <v>60</v>
      </c>
      <c r="R206">
        <v>38</v>
      </c>
      <c r="S206">
        <v>12</v>
      </c>
      <c r="T206">
        <v>26</v>
      </c>
      <c r="U206">
        <v>0</v>
      </c>
      <c r="V206">
        <v>13</v>
      </c>
      <c r="W206">
        <v>8</v>
      </c>
      <c r="X206">
        <v>3</v>
      </c>
      <c r="Y206">
        <v>15</v>
      </c>
      <c r="Z206">
        <v>26</v>
      </c>
      <c r="AA206">
        <v>2</v>
      </c>
      <c r="AB206">
        <v>0</v>
      </c>
      <c r="AC206">
        <v>0</v>
      </c>
    </row>
    <row r="207" spans="1:29" x14ac:dyDescent="0.45">
      <c r="A207" t="s">
        <v>411</v>
      </c>
      <c r="B207" t="s">
        <v>104</v>
      </c>
      <c r="C207" t="s">
        <v>410</v>
      </c>
      <c r="D207" t="s">
        <v>409</v>
      </c>
      <c r="E207" t="s">
        <v>408</v>
      </c>
      <c r="F207" t="s">
        <v>407</v>
      </c>
      <c r="G207" t="s">
        <v>406</v>
      </c>
      <c r="H207">
        <v>0</v>
      </c>
      <c r="I207">
        <v>1</v>
      </c>
      <c r="J207">
        <v>2018</v>
      </c>
      <c r="K207" t="s">
        <v>405</v>
      </c>
      <c r="L207">
        <v>68</v>
      </c>
      <c r="M207">
        <v>400988381</v>
      </c>
      <c r="N207" t="s">
        <v>7</v>
      </c>
      <c r="O207">
        <v>44.7</v>
      </c>
      <c r="P207">
        <v>41.2</v>
      </c>
      <c r="Q207">
        <v>79.2</v>
      </c>
      <c r="R207">
        <v>34</v>
      </c>
      <c r="S207">
        <v>8</v>
      </c>
      <c r="T207">
        <v>26</v>
      </c>
      <c r="U207">
        <v>0</v>
      </c>
      <c r="V207">
        <v>11</v>
      </c>
      <c r="W207">
        <v>3</v>
      </c>
      <c r="X207">
        <v>4</v>
      </c>
      <c r="Y207">
        <v>17</v>
      </c>
      <c r="Z207">
        <v>15</v>
      </c>
      <c r="AA207">
        <v>0</v>
      </c>
      <c r="AB207">
        <v>0</v>
      </c>
      <c r="AC207">
        <v>17</v>
      </c>
    </row>
    <row r="208" spans="1:29" x14ac:dyDescent="0.45">
      <c r="A208" t="s">
        <v>404</v>
      </c>
      <c r="B208" t="s">
        <v>97</v>
      </c>
      <c r="C208" t="s">
        <v>403</v>
      </c>
      <c r="D208" t="s">
        <v>402</v>
      </c>
      <c r="E208" t="s">
        <v>401</v>
      </c>
      <c r="F208" t="s">
        <v>370</v>
      </c>
      <c r="G208" t="s">
        <v>203</v>
      </c>
      <c r="H208">
        <v>1</v>
      </c>
      <c r="I208">
        <v>1</v>
      </c>
      <c r="J208">
        <v>2018</v>
      </c>
      <c r="K208" t="s">
        <v>400</v>
      </c>
      <c r="L208">
        <v>79</v>
      </c>
      <c r="M208">
        <v>400988389</v>
      </c>
      <c r="N208" t="s">
        <v>7</v>
      </c>
      <c r="O208">
        <v>56.9</v>
      </c>
      <c r="P208">
        <v>38.9</v>
      </c>
      <c r="Q208">
        <v>75</v>
      </c>
      <c r="R208">
        <v>26</v>
      </c>
      <c r="S208">
        <v>9</v>
      </c>
      <c r="T208">
        <v>17</v>
      </c>
      <c r="U208">
        <v>0</v>
      </c>
      <c r="V208">
        <v>12</v>
      </c>
      <c r="W208">
        <v>3</v>
      </c>
      <c r="X208">
        <v>2</v>
      </c>
      <c r="Y208">
        <v>14</v>
      </c>
      <c r="Z208">
        <v>21</v>
      </c>
      <c r="AA208">
        <v>0</v>
      </c>
      <c r="AB208">
        <v>0</v>
      </c>
      <c r="AC208">
        <v>2</v>
      </c>
    </row>
    <row r="209" spans="1:29" x14ac:dyDescent="0.45">
      <c r="A209" t="s">
        <v>399</v>
      </c>
      <c r="B209" t="s">
        <v>222</v>
      </c>
      <c r="C209" t="s">
        <v>44</v>
      </c>
      <c r="D209" t="s">
        <v>398</v>
      </c>
      <c r="E209" t="s">
        <v>397</v>
      </c>
      <c r="F209" t="s">
        <v>266</v>
      </c>
      <c r="G209" t="s">
        <v>203</v>
      </c>
      <c r="H209">
        <v>1</v>
      </c>
      <c r="I209">
        <v>0</v>
      </c>
      <c r="J209">
        <v>2018</v>
      </c>
      <c r="K209" t="s">
        <v>39</v>
      </c>
      <c r="L209">
        <v>64</v>
      </c>
      <c r="M209">
        <v>400988391</v>
      </c>
      <c r="N209" t="s">
        <v>7</v>
      </c>
      <c r="O209">
        <v>41.4</v>
      </c>
      <c r="P209">
        <v>47.8</v>
      </c>
      <c r="Q209">
        <v>86.7</v>
      </c>
      <c r="R209">
        <v>37</v>
      </c>
      <c r="S209">
        <v>11</v>
      </c>
      <c r="T209">
        <v>26</v>
      </c>
      <c r="U209">
        <v>0</v>
      </c>
      <c r="V209">
        <v>17</v>
      </c>
      <c r="W209">
        <v>6</v>
      </c>
      <c r="X209">
        <v>6</v>
      </c>
      <c r="Y209">
        <v>13</v>
      </c>
      <c r="Z209">
        <v>17</v>
      </c>
      <c r="AA209">
        <v>0</v>
      </c>
      <c r="AB209">
        <v>0</v>
      </c>
      <c r="AC209">
        <v>16</v>
      </c>
    </row>
    <row r="210" spans="1:29" x14ac:dyDescent="0.45">
      <c r="A210" t="s">
        <v>396</v>
      </c>
      <c r="B210" t="s">
        <v>395</v>
      </c>
      <c r="C210" t="s">
        <v>394</v>
      </c>
      <c r="D210" t="s">
        <v>393</v>
      </c>
      <c r="E210" t="s">
        <v>335</v>
      </c>
      <c r="F210" t="s">
        <v>259</v>
      </c>
      <c r="G210" t="s">
        <v>258</v>
      </c>
      <c r="H210">
        <v>1</v>
      </c>
      <c r="I210">
        <v>0</v>
      </c>
      <c r="J210">
        <v>2018</v>
      </c>
      <c r="K210" t="s">
        <v>392</v>
      </c>
      <c r="L210">
        <v>66</v>
      </c>
      <c r="M210">
        <v>401020045</v>
      </c>
      <c r="N210" t="s">
        <v>7</v>
      </c>
      <c r="O210">
        <v>39.299999999999997</v>
      </c>
      <c r="P210">
        <v>22.7</v>
      </c>
      <c r="Q210">
        <v>62.5</v>
      </c>
      <c r="R210">
        <v>44</v>
      </c>
      <c r="S210">
        <v>9</v>
      </c>
      <c r="T210">
        <v>35</v>
      </c>
      <c r="U210">
        <v>0</v>
      </c>
      <c r="V210">
        <v>12</v>
      </c>
      <c r="W210">
        <v>4</v>
      </c>
      <c r="X210">
        <v>2</v>
      </c>
      <c r="Y210">
        <v>10</v>
      </c>
      <c r="Z210">
        <v>19</v>
      </c>
      <c r="AA210">
        <v>0</v>
      </c>
      <c r="AB210">
        <v>0</v>
      </c>
      <c r="AC210">
        <v>4</v>
      </c>
    </row>
    <row r="211" spans="1:29" x14ac:dyDescent="0.45">
      <c r="A211" t="s">
        <v>391</v>
      </c>
      <c r="B211" t="s">
        <v>390</v>
      </c>
      <c r="C211" t="s">
        <v>389</v>
      </c>
      <c r="D211" t="s">
        <v>388</v>
      </c>
      <c r="E211" t="s">
        <v>387</v>
      </c>
      <c r="F211" t="s">
        <v>322</v>
      </c>
      <c r="G211" t="s">
        <v>225</v>
      </c>
      <c r="H211">
        <v>1</v>
      </c>
      <c r="I211">
        <v>1</v>
      </c>
      <c r="J211">
        <v>2019</v>
      </c>
      <c r="K211" t="s">
        <v>386</v>
      </c>
      <c r="L211">
        <v>78</v>
      </c>
      <c r="M211">
        <v>401123415</v>
      </c>
      <c r="N211" t="s">
        <v>7</v>
      </c>
      <c r="O211">
        <v>49</v>
      </c>
      <c r="P211">
        <v>58.8</v>
      </c>
      <c r="Q211">
        <v>85.7</v>
      </c>
      <c r="R211">
        <v>29</v>
      </c>
      <c r="S211">
        <v>7</v>
      </c>
      <c r="T211">
        <v>22</v>
      </c>
      <c r="U211">
        <v>0</v>
      </c>
      <c r="V211">
        <v>14</v>
      </c>
      <c r="W211">
        <v>10</v>
      </c>
      <c r="X211">
        <v>6</v>
      </c>
      <c r="Y211">
        <v>15</v>
      </c>
      <c r="Z211">
        <v>18</v>
      </c>
      <c r="AA211">
        <v>0</v>
      </c>
      <c r="AB211">
        <v>0</v>
      </c>
      <c r="AC211">
        <v>17</v>
      </c>
    </row>
    <row r="212" spans="1:29" x14ac:dyDescent="0.45">
      <c r="A212" t="s">
        <v>385</v>
      </c>
      <c r="B212" t="s">
        <v>384</v>
      </c>
      <c r="C212" t="s">
        <v>383</v>
      </c>
      <c r="D212" t="s">
        <v>382</v>
      </c>
      <c r="E212" t="s">
        <v>311</v>
      </c>
      <c r="F212" t="s">
        <v>196</v>
      </c>
      <c r="G212" t="s">
        <v>381</v>
      </c>
      <c r="H212">
        <v>1</v>
      </c>
      <c r="I212">
        <v>0</v>
      </c>
      <c r="J212">
        <v>2019</v>
      </c>
      <c r="K212" t="s">
        <v>140</v>
      </c>
      <c r="L212">
        <v>59</v>
      </c>
      <c r="M212">
        <v>401123426</v>
      </c>
      <c r="N212" t="s">
        <v>7</v>
      </c>
      <c r="O212">
        <v>38.299999999999997</v>
      </c>
      <c r="P212">
        <v>31</v>
      </c>
      <c r="Q212">
        <v>40</v>
      </c>
      <c r="R212">
        <v>24</v>
      </c>
      <c r="S212">
        <v>8</v>
      </c>
      <c r="T212">
        <v>16</v>
      </c>
      <c r="U212">
        <v>0</v>
      </c>
      <c r="V212">
        <v>8</v>
      </c>
      <c r="W212">
        <v>7</v>
      </c>
      <c r="X212">
        <v>6</v>
      </c>
      <c r="Y212">
        <v>12</v>
      </c>
      <c r="Z212">
        <v>10</v>
      </c>
      <c r="AA212">
        <v>0</v>
      </c>
      <c r="AB212">
        <v>0</v>
      </c>
      <c r="AC212">
        <v>0</v>
      </c>
    </row>
    <row r="213" spans="1:29" x14ac:dyDescent="0.45">
      <c r="A213" t="s">
        <v>380</v>
      </c>
      <c r="B213" t="s">
        <v>379</v>
      </c>
      <c r="C213" t="s">
        <v>378</v>
      </c>
      <c r="D213" t="s">
        <v>190</v>
      </c>
      <c r="E213" t="s">
        <v>267</v>
      </c>
      <c r="F213" t="s">
        <v>196</v>
      </c>
      <c r="G213" t="s">
        <v>377</v>
      </c>
      <c r="H213">
        <v>1</v>
      </c>
      <c r="I213">
        <v>1</v>
      </c>
      <c r="J213">
        <v>2019</v>
      </c>
      <c r="K213" t="s">
        <v>376</v>
      </c>
      <c r="L213">
        <v>73</v>
      </c>
      <c r="M213">
        <v>401087177</v>
      </c>
      <c r="N213" t="s">
        <v>7</v>
      </c>
      <c r="O213">
        <v>37.700000000000003</v>
      </c>
      <c r="P213">
        <v>38.5</v>
      </c>
      <c r="Q213">
        <v>62.5</v>
      </c>
      <c r="R213">
        <v>33</v>
      </c>
      <c r="S213">
        <v>7</v>
      </c>
      <c r="T213">
        <v>26</v>
      </c>
      <c r="U213">
        <v>0</v>
      </c>
      <c r="V213">
        <v>15</v>
      </c>
      <c r="W213">
        <v>3</v>
      </c>
      <c r="X213">
        <v>5</v>
      </c>
      <c r="Y213">
        <v>16</v>
      </c>
      <c r="Z213">
        <v>22</v>
      </c>
      <c r="AA213">
        <v>0</v>
      </c>
      <c r="AB213">
        <v>0</v>
      </c>
      <c r="AC213">
        <v>9</v>
      </c>
    </row>
    <row r="214" spans="1:29" x14ac:dyDescent="0.45">
      <c r="A214" t="s">
        <v>375</v>
      </c>
      <c r="B214" t="s">
        <v>374</v>
      </c>
      <c r="C214" t="s">
        <v>373</v>
      </c>
      <c r="D214" t="s">
        <v>372</v>
      </c>
      <c r="E214" t="s">
        <v>371</v>
      </c>
      <c r="F214" t="s">
        <v>370</v>
      </c>
      <c r="G214" t="s">
        <v>369</v>
      </c>
      <c r="H214">
        <v>0</v>
      </c>
      <c r="I214">
        <v>0</v>
      </c>
      <c r="J214">
        <v>2019</v>
      </c>
      <c r="K214" t="s">
        <v>368</v>
      </c>
      <c r="L214">
        <v>66</v>
      </c>
      <c r="M214">
        <v>401083164</v>
      </c>
      <c r="N214" t="s">
        <v>7</v>
      </c>
      <c r="O214">
        <v>55.6</v>
      </c>
      <c r="P214">
        <v>42.9</v>
      </c>
      <c r="Q214">
        <v>58.8</v>
      </c>
      <c r="R214">
        <v>24</v>
      </c>
      <c r="S214">
        <v>3</v>
      </c>
      <c r="T214">
        <v>21</v>
      </c>
      <c r="U214">
        <v>0</v>
      </c>
      <c r="V214">
        <v>10</v>
      </c>
      <c r="W214">
        <v>8</v>
      </c>
      <c r="X214">
        <v>5</v>
      </c>
      <c r="Y214">
        <v>18</v>
      </c>
      <c r="Z214">
        <v>18</v>
      </c>
      <c r="AA214">
        <v>1</v>
      </c>
      <c r="AB214">
        <v>0</v>
      </c>
      <c r="AC214">
        <v>2</v>
      </c>
    </row>
    <row r="215" spans="1:29" x14ac:dyDescent="0.45">
      <c r="A215" t="s">
        <v>367</v>
      </c>
      <c r="B215" t="s">
        <v>366</v>
      </c>
      <c r="C215" t="s">
        <v>365</v>
      </c>
      <c r="D215" t="s">
        <v>176</v>
      </c>
      <c r="E215" t="s">
        <v>343</v>
      </c>
      <c r="F215" t="s">
        <v>266</v>
      </c>
      <c r="G215" t="s">
        <v>341</v>
      </c>
      <c r="H215">
        <v>1</v>
      </c>
      <c r="I215">
        <v>1</v>
      </c>
      <c r="J215">
        <v>2019</v>
      </c>
      <c r="K215" t="s">
        <v>364</v>
      </c>
      <c r="L215">
        <v>66</v>
      </c>
      <c r="M215">
        <v>401087178</v>
      </c>
      <c r="N215" t="s">
        <v>7</v>
      </c>
      <c r="O215">
        <v>47.2</v>
      </c>
      <c r="P215">
        <v>37.5</v>
      </c>
      <c r="Q215">
        <v>63.6</v>
      </c>
      <c r="R215">
        <v>31</v>
      </c>
      <c r="S215">
        <v>9</v>
      </c>
      <c r="T215">
        <v>22</v>
      </c>
      <c r="U215">
        <v>0</v>
      </c>
      <c r="V215">
        <v>16</v>
      </c>
      <c r="W215">
        <v>2</v>
      </c>
      <c r="X215">
        <v>5</v>
      </c>
      <c r="Y215">
        <v>18</v>
      </c>
      <c r="Z215">
        <v>15</v>
      </c>
      <c r="AA215">
        <v>0</v>
      </c>
      <c r="AB215">
        <v>0</v>
      </c>
      <c r="AC215">
        <v>9</v>
      </c>
    </row>
    <row r="216" spans="1:29" x14ac:dyDescent="0.45">
      <c r="A216" t="s">
        <v>363</v>
      </c>
      <c r="B216" t="s">
        <v>362</v>
      </c>
      <c r="C216" t="s">
        <v>361</v>
      </c>
      <c r="D216" t="s">
        <v>168</v>
      </c>
      <c r="E216" t="s">
        <v>360</v>
      </c>
      <c r="F216" t="s">
        <v>93</v>
      </c>
      <c r="G216" t="s">
        <v>252</v>
      </c>
      <c r="H216">
        <v>1</v>
      </c>
      <c r="I216">
        <v>1</v>
      </c>
      <c r="J216">
        <v>2019</v>
      </c>
      <c r="K216" t="s">
        <v>359</v>
      </c>
      <c r="L216">
        <v>82</v>
      </c>
      <c r="M216">
        <v>401083766</v>
      </c>
      <c r="N216" t="s">
        <v>7</v>
      </c>
      <c r="O216">
        <v>44.8</v>
      </c>
      <c r="P216">
        <v>21.1</v>
      </c>
      <c r="Q216">
        <v>57.1</v>
      </c>
      <c r="R216">
        <v>29</v>
      </c>
      <c r="S216">
        <v>10</v>
      </c>
      <c r="T216">
        <v>19</v>
      </c>
      <c r="U216">
        <v>0</v>
      </c>
      <c r="V216">
        <v>11</v>
      </c>
      <c r="W216">
        <v>8</v>
      </c>
      <c r="X216">
        <v>1</v>
      </c>
      <c r="Y216">
        <v>15</v>
      </c>
      <c r="Z216">
        <v>24</v>
      </c>
      <c r="AA216">
        <v>0</v>
      </c>
      <c r="AB216">
        <v>0</v>
      </c>
    </row>
    <row r="217" spans="1:29" x14ac:dyDescent="0.45">
      <c r="A217" t="s">
        <v>358</v>
      </c>
      <c r="B217" t="s">
        <v>357</v>
      </c>
      <c r="C217" t="s">
        <v>356</v>
      </c>
      <c r="D217" t="s">
        <v>161</v>
      </c>
      <c r="E217" t="s">
        <v>355</v>
      </c>
      <c r="F217" t="s">
        <v>226</v>
      </c>
      <c r="G217" t="s">
        <v>287</v>
      </c>
      <c r="H217">
        <v>1</v>
      </c>
      <c r="I217">
        <v>1</v>
      </c>
      <c r="J217">
        <v>2019</v>
      </c>
      <c r="K217" t="s">
        <v>354</v>
      </c>
      <c r="L217">
        <v>71</v>
      </c>
      <c r="M217">
        <v>401087179</v>
      </c>
      <c r="N217" t="s">
        <v>7</v>
      </c>
      <c r="O217">
        <v>40.4</v>
      </c>
      <c r="P217">
        <v>29.4</v>
      </c>
      <c r="Q217">
        <v>64</v>
      </c>
      <c r="R217">
        <v>39</v>
      </c>
      <c r="S217">
        <v>16</v>
      </c>
      <c r="T217">
        <v>23</v>
      </c>
      <c r="U217">
        <v>0</v>
      </c>
      <c r="V217">
        <v>9</v>
      </c>
      <c r="W217">
        <v>5</v>
      </c>
      <c r="X217">
        <v>3</v>
      </c>
      <c r="Y217">
        <v>13</v>
      </c>
      <c r="Z217">
        <v>26</v>
      </c>
      <c r="AA217">
        <v>0</v>
      </c>
      <c r="AB217">
        <v>0</v>
      </c>
      <c r="AC217">
        <v>13</v>
      </c>
    </row>
    <row r="218" spans="1:29" x14ac:dyDescent="0.45">
      <c r="A218" t="s">
        <v>353</v>
      </c>
      <c r="B218" t="s">
        <v>352</v>
      </c>
      <c r="C218" t="s">
        <v>351</v>
      </c>
      <c r="D218" t="s">
        <v>350</v>
      </c>
      <c r="E218" t="s">
        <v>349</v>
      </c>
      <c r="F218" t="s">
        <v>342</v>
      </c>
      <c r="G218" t="s">
        <v>348</v>
      </c>
      <c r="H218">
        <v>1</v>
      </c>
      <c r="I218">
        <v>1</v>
      </c>
      <c r="J218">
        <v>2019</v>
      </c>
      <c r="K218" t="s">
        <v>347</v>
      </c>
      <c r="L218">
        <v>83</v>
      </c>
      <c r="M218">
        <v>401086836</v>
      </c>
      <c r="N218" t="s">
        <v>7</v>
      </c>
      <c r="O218">
        <v>28.8</v>
      </c>
      <c r="P218">
        <v>35.299999999999997</v>
      </c>
      <c r="Q218">
        <v>64.3</v>
      </c>
      <c r="R218">
        <v>35</v>
      </c>
      <c r="S218">
        <v>15</v>
      </c>
      <c r="T218">
        <v>20</v>
      </c>
      <c r="U218">
        <v>0</v>
      </c>
      <c r="V218">
        <v>12</v>
      </c>
      <c r="W218">
        <v>7</v>
      </c>
      <c r="X218">
        <v>1</v>
      </c>
      <c r="Y218">
        <v>15</v>
      </c>
      <c r="Z218">
        <v>23</v>
      </c>
      <c r="AA218">
        <v>0</v>
      </c>
      <c r="AB218">
        <v>0</v>
      </c>
      <c r="AC218">
        <v>0</v>
      </c>
    </row>
    <row r="219" spans="1:29" x14ac:dyDescent="0.45">
      <c r="A219" t="s">
        <v>346</v>
      </c>
      <c r="B219" t="s">
        <v>145</v>
      </c>
      <c r="C219" t="s">
        <v>345</v>
      </c>
      <c r="D219" t="s">
        <v>344</v>
      </c>
      <c r="E219" t="s">
        <v>343</v>
      </c>
      <c r="F219" t="s">
        <v>342</v>
      </c>
      <c r="G219" t="s">
        <v>341</v>
      </c>
      <c r="H219">
        <v>1</v>
      </c>
      <c r="I219">
        <v>1</v>
      </c>
      <c r="J219">
        <v>2019</v>
      </c>
      <c r="K219" t="s">
        <v>340</v>
      </c>
      <c r="L219">
        <v>70</v>
      </c>
      <c r="M219">
        <v>401086129</v>
      </c>
      <c r="N219" t="s">
        <v>7</v>
      </c>
      <c r="O219">
        <v>35</v>
      </c>
      <c r="P219">
        <v>37.5</v>
      </c>
      <c r="Q219">
        <v>73.7</v>
      </c>
      <c r="R219">
        <v>29</v>
      </c>
      <c r="S219">
        <v>10</v>
      </c>
      <c r="T219">
        <v>19</v>
      </c>
      <c r="U219">
        <v>0</v>
      </c>
      <c r="V219">
        <v>16</v>
      </c>
      <c r="W219">
        <v>7</v>
      </c>
      <c r="X219">
        <v>2</v>
      </c>
      <c r="Y219">
        <v>11</v>
      </c>
      <c r="Z219">
        <v>17</v>
      </c>
      <c r="AA219">
        <v>0</v>
      </c>
      <c r="AB219">
        <v>0</v>
      </c>
      <c r="AC219">
        <v>0</v>
      </c>
    </row>
    <row r="220" spans="1:29" x14ac:dyDescent="0.45">
      <c r="A220" t="s">
        <v>339</v>
      </c>
      <c r="B220" t="s">
        <v>338</v>
      </c>
      <c r="C220" t="s">
        <v>337</v>
      </c>
      <c r="D220" t="s">
        <v>336</v>
      </c>
      <c r="E220" t="s">
        <v>335</v>
      </c>
      <c r="F220" t="s">
        <v>41</v>
      </c>
      <c r="G220" t="s">
        <v>252</v>
      </c>
      <c r="H220">
        <v>1</v>
      </c>
      <c r="I220">
        <v>0</v>
      </c>
      <c r="J220">
        <v>2019</v>
      </c>
      <c r="K220" t="s">
        <v>334</v>
      </c>
      <c r="L220">
        <v>61</v>
      </c>
      <c r="M220">
        <v>401082746</v>
      </c>
      <c r="N220" t="s">
        <v>7</v>
      </c>
      <c r="O220">
        <v>42.9</v>
      </c>
      <c r="P220">
        <v>36.4</v>
      </c>
      <c r="Q220">
        <v>81</v>
      </c>
      <c r="R220">
        <v>38</v>
      </c>
      <c r="S220">
        <v>12</v>
      </c>
      <c r="T220">
        <v>26</v>
      </c>
      <c r="U220">
        <v>0</v>
      </c>
      <c r="V220">
        <v>14</v>
      </c>
      <c r="W220">
        <v>7</v>
      </c>
      <c r="X220">
        <v>1</v>
      </c>
      <c r="Y220">
        <v>12</v>
      </c>
      <c r="Z220">
        <v>17</v>
      </c>
      <c r="AA220">
        <v>0</v>
      </c>
      <c r="AB220">
        <v>0</v>
      </c>
      <c r="AC220">
        <v>21</v>
      </c>
    </row>
    <row r="221" spans="1:29" x14ac:dyDescent="0.45">
      <c r="A221" t="s">
        <v>333</v>
      </c>
      <c r="B221" t="s">
        <v>332</v>
      </c>
      <c r="C221" t="s">
        <v>331</v>
      </c>
      <c r="D221" t="s">
        <v>330</v>
      </c>
      <c r="E221" t="s">
        <v>329</v>
      </c>
      <c r="F221" t="s">
        <v>328</v>
      </c>
      <c r="G221" t="s">
        <v>245</v>
      </c>
      <c r="H221">
        <v>1</v>
      </c>
      <c r="I221">
        <v>1</v>
      </c>
      <c r="J221">
        <v>2019</v>
      </c>
      <c r="K221" t="s">
        <v>327</v>
      </c>
      <c r="L221">
        <v>57</v>
      </c>
      <c r="M221">
        <v>401086868</v>
      </c>
      <c r="N221" t="s">
        <v>7</v>
      </c>
      <c r="O221">
        <v>26.1</v>
      </c>
      <c r="P221">
        <v>21.4</v>
      </c>
      <c r="Q221">
        <v>73.7</v>
      </c>
      <c r="R221">
        <v>32</v>
      </c>
      <c r="S221">
        <v>10</v>
      </c>
      <c r="T221">
        <v>22</v>
      </c>
      <c r="U221">
        <v>0</v>
      </c>
      <c r="V221">
        <v>8</v>
      </c>
      <c r="W221">
        <v>5</v>
      </c>
      <c r="X221">
        <v>3</v>
      </c>
      <c r="Y221">
        <v>21</v>
      </c>
      <c r="Z221">
        <v>19</v>
      </c>
      <c r="AA221">
        <v>0</v>
      </c>
      <c r="AB221">
        <v>0</v>
      </c>
      <c r="AC221">
        <v>9</v>
      </c>
    </row>
    <row r="222" spans="1:29" x14ac:dyDescent="0.45">
      <c r="A222" t="s">
        <v>326</v>
      </c>
      <c r="B222" t="s">
        <v>325</v>
      </c>
      <c r="C222" t="s">
        <v>324</v>
      </c>
      <c r="D222" t="s">
        <v>323</v>
      </c>
      <c r="E222" t="s">
        <v>260</v>
      </c>
      <c r="F222" t="s">
        <v>322</v>
      </c>
      <c r="G222" t="s">
        <v>233</v>
      </c>
      <c r="H222">
        <v>1</v>
      </c>
      <c r="I222">
        <v>1</v>
      </c>
      <c r="J222">
        <v>2019</v>
      </c>
      <c r="K222" t="s">
        <v>321</v>
      </c>
      <c r="L222">
        <v>84</v>
      </c>
      <c r="M222">
        <v>401087182</v>
      </c>
      <c r="N222" t="s">
        <v>7</v>
      </c>
      <c r="O222">
        <v>41.9</v>
      </c>
      <c r="P222">
        <v>27.8</v>
      </c>
      <c r="Q222">
        <v>82.6</v>
      </c>
      <c r="R222">
        <v>39</v>
      </c>
      <c r="S222">
        <v>14</v>
      </c>
      <c r="T222">
        <v>25</v>
      </c>
      <c r="U222">
        <v>0</v>
      </c>
      <c r="V222">
        <v>14</v>
      </c>
      <c r="W222">
        <v>5</v>
      </c>
      <c r="X222">
        <v>1</v>
      </c>
      <c r="Y222">
        <v>15</v>
      </c>
      <c r="Z222">
        <v>19</v>
      </c>
      <c r="AA222">
        <v>0</v>
      </c>
      <c r="AB222">
        <v>0</v>
      </c>
      <c r="AC222">
        <v>13</v>
      </c>
    </row>
    <row r="223" spans="1:29" x14ac:dyDescent="0.45">
      <c r="A223" t="s">
        <v>320</v>
      </c>
      <c r="B223" t="s">
        <v>37</v>
      </c>
      <c r="C223" t="s">
        <v>319</v>
      </c>
      <c r="D223" t="s">
        <v>318</v>
      </c>
      <c r="E223" t="s">
        <v>317</v>
      </c>
      <c r="F223" t="s">
        <v>197</v>
      </c>
      <c r="G223" t="s">
        <v>225</v>
      </c>
      <c r="H223">
        <v>1</v>
      </c>
      <c r="I223">
        <v>1</v>
      </c>
      <c r="J223">
        <v>2019</v>
      </c>
      <c r="K223" t="s">
        <v>316</v>
      </c>
      <c r="L223">
        <v>85</v>
      </c>
      <c r="M223">
        <v>401087184</v>
      </c>
      <c r="N223" t="s">
        <v>7</v>
      </c>
      <c r="O223">
        <v>46.9</v>
      </c>
      <c r="P223">
        <v>40.700000000000003</v>
      </c>
      <c r="Q223">
        <v>90.9</v>
      </c>
      <c r="R223">
        <v>24</v>
      </c>
      <c r="S223">
        <v>5</v>
      </c>
      <c r="T223">
        <v>19</v>
      </c>
      <c r="U223">
        <v>0</v>
      </c>
      <c r="V223">
        <v>15</v>
      </c>
      <c r="W223">
        <v>3</v>
      </c>
      <c r="X223">
        <v>2</v>
      </c>
      <c r="Y223">
        <v>17</v>
      </c>
      <c r="Z223">
        <v>16</v>
      </c>
      <c r="AA223">
        <v>0</v>
      </c>
      <c r="AB223">
        <v>0</v>
      </c>
      <c r="AC223">
        <v>1</v>
      </c>
    </row>
    <row r="224" spans="1:29" x14ac:dyDescent="0.45">
      <c r="A224" t="s">
        <v>315</v>
      </c>
      <c r="B224" t="s">
        <v>314</v>
      </c>
      <c r="C224" t="s">
        <v>313</v>
      </c>
      <c r="D224" t="s">
        <v>312</v>
      </c>
      <c r="E224" t="s">
        <v>175</v>
      </c>
      <c r="F224" t="s">
        <v>311</v>
      </c>
      <c r="G224" t="s">
        <v>225</v>
      </c>
      <c r="H224">
        <v>0</v>
      </c>
      <c r="I224">
        <v>1</v>
      </c>
      <c r="J224">
        <v>2019</v>
      </c>
      <c r="K224" t="s">
        <v>310</v>
      </c>
      <c r="L224">
        <v>69</v>
      </c>
      <c r="M224">
        <v>401087173</v>
      </c>
      <c r="N224" t="s">
        <v>7</v>
      </c>
      <c r="O224">
        <v>41.5</v>
      </c>
      <c r="P224">
        <v>40.9</v>
      </c>
      <c r="Q224">
        <v>75</v>
      </c>
      <c r="R224">
        <v>38</v>
      </c>
      <c r="S224">
        <v>13</v>
      </c>
      <c r="T224">
        <v>25</v>
      </c>
      <c r="U224">
        <v>0</v>
      </c>
      <c r="V224">
        <v>16</v>
      </c>
      <c r="W224">
        <v>9</v>
      </c>
      <c r="X224">
        <v>9</v>
      </c>
      <c r="Y224">
        <v>8</v>
      </c>
      <c r="Z224">
        <v>16</v>
      </c>
      <c r="AA224">
        <v>0</v>
      </c>
      <c r="AB224">
        <v>0</v>
      </c>
      <c r="AC224">
        <v>19</v>
      </c>
    </row>
    <row r="225" spans="1:29" x14ac:dyDescent="0.45">
      <c r="A225" t="s">
        <v>309</v>
      </c>
      <c r="B225" t="s">
        <v>45</v>
      </c>
      <c r="C225" t="s">
        <v>308</v>
      </c>
      <c r="D225" t="s">
        <v>307</v>
      </c>
      <c r="E225" t="s">
        <v>306</v>
      </c>
      <c r="F225" t="s">
        <v>225</v>
      </c>
      <c r="G225" t="s">
        <v>305</v>
      </c>
      <c r="H225">
        <v>1</v>
      </c>
      <c r="I225">
        <v>1</v>
      </c>
      <c r="J225">
        <v>2019</v>
      </c>
      <c r="K225" t="s">
        <v>304</v>
      </c>
      <c r="L225">
        <v>80</v>
      </c>
      <c r="M225">
        <v>401087141</v>
      </c>
      <c r="N225" t="s">
        <v>7</v>
      </c>
      <c r="O225">
        <v>48</v>
      </c>
      <c r="P225">
        <v>20</v>
      </c>
      <c r="Q225">
        <v>65</v>
      </c>
      <c r="R225">
        <v>34</v>
      </c>
      <c r="S225">
        <v>12</v>
      </c>
      <c r="T225">
        <v>22</v>
      </c>
      <c r="U225">
        <v>0</v>
      </c>
      <c r="V225">
        <v>8</v>
      </c>
      <c r="W225">
        <v>2</v>
      </c>
      <c r="X225">
        <v>3</v>
      </c>
      <c r="Y225">
        <v>18</v>
      </c>
      <c r="Z225">
        <v>21</v>
      </c>
      <c r="AA225">
        <v>1</v>
      </c>
      <c r="AB225">
        <v>0</v>
      </c>
      <c r="AC225">
        <v>2</v>
      </c>
    </row>
    <row r="226" spans="1:29" x14ac:dyDescent="0.45">
      <c r="A226" t="s">
        <v>303</v>
      </c>
      <c r="B226" t="s">
        <v>302</v>
      </c>
      <c r="C226" t="s">
        <v>301</v>
      </c>
      <c r="D226" t="s">
        <v>300</v>
      </c>
      <c r="E226" t="s">
        <v>299</v>
      </c>
      <c r="F226" t="s">
        <v>204</v>
      </c>
      <c r="G226" t="s">
        <v>203</v>
      </c>
      <c r="H226">
        <v>1</v>
      </c>
      <c r="I226">
        <v>1</v>
      </c>
      <c r="J226">
        <v>2019</v>
      </c>
      <c r="K226" t="s">
        <v>298</v>
      </c>
      <c r="L226">
        <v>71</v>
      </c>
      <c r="M226">
        <v>401087066</v>
      </c>
      <c r="N226" t="s">
        <v>7</v>
      </c>
      <c r="O226">
        <v>30.5</v>
      </c>
      <c r="P226">
        <v>6.7</v>
      </c>
      <c r="Q226">
        <v>65.2</v>
      </c>
      <c r="R226">
        <v>32</v>
      </c>
      <c r="S226">
        <v>12</v>
      </c>
      <c r="T226">
        <v>20</v>
      </c>
      <c r="U226">
        <v>0</v>
      </c>
      <c r="V226">
        <v>8</v>
      </c>
      <c r="W226">
        <v>12</v>
      </c>
      <c r="X226">
        <v>1</v>
      </c>
      <c r="Y226">
        <v>13</v>
      </c>
      <c r="Z226">
        <v>25</v>
      </c>
      <c r="AA226">
        <v>0</v>
      </c>
      <c r="AB226">
        <v>0</v>
      </c>
      <c r="AC226">
        <v>11</v>
      </c>
    </row>
    <row r="227" spans="1:29" x14ac:dyDescent="0.45">
      <c r="A227" t="s">
        <v>297</v>
      </c>
      <c r="B227" t="s">
        <v>296</v>
      </c>
      <c r="C227" t="s">
        <v>295</v>
      </c>
      <c r="D227" t="s">
        <v>294</v>
      </c>
      <c r="E227" t="s">
        <v>260</v>
      </c>
      <c r="F227" t="s">
        <v>233</v>
      </c>
      <c r="G227" t="s">
        <v>239</v>
      </c>
      <c r="H227">
        <v>0</v>
      </c>
      <c r="I227">
        <v>1</v>
      </c>
      <c r="J227">
        <v>2019</v>
      </c>
      <c r="K227" t="s">
        <v>293</v>
      </c>
      <c r="L227">
        <v>61</v>
      </c>
      <c r="M227">
        <v>401087110</v>
      </c>
      <c r="N227" t="s">
        <v>7</v>
      </c>
      <c r="O227">
        <v>55</v>
      </c>
      <c r="P227">
        <v>40</v>
      </c>
      <c r="Q227">
        <v>81.8</v>
      </c>
      <c r="R227">
        <v>21</v>
      </c>
      <c r="S227">
        <v>3</v>
      </c>
      <c r="T227">
        <v>18</v>
      </c>
      <c r="U227">
        <v>0</v>
      </c>
      <c r="V227">
        <v>18</v>
      </c>
      <c r="W227">
        <v>10</v>
      </c>
      <c r="X227">
        <v>2</v>
      </c>
      <c r="Y227">
        <v>19</v>
      </c>
      <c r="Z227">
        <v>14</v>
      </c>
      <c r="AA227">
        <v>0</v>
      </c>
      <c r="AB227">
        <v>0</v>
      </c>
      <c r="AC227">
        <v>13</v>
      </c>
    </row>
    <row r="228" spans="1:29" x14ac:dyDescent="0.45">
      <c r="A228" t="s">
        <v>292</v>
      </c>
      <c r="B228" t="s">
        <v>291</v>
      </c>
      <c r="C228" t="s">
        <v>290</v>
      </c>
      <c r="D228" t="s">
        <v>289</v>
      </c>
      <c r="E228" t="s">
        <v>288</v>
      </c>
      <c r="F228" t="s">
        <v>196</v>
      </c>
      <c r="G228" t="s">
        <v>287</v>
      </c>
      <c r="H228">
        <v>0</v>
      </c>
      <c r="I228">
        <v>1</v>
      </c>
      <c r="J228">
        <v>2019</v>
      </c>
      <c r="K228" t="s">
        <v>286</v>
      </c>
      <c r="L228">
        <v>79</v>
      </c>
      <c r="M228">
        <v>401087129</v>
      </c>
      <c r="N228" t="s">
        <v>7</v>
      </c>
      <c r="O228">
        <v>58.3</v>
      </c>
      <c r="P228">
        <v>36.799999999999997</v>
      </c>
      <c r="Q228">
        <v>64</v>
      </c>
      <c r="R228">
        <v>26</v>
      </c>
      <c r="S228">
        <v>6</v>
      </c>
      <c r="T228">
        <v>20</v>
      </c>
      <c r="U228">
        <v>0</v>
      </c>
      <c r="V228">
        <v>15</v>
      </c>
      <c r="W228">
        <v>10</v>
      </c>
      <c r="X228">
        <v>4</v>
      </c>
      <c r="Y228">
        <v>12</v>
      </c>
      <c r="Z228">
        <v>25</v>
      </c>
      <c r="AA228">
        <v>0</v>
      </c>
      <c r="AB228">
        <v>0</v>
      </c>
      <c r="AC228">
        <v>21</v>
      </c>
    </row>
    <row r="229" spans="1:29" x14ac:dyDescent="0.45">
      <c r="A229" t="s">
        <v>285</v>
      </c>
      <c r="B229" t="s">
        <v>119</v>
      </c>
      <c r="C229" t="s">
        <v>284</v>
      </c>
      <c r="D229" t="s">
        <v>283</v>
      </c>
      <c r="E229" t="s">
        <v>282</v>
      </c>
      <c r="F229" t="s">
        <v>281</v>
      </c>
      <c r="G229" t="s">
        <v>225</v>
      </c>
      <c r="H229">
        <v>1</v>
      </c>
      <c r="I229">
        <v>1</v>
      </c>
      <c r="J229">
        <v>2019</v>
      </c>
      <c r="K229" t="s">
        <v>172</v>
      </c>
      <c r="L229">
        <v>75</v>
      </c>
      <c r="M229">
        <v>401087165</v>
      </c>
      <c r="N229" t="s">
        <v>7</v>
      </c>
      <c r="O229">
        <v>40.700000000000003</v>
      </c>
      <c r="P229">
        <v>31.3</v>
      </c>
      <c r="Q229">
        <v>81.3</v>
      </c>
      <c r="R229">
        <v>28</v>
      </c>
      <c r="S229">
        <v>10</v>
      </c>
      <c r="T229">
        <v>18</v>
      </c>
      <c r="U229">
        <v>0</v>
      </c>
      <c r="V229">
        <v>13</v>
      </c>
      <c r="W229">
        <v>6</v>
      </c>
      <c r="X229">
        <v>1</v>
      </c>
      <c r="Y229">
        <v>18</v>
      </c>
      <c r="Z229">
        <v>20</v>
      </c>
      <c r="AA229">
        <v>0</v>
      </c>
      <c r="AB229">
        <v>0</v>
      </c>
      <c r="AC229">
        <v>0</v>
      </c>
    </row>
    <row r="230" spans="1:29" x14ac:dyDescent="0.45">
      <c r="A230" t="s">
        <v>280</v>
      </c>
      <c r="B230" t="s">
        <v>126</v>
      </c>
      <c r="C230" t="s">
        <v>279</v>
      </c>
      <c r="D230" t="s">
        <v>278</v>
      </c>
      <c r="E230" t="s">
        <v>277</v>
      </c>
      <c r="F230" t="s">
        <v>197</v>
      </c>
      <c r="G230" t="s">
        <v>203</v>
      </c>
      <c r="H230">
        <v>1</v>
      </c>
      <c r="I230">
        <v>1</v>
      </c>
      <c r="J230">
        <v>2019</v>
      </c>
      <c r="K230" t="s">
        <v>276</v>
      </c>
      <c r="L230">
        <v>69</v>
      </c>
      <c r="M230">
        <v>401087157</v>
      </c>
      <c r="N230" t="s">
        <v>7</v>
      </c>
      <c r="O230">
        <v>42.6</v>
      </c>
      <c r="P230">
        <v>26.7</v>
      </c>
      <c r="Q230">
        <v>55.6</v>
      </c>
      <c r="R230">
        <v>33</v>
      </c>
      <c r="S230">
        <v>8</v>
      </c>
      <c r="T230">
        <v>25</v>
      </c>
      <c r="U230">
        <v>0</v>
      </c>
      <c r="V230">
        <v>13</v>
      </c>
      <c r="W230">
        <v>9</v>
      </c>
      <c r="X230">
        <v>2</v>
      </c>
      <c r="Y230">
        <v>23</v>
      </c>
      <c r="Z230">
        <v>15</v>
      </c>
      <c r="AA230">
        <v>0</v>
      </c>
      <c r="AB230">
        <v>0</v>
      </c>
      <c r="AC230">
        <v>8</v>
      </c>
    </row>
    <row r="231" spans="1:29" x14ac:dyDescent="0.45">
      <c r="A231" t="s">
        <v>275</v>
      </c>
      <c r="B231" t="s">
        <v>22</v>
      </c>
      <c r="C231" t="s">
        <v>274</v>
      </c>
      <c r="D231" t="s">
        <v>273</v>
      </c>
      <c r="E231" t="s">
        <v>272</v>
      </c>
      <c r="F231" t="s">
        <v>233</v>
      </c>
      <c r="G231" t="s">
        <v>203</v>
      </c>
      <c r="H231">
        <v>0</v>
      </c>
      <c r="I231">
        <v>1</v>
      </c>
      <c r="J231">
        <v>2019</v>
      </c>
      <c r="K231" t="s">
        <v>271</v>
      </c>
      <c r="L231">
        <v>67</v>
      </c>
      <c r="M231">
        <v>401087026</v>
      </c>
      <c r="N231" t="s">
        <v>7</v>
      </c>
      <c r="O231">
        <v>51</v>
      </c>
      <c r="P231">
        <v>35</v>
      </c>
      <c r="Q231">
        <v>71.400000000000006</v>
      </c>
      <c r="R231">
        <v>29</v>
      </c>
      <c r="S231">
        <v>10</v>
      </c>
      <c r="T231">
        <v>19</v>
      </c>
      <c r="U231">
        <v>0</v>
      </c>
      <c r="V231">
        <v>12</v>
      </c>
      <c r="W231">
        <v>9</v>
      </c>
      <c r="X231">
        <v>6</v>
      </c>
      <c r="Y231">
        <v>19</v>
      </c>
      <c r="Z231">
        <v>18</v>
      </c>
      <c r="AA231">
        <v>0</v>
      </c>
      <c r="AB231">
        <v>0</v>
      </c>
      <c r="AC231">
        <v>12</v>
      </c>
    </row>
    <row r="232" spans="1:29" x14ac:dyDescent="0.45">
      <c r="A232" t="s">
        <v>270</v>
      </c>
      <c r="B232" t="s">
        <v>29</v>
      </c>
      <c r="C232" t="s">
        <v>269</v>
      </c>
      <c r="D232" t="s">
        <v>268</v>
      </c>
      <c r="E232" t="s">
        <v>267</v>
      </c>
      <c r="F232" t="s">
        <v>266</v>
      </c>
      <c r="G232" t="s">
        <v>258</v>
      </c>
      <c r="H232">
        <v>0</v>
      </c>
      <c r="I232">
        <v>0</v>
      </c>
      <c r="J232">
        <v>2019</v>
      </c>
      <c r="K232" t="s">
        <v>265</v>
      </c>
      <c r="L232">
        <v>63</v>
      </c>
      <c r="M232">
        <v>401087050</v>
      </c>
      <c r="N232" t="s">
        <v>7</v>
      </c>
      <c r="O232">
        <v>36.799999999999997</v>
      </c>
      <c r="P232">
        <v>31.3</v>
      </c>
      <c r="Q232">
        <v>55</v>
      </c>
      <c r="R232">
        <v>23</v>
      </c>
      <c r="S232">
        <v>8</v>
      </c>
      <c r="T232">
        <v>15</v>
      </c>
      <c r="U232">
        <v>0</v>
      </c>
      <c r="V232">
        <v>10</v>
      </c>
      <c r="W232">
        <v>12</v>
      </c>
      <c r="X232">
        <v>2</v>
      </c>
      <c r="Y232">
        <v>17</v>
      </c>
      <c r="Z232">
        <v>22</v>
      </c>
      <c r="AA232">
        <v>0</v>
      </c>
      <c r="AB232">
        <v>0</v>
      </c>
      <c r="AC232">
        <v>4</v>
      </c>
    </row>
    <row r="233" spans="1:29" x14ac:dyDescent="0.45">
      <c r="A233" t="s">
        <v>264</v>
      </c>
      <c r="B233" t="s">
        <v>263</v>
      </c>
      <c r="C233" t="s">
        <v>262</v>
      </c>
      <c r="D233" t="s">
        <v>261</v>
      </c>
      <c r="E233" t="s">
        <v>260</v>
      </c>
      <c r="F233" t="s">
        <v>259</v>
      </c>
      <c r="G233" t="s">
        <v>258</v>
      </c>
      <c r="H233">
        <v>0</v>
      </c>
      <c r="I233">
        <v>1</v>
      </c>
      <c r="J233">
        <v>2019</v>
      </c>
      <c r="K233" t="s">
        <v>257</v>
      </c>
      <c r="L233">
        <v>72</v>
      </c>
      <c r="M233">
        <v>401087183</v>
      </c>
      <c r="N233" t="s">
        <v>7</v>
      </c>
      <c r="O233">
        <v>47.5</v>
      </c>
      <c r="P233">
        <v>40</v>
      </c>
      <c r="Q233">
        <v>75</v>
      </c>
      <c r="R233">
        <v>27</v>
      </c>
      <c r="S233">
        <v>12</v>
      </c>
      <c r="T233">
        <v>15</v>
      </c>
      <c r="U233">
        <v>0</v>
      </c>
      <c r="V233">
        <v>12</v>
      </c>
      <c r="W233">
        <v>8</v>
      </c>
      <c r="X233">
        <v>1</v>
      </c>
      <c r="Y233">
        <v>10</v>
      </c>
      <c r="Z233">
        <v>16</v>
      </c>
      <c r="AA233">
        <v>0</v>
      </c>
      <c r="AB233">
        <v>0</v>
      </c>
      <c r="AC233">
        <v>5</v>
      </c>
    </row>
    <row r="234" spans="1:29" x14ac:dyDescent="0.45">
      <c r="A234" t="s">
        <v>256</v>
      </c>
      <c r="B234" t="s">
        <v>255</v>
      </c>
      <c r="C234" t="s">
        <v>254</v>
      </c>
      <c r="D234" t="s">
        <v>253</v>
      </c>
      <c r="E234" t="s">
        <v>174</v>
      </c>
      <c r="F234" t="s">
        <v>197</v>
      </c>
      <c r="G234" t="s">
        <v>252</v>
      </c>
      <c r="H234">
        <v>1</v>
      </c>
      <c r="I234">
        <v>1</v>
      </c>
      <c r="J234">
        <v>2019</v>
      </c>
      <c r="K234" t="s">
        <v>251</v>
      </c>
      <c r="L234">
        <v>62</v>
      </c>
      <c r="M234">
        <v>401087175</v>
      </c>
      <c r="N234" t="s">
        <v>7</v>
      </c>
      <c r="O234">
        <v>28</v>
      </c>
      <c r="P234">
        <v>33.299999999999997</v>
      </c>
      <c r="Q234">
        <v>56.3</v>
      </c>
      <c r="R234">
        <v>35</v>
      </c>
      <c r="S234">
        <v>13</v>
      </c>
      <c r="T234">
        <v>22</v>
      </c>
      <c r="U234">
        <v>0</v>
      </c>
      <c r="V234">
        <v>7</v>
      </c>
      <c r="W234">
        <v>5</v>
      </c>
      <c r="X234">
        <v>0</v>
      </c>
      <c r="Y234">
        <v>18</v>
      </c>
      <c r="Z234">
        <v>13</v>
      </c>
      <c r="AA234">
        <v>0</v>
      </c>
      <c r="AB234">
        <v>0</v>
      </c>
      <c r="AC234">
        <v>10</v>
      </c>
    </row>
    <row r="235" spans="1:29" x14ac:dyDescent="0.45">
      <c r="A235" t="s">
        <v>250</v>
      </c>
      <c r="B235" t="s">
        <v>249</v>
      </c>
      <c r="C235" t="s">
        <v>248</v>
      </c>
      <c r="D235" t="s">
        <v>247</v>
      </c>
      <c r="E235" t="s">
        <v>246</v>
      </c>
      <c r="F235" t="s">
        <v>173</v>
      </c>
      <c r="G235" t="s">
        <v>245</v>
      </c>
      <c r="H235">
        <v>1</v>
      </c>
      <c r="I235">
        <v>1</v>
      </c>
      <c r="J235">
        <v>2019</v>
      </c>
      <c r="K235" t="s">
        <v>244</v>
      </c>
      <c r="L235">
        <v>64</v>
      </c>
      <c r="M235">
        <v>401087095</v>
      </c>
      <c r="N235" t="s">
        <v>7</v>
      </c>
      <c r="O235">
        <v>41.5</v>
      </c>
      <c r="P235">
        <v>30.8</v>
      </c>
      <c r="Q235">
        <v>63.6</v>
      </c>
      <c r="R235">
        <v>39</v>
      </c>
      <c r="S235">
        <v>14</v>
      </c>
      <c r="T235">
        <v>25</v>
      </c>
      <c r="U235">
        <v>0</v>
      </c>
      <c r="V235">
        <v>15</v>
      </c>
      <c r="W235">
        <v>8</v>
      </c>
      <c r="X235">
        <v>3</v>
      </c>
      <c r="Y235">
        <v>19</v>
      </c>
      <c r="Z235">
        <v>17</v>
      </c>
      <c r="AA235">
        <v>0</v>
      </c>
      <c r="AB235">
        <v>0</v>
      </c>
      <c r="AC235">
        <v>2</v>
      </c>
    </row>
    <row r="236" spans="1:29" x14ac:dyDescent="0.45">
      <c r="A236" t="s">
        <v>243</v>
      </c>
      <c r="B236" t="s">
        <v>104</v>
      </c>
      <c r="C236" t="s">
        <v>242</v>
      </c>
      <c r="D236" t="s">
        <v>241</v>
      </c>
      <c r="E236" t="s">
        <v>240</v>
      </c>
      <c r="F236" t="s">
        <v>197</v>
      </c>
      <c r="G236" t="s">
        <v>239</v>
      </c>
      <c r="H236">
        <v>0</v>
      </c>
      <c r="I236">
        <v>0</v>
      </c>
      <c r="J236">
        <v>2019</v>
      </c>
      <c r="K236" t="s">
        <v>238</v>
      </c>
      <c r="L236">
        <v>73</v>
      </c>
      <c r="M236">
        <v>401087074</v>
      </c>
      <c r="N236" t="s">
        <v>7</v>
      </c>
      <c r="O236">
        <v>49.1</v>
      </c>
      <c r="P236">
        <v>40.700000000000003</v>
      </c>
      <c r="Q236">
        <v>61.5</v>
      </c>
      <c r="R236">
        <v>26</v>
      </c>
      <c r="S236">
        <v>8</v>
      </c>
      <c r="T236">
        <v>18</v>
      </c>
      <c r="U236">
        <v>0</v>
      </c>
      <c r="V236">
        <v>17</v>
      </c>
      <c r="W236">
        <v>5</v>
      </c>
      <c r="X236">
        <v>5</v>
      </c>
      <c r="Y236">
        <v>11</v>
      </c>
      <c r="Z236">
        <v>13</v>
      </c>
      <c r="AA236">
        <v>0</v>
      </c>
      <c r="AB236">
        <v>0</v>
      </c>
      <c r="AC236">
        <v>7</v>
      </c>
    </row>
    <row r="237" spans="1:29" x14ac:dyDescent="0.45">
      <c r="A237" t="s">
        <v>237</v>
      </c>
      <c r="B237" t="s">
        <v>112</v>
      </c>
      <c r="C237" t="s">
        <v>236</v>
      </c>
      <c r="D237" t="s">
        <v>235</v>
      </c>
      <c r="E237" t="s">
        <v>234</v>
      </c>
      <c r="F237" t="s">
        <v>233</v>
      </c>
      <c r="G237" t="s">
        <v>232</v>
      </c>
      <c r="H237">
        <v>0</v>
      </c>
      <c r="I237">
        <v>1</v>
      </c>
      <c r="J237">
        <v>2019</v>
      </c>
      <c r="K237" t="s">
        <v>231</v>
      </c>
      <c r="L237">
        <v>62</v>
      </c>
      <c r="M237">
        <v>401087146</v>
      </c>
      <c r="N237" t="s">
        <v>7</v>
      </c>
      <c r="O237">
        <v>40.4</v>
      </c>
      <c r="P237">
        <v>35.299999999999997</v>
      </c>
      <c r="Q237">
        <v>62.5</v>
      </c>
      <c r="R237">
        <v>30</v>
      </c>
      <c r="S237">
        <v>8</v>
      </c>
      <c r="T237">
        <v>22</v>
      </c>
      <c r="U237">
        <v>0</v>
      </c>
      <c r="V237">
        <v>7</v>
      </c>
      <c r="W237">
        <v>9</v>
      </c>
      <c r="X237">
        <v>5</v>
      </c>
      <c r="Y237">
        <v>14</v>
      </c>
      <c r="Z237">
        <v>21</v>
      </c>
      <c r="AA237">
        <v>1</v>
      </c>
      <c r="AB237">
        <v>0</v>
      </c>
      <c r="AC237">
        <v>7</v>
      </c>
    </row>
    <row r="238" spans="1:29" x14ac:dyDescent="0.45">
      <c r="A238" t="s">
        <v>230</v>
      </c>
      <c r="B238" t="s">
        <v>97</v>
      </c>
      <c r="C238" t="s">
        <v>229</v>
      </c>
      <c r="D238" t="s">
        <v>228</v>
      </c>
      <c r="E238" t="s">
        <v>227</v>
      </c>
      <c r="F238" t="s">
        <v>226</v>
      </c>
      <c r="G238" t="s">
        <v>225</v>
      </c>
      <c r="H238">
        <v>1</v>
      </c>
      <c r="I238">
        <v>1</v>
      </c>
      <c r="J238">
        <v>2019</v>
      </c>
      <c r="K238" t="s">
        <v>224</v>
      </c>
      <c r="L238">
        <v>81</v>
      </c>
      <c r="M238">
        <v>401087134</v>
      </c>
      <c r="N238" t="s">
        <v>7</v>
      </c>
      <c r="O238">
        <v>46.4</v>
      </c>
      <c r="P238">
        <v>44.4</v>
      </c>
      <c r="Q238">
        <v>76.2</v>
      </c>
      <c r="R238">
        <v>31</v>
      </c>
      <c r="S238">
        <v>13</v>
      </c>
      <c r="T238">
        <v>18</v>
      </c>
      <c r="U238">
        <v>0</v>
      </c>
      <c r="V238">
        <v>16</v>
      </c>
      <c r="W238">
        <v>5</v>
      </c>
      <c r="X238">
        <v>2</v>
      </c>
      <c r="Y238">
        <v>15</v>
      </c>
      <c r="Z238">
        <v>19</v>
      </c>
      <c r="AA238">
        <v>0</v>
      </c>
      <c r="AB238">
        <v>0</v>
      </c>
      <c r="AC238">
        <v>4</v>
      </c>
    </row>
    <row r="239" spans="1:29" x14ac:dyDescent="0.45">
      <c r="A239" t="s">
        <v>223</v>
      </c>
      <c r="B239" t="s">
        <v>222</v>
      </c>
      <c r="C239" t="s">
        <v>221</v>
      </c>
      <c r="D239" t="s">
        <v>220</v>
      </c>
      <c r="E239" t="s">
        <v>219</v>
      </c>
      <c r="F239" t="s">
        <v>218</v>
      </c>
      <c r="G239" t="s">
        <v>217</v>
      </c>
      <c r="H239">
        <v>1</v>
      </c>
      <c r="I239">
        <v>0</v>
      </c>
      <c r="J239">
        <v>2019</v>
      </c>
      <c r="K239" t="s">
        <v>216</v>
      </c>
      <c r="L239">
        <v>47</v>
      </c>
      <c r="M239">
        <v>401087117</v>
      </c>
      <c r="N239" t="s">
        <v>7</v>
      </c>
      <c r="O239">
        <v>42.9</v>
      </c>
      <c r="P239">
        <v>18.2</v>
      </c>
      <c r="Q239">
        <v>52.9</v>
      </c>
      <c r="R239">
        <v>37</v>
      </c>
      <c r="S239">
        <v>10</v>
      </c>
      <c r="T239">
        <v>27</v>
      </c>
      <c r="U239">
        <v>0</v>
      </c>
      <c r="V239">
        <v>9</v>
      </c>
      <c r="W239">
        <v>8</v>
      </c>
      <c r="X239">
        <v>2</v>
      </c>
      <c r="Y239">
        <v>16</v>
      </c>
      <c r="Z239">
        <v>19</v>
      </c>
      <c r="AA239">
        <v>0</v>
      </c>
      <c r="AB239">
        <v>0</v>
      </c>
      <c r="AC239">
        <v>16</v>
      </c>
    </row>
    <row r="240" spans="1:29" x14ac:dyDescent="0.45">
      <c r="A240" t="s">
        <v>215</v>
      </c>
      <c r="B240" t="s">
        <v>214</v>
      </c>
      <c r="C240" t="s">
        <v>213</v>
      </c>
      <c r="D240" t="s">
        <v>212</v>
      </c>
      <c r="E240" t="s">
        <v>211</v>
      </c>
      <c r="F240" t="s">
        <v>204</v>
      </c>
      <c r="G240" t="s">
        <v>195</v>
      </c>
      <c r="H240">
        <v>1</v>
      </c>
      <c r="I240">
        <v>1</v>
      </c>
      <c r="J240">
        <v>2019</v>
      </c>
      <c r="K240" t="s">
        <v>210</v>
      </c>
      <c r="L240">
        <v>78</v>
      </c>
      <c r="M240">
        <v>401120753</v>
      </c>
      <c r="N240" t="s">
        <v>7</v>
      </c>
      <c r="O240">
        <v>45</v>
      </c>
      <c r="P240">
        <v>40.700000000000003</v>
      </c>
      <c r="Q240">
        <v>83.3</v>
      </c>
      <c r="R240">
        <v>39</v>
      </c>
      <c r="S240">
        <v>11</v>
      </c>
      <c r="T240">
        <v>28</v>
      </c>
      <c r="U240">
        <v>0</v>
      </c>
      <c r="V240">
        <v>17</v>
      </c>
      <c r="W240">
        <v>10</v>
      </c>
      <c r="X240">
        <v>6</v>
      </c>
      <c r="Y240">
        <v>17</v>
      </c>
      <c r="Z240">
        <v>15</v>
      </c>
      <c r="AA240">
        <v>1</v>
      </c>
      <c r="AB240">
        <v>0</v>
      </c>
      <c r="AC240">
        <v>0</v>
      </c>
    </row>
    <row r="241" spans="1:29" x14ac:dyDescent="0.45">
      <c r="A241" t="s">
        <v>209</v>
      </c>
      <c r="B241" t="s">
        <v>208</v>
      </c>
      <c r="C241" t="s">
        <v>207</v>
      </c>
      <c r="D241" t="s">
        <v>206</v>
      </c>
      <c r="E241" t="s">
        <v>205</v>
      </c>
      <c r="F241" t="s">
        <v>204</v>
      </c>
      <c r="G241" t="s">
        <v>203</v>
      </c>
      <c r="H241">
        <v>1</v>
      </c>
      <c r="I241">
        <v>1</v>
      </c>
      <c r="J241">
        <v>2019</v>
      </c>
      <c r="K241" t="s">
        <v>202</v>
      </c>
      <c r="L241">
        <v>66</v>
      </c>
      <c r="M241">
        <v>401120757</v>
      </c>
      <c r="N241" t="s">
        <v>7</v>
      </c>
      <c r="O241">
        <v>32.1</v>
      </c>
      <c r="P241">
        <v>25</v>
      </c>
      <c r="Q241">
        <v>80.8</v>
      </c>
      <c r="R241">
        <v>44</v>
      </c>
      <c r="S241">
        <v>18</v>
      </c>
      <c r="T241">
        <v>26</v>
      </c>
      <c r="U241">
        <v>0</v>
      </c>
      <c r="V241">
        <v>10</v>
      </c>
      <c r="W241">
        <v>4</v>
      </c>
      <c r="X241">
        <v>3</v>
      </c>
      <c r="Y241">
        <v>18</v>
      </c>
      <c r="Z241">
        <v>21</v>
      </c>
      <c r="AA241">
        <v>0</v>
      </c>
      <c r="AB241">
        <v>0</v>
      </c>
      <c r="AC241">
        <v>8</v>
      </c>
    </row>
    <row r="242" spans="1:29" x14ac:dyDescent="0.45">
      <c r="A242" t="s">
        <v>201</v>
      </c>
      <c r="B242" t="s">
        <v>200</v>
      </c>
      <c r="C242" t="s">
        <v>199</v>
      </c>
      <c r="D242" t="s">
        <v>198</v>
      </c>
      <c r="E242" t="s">
        <v>197</v>
      </c>
      <c r="F242" t="s">
        <v>196</v>
      </c>
      <c r="G242" t="s">
        <v>195</v>
      </c>
      <c r="H242">
        <v>1</v>
      </c>
      <c r="I242">
        <v>0</v>
      </c>
      <c r="J242">
        <v>2019</v>
      </c>
      <c r="K242" t="s">
        <v>194</v>
      </c>
      <c r="L242">
        <v>48</v>
      </c>
      <c r="M242">
        <v>401120759</v>
      </c>
      <c r="N242" t="s">
        <v>7</v>
      </c>
      <c r="O242">
        <v>52.5</v>
      </c>
      <c r="P242">
        <v>42.9</v>
      </c>
      <c r="Q242">
        <v>90.9</v>
      </c>
      <c r="R242">
        <v>33</v>
      </c>
      <c r="S242">
        <v>7</v>
      </c>
      <c r="T242">
        <v>26</v>
      </c>
      <c r="U242">
        <v>0</v>
      </c>
      <c r="V242">
        <v>11</v>
      </c>
      <c r="W242">
        <v>8</v>
      </c>
      <c r="X242">
        <v>4</v>
      </c>
      <c r="Y242">
        <v>16</v>
      </c>
      <c r="Z242">
        <v>15</v>
      </c>
      <c r="AA242">
        <v>1</v>
      </c>
      <c r="AB242">
        <v>0</v>
      </c>
      <c r="AC242">
        <v>22</v>
      </c>
    </row>
    <row r="243" spans="1:29" x14ac:dyDescent="0.45">
      <c r="A243" t="s">
        <v>193</v>
      </c>
      <c r="B243" t="s">
        <v>192</v>
      </c>
      <c r="C243" t="s">
        <v>191</v>
      </c>
      <c r="D243" t="s">
        <v>190</v>
      </c>
      <c r="E243" t="s">
        <v>26</v>
      </c>
      <c r="F243" t="s">
        <v>189</v>
      </c>
      <c r="G243" t="s">
        <v>188</v>
      </c>
      <c r="H243">
        <v>1</v>
      </c>
      <c r="I243">
        <v>1</v>
      </c>
      <c r="J243">
        <v>2020</v>
      </c>
      <c r="K243" t="s">
        <v>187</v>
      </c>
      <c r="L243">
        <v>67</v>
      </c>
      <c r="M243">
        <v>401169602</v>
      </c>
      <c r="N243" t="s">
        <v>7</v>
      </c>
      <c r="O243">
        <v>45.3</v>
      </c>
      <c r="P243">
        <v>46.7</v>
      </c>
      <c r="Q243">
        <v>70.599999999999994</v>
      </c>
      <c r="R243">
        <v>34</v>
      </c>
      <c r="S243">
        <v>5</v>
      </c>
      <c r="T243">
        <v>29</v>
      </c>
      <c r="U243">
        <v>0</v>
      </c>
      <c r="V243">
        <v>17</v>
      </c>
      <c r="W243">
        <v>8</v>
      </c>
      <c r="X243">
        <v>11</v>
      </c>
      <c r="Y243">
        <v>20</v>
      </c>
      <c r="Z243">
        <v>15</v>
      </c>
      <c r="AA243">
        <v>1</v>
      </c>
      <c r="AB243">
        <v>0</v>
      </c>
      <c r="AC243">
        <v>3</v>
      </c>
    </row>
    <row r="244" spans="1:29" x14ac:dyDescent="0.45">
      <c r="A244" t="s">
        <v>186</v>
      </c>
      <c r="B244" t="s">
        <v>185</v>
      </c>
      <c r="C244" t="s">
        <v>184</v>
      </c>
      <c r="D244" t="s">
        <v>183</v>
      </c>
      <c r="E244" t="s">
        <v>167</v>
      </c>
      <c r="F244" t="s">
        <v>182</v>
      </c>
      <c r="G244" t="s">
        <v>181</v>
      </c>
      <c r="H244">
        <v>1</v>
      </c>
      <c r="I244">
        <v>1</v>
      </c>
      <c r="J244">
        <v>2020</v>
      </c>
      <c r="K244" t="s">
        <v>180</v>
      </c>
      <c r="L244">
        <v>56</v>
      </c>
      <c r="M244">
        <v>401170570</v>
      </c>
      <c r="N244" t="s">
        <v>7</v>
      </c>
      <c r="O244">
        <v>29.1</v>
      </c>
      <c r="P244">
        <v>31.8</v>
      </c>
      <c r="Q244">
        <v>53.8</v>
      </c>
      <c r="R244">
        <v>34</v>
      </c>
      <c r="S244">
        <v>13</v>
      </c>
      <c r="T244">
        <v>21</v>
      </c>
      <c r="U244">
        <v>0</v>
      </c>
      <c r="V244">
        <v>7</v>
      </c>
      <c r="W244">
        <v>6</v>
      </c>
      <c r="X244">
        <v>1</v>
      </c>
      <c r="Y244">
        <v>14</v>
      </c>
      <c r="Z244">
        <v>16</v>
      </c>
      <c r="AA244">
        <v>0</v>
      </c>
      <c r="AB244">
        <v>0</v>
      </c>
      <c r="AC244">
        <v>4</v>
      </c>
    </row>
    <row r="245" spans="1:29" x14ac:dyDescent="0.45">
      <c r="A245" t="s">
        <v>179</v>
      </c>
      <c r="B245" t="s">
        <v>178</v>
      </c>
      <c r="C245" t="s">
        <v>177</v>
      </c>
      <c r="D245" t="s">
        <v>176</v>
      </c>
      <c r="E245" t="s">
        <v>175</v>
      </c>
      <c r="F245" t="s">
        <v>174</v>
      </c>
      <c r="G245" t="s">
        <v>173</v>
      </c>
      <c r="H245">
        <v>1</v>
      </c>
      <c r="I245">
        <v>0</v>
      </c>
      <c r="J245">
        <v>2020</v>
      </c>
      <c r="K245" t="s">
        <v>172</v>
      </c>
      <c r="L245">
        <v>62</v>
      </c>
      <c r="M245">
        <v>401169833</v>
      </c>
      <c r="N245" t="s">
        <v>7</v>
      </c>
      <c r="O245">
        <v>40</v>
      </c>
      <c r="P245">
        <v>27.8</v>
      </c>
      <c r="Q245">
        <v>50</v>
      </c>
      <c r="R245">
        <v>42</v>
      </c>
      <c r="S245">
        <v>15</v>
      </c>
      <c r="T245">
        <v>27</v>
      </c>
      <c r="U245">
        <v>0</v>
      </c>
      <c r="V245">
        <v>15</v>
      </c>
      <c r="W245">
        <v>8</v>
      </c>
      <c r="X245">
        <v>4</v>
      </c>
      <c r="Y245">
        <v>17</v>
      </c>
      <c r="Z245">
        <v>21</v>
      </c>
      <c r="AA245">
        <v>0</v>
      </c>
      <c r="AB245">
        <v>0</v>
      </c>
      <c r="AC245">
        <v>1</v>
      </c>
    </row>
    <row r="246" spans="1:29" x14ac:dyDescent="0.45">
      <c r="A246" t="s">
        <v>171</v>
      </c>
      <c r="B246" t="s">
        <v>170</v>
      </c>
      <c r="C246" t="s">
        <v>169</v>
      </c>
      <c r="D246" t="s">
        <v>168</v>
      </c>
      <c r="E246" t="s">
        <v>167</v>
      </c>
      <c r="F246" t="s">
        <v>166</v>
      </c>
      <c r="G246" t="s">
        <v>141</v>
      </c>
      <c r="H246">
        <v>1</v>
      </c>
      <c r="I246">
        <v>1</v>
      </c>
      <c r="J246">
        <v>2020</v>
      </c>
      <c r="K246" t="s">
        <v>165</v>
      </c>
      <c r="L246">
        <v>72</v>
      </c>
      <c r="M246">
        <v>401170587</v>
      </c>
      <c r="N246" t="s">
        <v>7</v>
      </c>
      <c r="O246">
        <v>41.2</v>
      </c>
      <c r="P246">
        <v>33.299999999999997</v>
      </c>
      <c r="Q246">
        <v>50</v>
      </c>
      <c r="R246">
        <v>35</v>
      </c>
      <c r="S246">
        <v>6</v>
      </c>
      <c r="T246">
        <v>29</v>
      </c>
      <c r="U246">
        <v>0</v>
      </c>
      <c r="V246">
        <v>18</v>
      </c>
      <c r="W246">
        <v>2</v>
      </c>
      <c r="X246">
        <v>2</v>
      </c>
      <c r="Y246">
        <v>20</v>
      </c>
      <c r="Z246">
        <v>17</v>
      </c>
      <c r="AA246">
        <v>0</v>
      </c>
      <c r="AB246">
        <v>0</v>
      </c>
      <c r="AC246">
        <v>5</v>
      </c>
    </row>
    <row r="247" spans="1:29" x14ac:dyDescent="0.45">
      <c r="A247" t="s">
        <v>164</v>
      </c>
      <c r="B247" t="s">
        <v>163</v>
      </c>
      <c r="C247" t="s">
        <v>162</v>
      </c>
      <c r="D247" t="s">
        <v>161</v>
      </c>
      <c r="E247" t="s">
        <v>116</v>
      </c>
      <c r="F247" t="s">
        <v>160</v>
      </c>
      <c r="G247" t="s">
        <v>9</v>
      </c>
      <c r="H247">
        <v>1</v>
      </c>
      <c r="I247">
        <v>1</v>
      </c>
      <c r="J247">
        <v>2020</v>
      </c>
      <c r="K247" t="s">
        <v>159</v>
      </c>
      <c r="L247">
        <v>73</v>
      </c>
      <c r="M247">
        <v>401166443</v>
      </c>
      <c r="N247" t="s">
        <v>7</v>
      </c>
      <c r="O247">
        <v>33.299999999999997</v>
      </c>
      <c r="P247">
        <v>40.9</v>
      </c>
      <c r="Q247">
        <v>69.2</v>
      </c>
      <c r="R247">
        <v>27</v>
      </c>
      <c r="S247">
        <v>9</v>
      </c>
      <c r="T247">
        <v>18</v>
      </c>
      <c r="U247">
        <v>0</v>
      </c>
      <c r="V247">
        <v>13</v>
      </c>
      <c r="W247">
        <v>7</v>
      </c>
      <c r="X247">
        <v>0</v>
      </c>
      <c r="Y247">
        <v>20</v>
      </c>
      <c r="Z247">
        <v>33</v>
      </c>
      <c r="AA247">
        <v>1</v>
      </c>
      <c r="AB247">
        <v>0</v>
      </c>
      <c r="AC247">
        <v>1</v>
      </c>
    </row>
    <row r="248" spans="1:29" x14ac:dyDescent="0.45">
      <c r="A248" t="s">
        <v>158</v>
      </c>
      <c r="B248" t="s">
        <v>157</v>
      </c>
      <c r="C248" t="s">
        <v>156</v>
      </c>
      <c r="D248" t="s">
        <v>155</v>
      </c>
      <c r="E248" t="s">
        <v>19</v>
      </c>
      <c r="F248" t="s">
        <v>50</v>
      </c>
      <c r="G248" t="s">
        <v>9</v>
      </c>
      <c r="H248">
        <v>1</v>
      </c>
      <c r="I248">
        <v>1</v>
      </c>
      <c r="J248">
        <v>2020</v>
      </c>
      <c r="K248" t="s">
        <v>154</v>
      </c>
      <c r="L248">
        <v>75</v>
      </c>
      <c r="M248">
        <v>401170606</v>
      </c>
      <c r="N248" t="s">
        <v>7</v>
      </c>
      <c r="O248">
        <v>33.799999999999997</v>
      </c>
      <c r="P248">
        <v>17.399999999999999</v>
      </c>
      <c r="Q248">
        <v>53.8</v>
      </c>
      <c r="R248">
        <v>35</v>
      </c>
      <c r="S248">
        <v>9</v>
      </c>
      <c r="T248">
        <v>26</v>
      </c>
      <c r="U248">
        <v>0</v>
      </c>
      <c r="V248">
        <v>8</v>
      </c>
      <c r="W248">
        <v>3</v>
      </c>
      <c r="X248">
        <v>1</v>
      </c>
      <c r="Y248">
        <v>10</v>
      </c>
      <c r="Z248">
        <v>15</v>
      </c>
      <c r="AA248">
        <v>0</v>
      </c>
      <c r="AB248">
        <v>0</v>
      </c>
      <c r="AC248">
        <v>5</v>
      </c>
    </row>
    <row r="249" spans="1:29" x14ac:dyDescent="0.45">
      <c r="A249" t="s">
        <v>153</v>
      </c>
      <c r="B249" t="s">
        <v>152</v>
      </c>
      <c r="C249" t="s">
        <v>151</v>
      </c>
      <c r="D249" t="s">
        <v>150</v>
      </c>
      <c r="E249" t="s">
        <v>149</v>
      </c>
      <c r="F249" t="s">
        <v>49</v>
      </c>
      <c r="G249" t="s">
        <v>148</v>
      </c>
      <c r="H249">
        <v>1</v>
      </c>
      <c r="I249">
        <v>0</v>
      </c>
      <c r="J249">
        <v>2020</v>
      </c>
      <c r="K249" t="s">
        <v>147</v>
      </c>
      <c r="L249">
        <v>76</v>
      </c>
      <c r="M249">
        <v>401170617</v>
      </c>
      <c r="N249" t="s">
        <v>7</v>
      </c>
      <c r="O249">
        <v>47.8</v>
      </c>
      <c r="P249">
        <v>28.6</v>
      </c>
      <c r="Q249">
        <v>78.599999999999994</v>
      </c>
      <c r="R249">
        <v>36</v>
      </c>
      <c r="S249">
        <v>11</v>
      </c>
      <c r="T249">
        <v>25</v>
      </c>
      <c r="U249">
        <v>0</v>
      </c>
      <c r="V249">
        <v>15</v>
      </c>
      <c r="W249">
        <v>12</v>
      </c>
      <c r="X249">
        <v>1</v>
      </c>
      <c r="Y249">
        <v>12</v>
      </c>
      <c r="Z249">
        <v>18</v>
      </c>
      <c r="AA249">
        <v>0</v>
      </c>
      <c r="AB249">
        <v>0</v>
      </c>
      <c r="AC249">
        <v>9</v>
      </c>
    </row>
    <row r="250" spans="1:29" x14ac:dyDescent="0.45">
      <c r="A250" t="s">
        <v>146</v>
      </c>
      <c r="B250" t="s">
        <v>145</v>
      </c>
      <c r="C250" t="s">
        <v>144</v>
      </c>
      <c r="D250" t="s">
        <v>143</v>
      </c>
      <c r="E250" t="s">
        <v>142</v>
      </c>
      <c r="F250" t="s">
        <v>94</v>
      </c>
      <c r="G250" t="s">
        <v>141</v>
      </c>
      <c r="H250">
        <v>1</v>
      </c>
      <c r="I250">
        <v>1</v>
      </c>
      <c r="J250">
        <v>2020</v>
      </c>
      <c r="K250" t="s">
        <v>140</v>
      </c>
      <c r="L250">
        <v>81</v>
      </c>
      <c r="M250">
        <v>401170630</v>
      </c>
      <c r="N250" t="s">
        <v>7</v>
      </c>
      <c r="O250">
        <v>36.1</v>
      </c>
      <c r="P250">
        <v>21.7</v>
      </c>
      <c r="Q250">
        <v>76.900000000000006</v>
      </c>
      <c r="R250">
        <v>30</v>
      </c>
      <c r="S250">
        <v>11</v>
      </c>
      <c r="T250">
        <v>19</v>
      </c>
      <c r="U250">
        <v>0</v>
      </c>
      <c r="V250">
        <v>8</v>
      </c>
      <c r="W250">
        <v>4</v>
      </c>
      <c r="X250">
        <v>1</v>
      </c>
      <c r="Y250">
        <v>10</v>
      </c>
      <c r="Z250">
        <v>18</v>
      </c>
      <c r="AA250">
        <v>0</v>
      </c>
      <c r="AB250">
        <v>0</v>
      </c>
      <c r="AC250">
        <v>3</v>
      </c>
    </row>
    <row r="251" spans="1:29" x14ac:dyDescent="0.45">
      <c r="A251" t="s">
        <v>139</v>
      </c>
      <c r="B251" t="s">
        <v>138</v>
      </c>
      <c r="C251" t="s">
        <v>137</v>
      </c>
      <c r="D251" t="s">
        <v>136</v>
      </c>
      <c r="E251" t="s">
        <v>135</v>
      </c>
      <c r="F251" t="s">
        <v>94</v>
      </c>
      <c r="G251" t="s">
        <v>129</v>
      </c>
      <c r="H251">
        <v>1</v>
      </c>
      <c r="I251">
        <v>1</v>
      </c>
      <c r="J251">
        <v>2020</v>
      </c>
      <c r="K251" t="s">
        <v>134</v>
      </c>
      <c r="L251">
        <v>72</v>
      </c>
      <c r="M251">
        <v>401182618</v>
      </c>
      <c r="N251" t="s">
        <v>7</v>
      </c>
      <c r="O251">
        <v>46.2</v>
      </c>
      <c r="P251">
        <v>20</v>
      </c>
      <c r="Q251">
        <v>72.400000000000006</v>
      </c>
      <c r="R251">
        <v>42</v>
      </c>
      <c r="S251">
        <v>8</v>
      </c>
      <c r="T251">
        <v>34</v>
      </c>
      <c r="U251">
        <v>0</v>
      </c>
      <c r="V251">
        <v>12</v>
      </c>
      <c r="W251">
        <v>8</v>
      </c>
      <c r="X251">
        <v>4</v>
      </c>
      <c r="Y251">
        <v>17</v>
      </c>
      <c r="Z251">
        <v>18</v>
      </c>
      <c r="AA251">
        <v>1</v>
      </c>
      <c r="AB251">
        <v>0</v>
      </c>
      <c r="AC251">
        <v>15</v>
      </c>
    </row>
    <row r="252" spans="1:29" x14ac:dyDescent="0.45">
      <c r="A252" t="s">
        <v>133</v>
      </c>
      <c r="B252" t="s">
        <v>132</v>
      </c>
      <c r="C252" t="s">
        <v>131</v>
      </c>
      <c r="D252" t="s">
        <v>130</v>
      </c>
      <c r="E252" t="s">
        <v>87</v>
      </c>
      <c r="F252" t="s">
        <v>78</v>
      </c>
      <c r="G252" t="s">
        <v>129</v>
      </c>
      <c r="H252">
        <v>1</v>
      </c>
      <c r="I252">
        <v>0</v>
      </c>
      <c r="J252">
        <v>2020</v>
      </c>
      <c r="K252" t="s">
        <v>128</v>
      </c>
      <c r="L252">
        <v>71</v>
      </c>
      <c r="M252">
        <v>401182623</v>
      </c>
      <c r="N252" t="s">
        <v>7</v>
      </c>
      <c r="O252">
        <v>37.299999999999997</v>
      </c>
      <c r="P252">
        <v>36.4</v>
      </c>
      <c r="Q252">
        <v>94.4</v>
      </c>
      <c r="R252">
        <v>37</v>
      </c>
      <c r="S252">
        <v>16</v>
      </c>
      <c r="T252">
        <v>21</v>
      </c>
      <c r="U252">
        <v>0</v>
      </c>
      <c r="V252">
        <v>13</v>
      </c>
      <c r="W252">
        <v>6</v>
      </c>
      <c r="X252">
        <v>3</v>
      </c>
      <c r="Y252">
        <v>7</v>
      </c>
      <c r="Z252">
        <v>16</v>
      </c>
      <c r="AA252">
        <v>0</v>
      </c>
      <c r="AB252">
        <v>0</v>
      </c>
      <c r="AC252">
        <v>6</v>
      </c>
    </row>
    <row r="253" spans="1:29" x14ac:dyDescent="0.45">
      <c r="A253" t="s">
        <v>127</v>
      </c>
      <c r="B253" t="s">
        <v>126</v>
      </c>
      <c r="C253" t="s">
        <v>125</v>
      </c>
      <c r="D253" t="s">
        <v>124</v>
      </c>
      <c r="E253" t="s">
        <v>123</v>
      </c>
      <c r="F253" t="s">
        <v>33</v>
      </c>
      <c r="G253" t="s">
        <v>122</v>
      </c>
      <c r="H253">
        <v>1</v>
      </c>
      <c r="I253">
        <v>0</v>
      </c>
      <c r="J253">
        <v>2020</v>
      </c>
      <c r="K253" t="s">
        <v>121</v>
      </c>
      <c r="L253">
        <v>64</v>
      </c>
      <c r="M253">
        <v>401170647</v>
      </c>
      <c r="N253" t="s">
        <v>7</v>
      </c>
      <c r="O253">
        <v>39.299999999999997</v>
      </c>
      <c r="P253">
        <v>38.5</v>
      </c>
      <c r="Q253">
        <v>53.3</v>
      </c>
      <c r="R253">
        <v>38</v>
      </c>
      <c r="S253">
        <v>22</v>
      </c>
      <c r="T253">
        <v>16</v>
      </c>
      <c r="U253">
        <v>0</v>
      </c>
      <c r="V253">
        <v>15</v>
      </c>
      <c r="W253">
        <v>6</v>
      </c>
      <c r="X253">
        <v>2</v>
      </c>
      <c r="Y253">
        <v>15</v>
      </c>
      <c r="Z253">
        <v>25</v>
      </c>
      <c r="AA253">
        <v>0</v>
      </c>
      <c r="AB253">
        <v>0</v>
      </c>
      <c r="AC253">
        <v>11</v>
      </c>
    </row>
    <row r="254" spans="1:29" x14ac:dyDescent="0.45">
      <c r="A254" t="s">
        <v>120</v>
      </c>
      <c r="B254" t="s">
        <v>119</v>
      </c>
      <c r="C254" t="s">
        <v>118</v>
      </c>
      <c r="D254" t="s">
        <v>117</v>
      </c>
      <c r="E254" t="s">
        <v>116</v>
      </c>
      <c r="F254" t="s">
        <v>49</v>
      </c>
      <c r="G254" t="s">
        <v>115</v>
      </c>
      <c r="H254">
        <v>1</v>
      </c>
      <c r="I254">
        <v>1</v>
      </c>
      <c r="J254">
        <v>2020</v>
      </c>
      <c r="K254" t="s">
        <v>114</v>
      </c>
      <c r="L254">
        <v>72</v>
      </c>
      <c r="M254">
        <v>401170653</v>
      </c>
      <c r="N254" t="s">
        <v>7</v>
      </c>
      <c r="O254">
        <v>20</v>
      </c>
      <c r="P254">
        <v>13.3</v>
      </c>
      <c r="Q254">
        <v>48</v>
      </c>
      <c r="R254">
        <v>46</v>
      </c>
      <c r="S254">
        <v>24</v>
      </c>
      <c r="T254">
        <v>22</v>
      </c>
      <c r="U254">
        <v>0</v>
      </c>
      <c r="V254">
        <v>5</v>
      </c>
      <c r="W254">
        <v>9</v>
      </c>
      <c r="X254">
        <v>1</v>
      </c>
      <c r="Y254">
        <v>21</v>
      </c>
      <c r="Z254">
        <v>17</v>
      </c>
      <c r="AA254">
        <v>0</v>
      </c>
      <c r="AB254">
        <v>0</v>
      </c>
      <c r="AC254">
        <v>0</v>
      </c>
    </row>
    <row r="255" spans="1:29" x14ac:dyDescent="0.45">
      <c r="A255" t="s">
        <v>113</v>
      </c>
      <c r="B255" t="s">
        <v>112</v>
      </c>
      <c r="C255" t="s">
        <v>111</v>
      </c>
      <c r="D255" t="s">
        <v>110</v>
      </c>
      <c r="E255" t="s">
        <v>109</v>
      </c>
      <c r="F255" t="s">
        <v>108</v>
      </c>
      <c r="G255" t="s">
        <v>107</v>
      </c>
      <c r="H255">
        <v>0</v>
      </c>
      <c r="I255">
        <v>0</v>
      </c>
      <c r="J255">
        <v>2020</v>
      </c>
      <c r="K255" t="s">
        <v>106</v>
      </c>
      <c r="L255">
        <v>55</v>
      </c>
      <c r="M255">
        <v>401170657</v>
      </c>
      <c r="N255" t="s">
        <v>7</v>
      </c>
      <c r="O255">
        <v>38.5</v>
      </c>
      <c r="P255">
        <v>17.600000000000001</v>
      </c>
      <c r="Q255">
        <v>48</v>
      </c>
      <c r="R255">
        <v>46</v>
      </c>
      <c r="S255">
        <v>16</v>
      </c>
      <c r="T255">
        <v>30</v>
      </c>
      <c r="U255">
        <v>0</v>
      </c>
      <c r="V255">
        <v>5</v>
      </c>
      <c r="W255">
        <v>8</v>
      </c>
      <c r="X255">
        <v>5</v>
      </c>
      <c r="Y255">
        <v>21</v>
      </c>
      <c r="Z255">
        <v>18</v>
      </c>
      <c r="AA255">
        <v>0</v>
      </c>
      <c r="AB255">
        <v>0</v>
      </c>
      <c r="AC255">
        <v>12</v>
      </c>
    </row>
    <row r="256" spans="1:29" x14ac:dyDescent="0.45">
      <c r="A256" t="s">
        <v>105</v>
      </c>
      <c r="B256" t="s">
        <v>104</v>
      </c>
      <c r="C256" t="s">
        <v>103</v>
      </c>
      <c r="D256" t="s">
        <v>102</v>
      </c>
      <c r="E256" t="s">
        <v>94</v>
      </c>
      <c r="F256" t="s">
        <v>101</v>
      </c>
      <c r="G256" t="s">
        <v>100</v>
      </c>
      <c r="H256">
        <v>0</v>
      </c>
      <c r="I256">
        <v>0</v>
      </c>
      <c r="J256">
        <v>2020</v>
      </c>
      <c r="K256" t="s">
        <v>99</v>
      </c>
      <c r="L256">
        <v>58</v>
      </c>
      <c r="M256">
        <v>401170658</v>
      </c>
      <c r="N256" t="s">
        <v>7</v>
      </c>
      <c r="O256">
        <v>29.5</v>
      </c>
      <c r="P256">
        <v>25</v>
      </c>
      <c r="Q256">
        <v>77.8</v>
      </c>
      <c r="R256">
        <v>44</v>
      </c>
      <c r="S256">
        <v>14</v>
      </c>
      <c r="T256">
        <v>30</v>
      </c>
      <c r="U256">
        <v>0</v>
      </c>
      <c r="V256">
        <v>10</v>
      </c>
      <c r="W256">
        <v>3</v>
      </c>
      <c r="X256">
        <v>4</v>
      </c>
      <c r="Y256">
        <v>13</v>
      </c>
      <c r="Z256">
        <v>10</v>
      </c>
      <c r="AA256">
        <v>0</v>
      </c>
      <c r="AB256">
        <v>0</v>
      </c>
      <c r="AC256">
        <v>4</v>
      </c>
    </row>
    <row r="257" spans="1:29" x14ac:dyDescent="0.45">
      <c r="A257" t="s">
        <v>98</v>
      </c>
      <c r="B257" t="s">
        <v>97</v>
      </c>
      <c r="C257" t="s">
        <v>96</v>
      </c>
      <c r="D257" t="s">
        <v>95</v>
      </c>
      <c r="E257" t="s">
        <v>94</v>
      </c>
      <c r="F257" t="s">
        <v>93</v>
      </c>
      <c r="G257" t="s">
        <v>63</v>
      </c>
      <c r="H257">
        <v>1</v>
      </c>
      <c r="I257">
        <v>1</v>
      </c>
      <c r="J257">
        <v>2020</v>
      </c>
      <c r="K257" t="s">
        <v>92</v>
      </c>
      <c r="L257">
        <v>64</v>
      </c>
      <c r="M257">
        <v>401170668</v>
      </c>
      <c r="N257" t="s">
        <v>7</v>
      </c>
      <c r="O257">
        <v>39.200000000000003</v>
      </c>
      <c r="P257">
        <v>16.7</v>
      </c>
      <c r="Q257">
        <v>63.6</v>
      </c>
      <c r="R257">
        <v>36</v>
      </c>
      <c r="S257">
        <v>14</v>
      </c>
      <c r="T257">
        <v>22</v>
      </c>
      <c r="U257">
        <v>0</v>
      </c>
      <c r="V257">
        <v>13</v>
      </c>
      <c r="W257">
        <v>5</v>
      </c>
      <c r="X257">
        <v>2</v>
      </c>
      <c r="Y257">
        <v>9</v>
      </c>
      <c r="Z257">
        <v>11</v>
      </c>
      <c r="AA257">
        <v>0</v>
      </c>
      <c r="AB257">
        <v>0</v>
      </c>
      <c r="AC257">
        <v>0</v>
      </c>
    </row>
    <row r="258" spans="1:29" x14ac:dyDescent="0.45">
      <c r="A258" t="s">
        <v>91</v>
      </c>
      <c r="B258" t="s">
        <v>90</v>
      </c>
      <c r="C258" t="s">
        <v>89</v>
      </c>
      <c r="D258" t="s">
        <v>88</v>
      </c>
      <c r="E258" t="s">
        <v>87</v>
      </c>
      <c r="F258" t="s">
        <v>86</v>
      </c>
      <c r="G258" t="s">
        <v>85</v>
      </c>
      <c r="H258">
        <v>1</v>
      </c>
      <c r="I258">
        <v>0</v>
      </c>
      <c r="J258">
        <v>2020</v>
      </c>
      <c r="K258" t="s">
        <v>84</v>
      </c>
      <c r="L258">
        <v>61</v>
      </c>
      <c r="M258">
        <v>401170673</v>
      </c>
      <c r="N258" t="s">
        <v>7</v>
      </c>
      <c r="O258">
        <v>34.299999999999997</v>
      </c>
      <c r="P258">
        <v>25</v>
      </c>
      <c r="Q258">
        <v>57.9</v>
      </c>
      <c r="R258">
        <v>43</v>
      </c>
      <c r="S258">
        <v>19</v>
      </c>
      <c r="T258">
        <v>24</v>
      </c>
      <c r="U258">
        <v>0</v>
      </c>
      <c r="V258">
        <v>12</v>
      </c>
      <c r="W258">
        <v>9</v>
      </c>
      <c r="X258">
        <v>3</v>
      </c>
      <c r="Y258">
        <v>8</v>
      </c>
      <c r="Z258">
        <v>24</v>
      </c>
      <c r="AA258">
        <v>0</v>
      </c>
      <c r="AB258">
        <v>0</v>
      </c>
      <c r="AC258">
        <v>5</v>
      </c>
    </row>
    <row r="259" spans="1:29" x14ac:dyDescent="0.45">
      <c r="A259" t="s">
        <v>83</v>
      </c>
      <c r="B259" t="s">
        <v>82</v>
      </c>
      <c r="C259" t="s">
        <v>81</v>
      </c>
      <c r="D259" t="s">
        <v>80</v>
      </c>
      <c r="E259" t="s">
        <v>79</v>
      </c>
      <c r="F259" t="s">
        <v>78</v>
      </c>
      <c r="G259" t="s">
        <v>77</v>
      </c>
      <c r="H259">
        <v>0</v>
      </c>
      <c r="I259">
        <v>0</v>
      </c>
      <c r="J259">
        <v>2020</v>
      </c>
      <c r="K259" t="s">
        <v>76</v>
      </c>
      <c r="L259">
        <v>62</v>
      </c>
      <c r="M259">
        <v>401170681</v>
      </c>
      <c r="N259" t="s">
        <v>7</v>
      </c>
      <c r="O259">
        <v>41.8</v>
      </c>
      <c r="P259">
        <v>47.8</v>
      </c>
      <c r="Q259">
        <v>50</v>
      </c>
      <c r="R259">
        <v>27</v>
      </c>
      <c r="S259">
        <v>6</v>
      </c>
      <c r="T259">
        <v>21</v>
      </c>
      <c r="U259">
        <v>0</v>
      </c>
      <c r="V259">
        <v>16</v>
      </c>
      <c r="W259">
        <v>9</v>
      </c>
      <c r="X259">
        <v>7</v>
      </c>
      <c r="Y259">
        <v>18</v>
      </c>
      <c r="Z259">
        <v>13</v>
      </c>
      <c r="AA259">
        <v>2</v>
      </c>
      <c r="AB259">
        <v>0</v>
      </c>
      <c r="AC259">
        <v>3</v>
      </c>
    </row>
    <row r="260" spans="1:29" x14ac:dyDescent="0.45">
      <c r="A260" t="s">
        <v>75</v>
      </c>
      <c r="B260" t="s">
        <v>74</v>
      </c>
      <c r="C260" t="s">
        <v>73</v>
      </c>
      <c r="D260" t="s">
        <v>72</v>
      </c>
      <c r="E260" t="s">
        <v>71</v>
      </c>
      <c r="F260" t="s">
        <v>33</v>
      </c>
      <c r="G260" t="s">
        <v>70</v>
      </c>
      <c r="H260">
        <v>1</v>
      </c>
      <c r="I260">
        <v>0</v>
      </c>
      <c r="J260">
        <v>2020</v>
      </c>
      <c r="K260" t="s">
        <v>69</v>
      </c>
      <c r="L260">
        <v>72</v>
      </c>
      <c r="M260">
        <v>401170691</v>
      </c>
      <c r="N260" t="s">
        <v>7</v>
      </c>
      <c r="O260">
        <v>38.700000000000003</v>
      </c>
      <c r="P260">
        <v>38.5</v>
      </c>
      <c r="Q260">
        <v>73.900000000000006</v>
      </c>
      <c r="R260">
        <v>37</v>
      </c>
      <c r="S260">
        <v>12</v>
      </c>
      <c r="T260">
        <v>25</v>
      </c>
      <c r="U260">
        <v>0</v>
      </c>
      <c r="V260">
        <v>17</v>
      </c>
      <c r="W260">
        <v>8</v>
      </c>
      <c r="X260">
        <v>1</v>
      </c>
      <c r="Y260">
        <v>10</v>
      </c>
      <c r="Z260">
        <v>14</v>
      </c>
      <c r="AA260">
        <v>0</v>
      </c>
      <c r="AB260">
        <v>0</v>
      </c>
      <c r="AC260">
        <v>10</v>
      </c>
    </row>
    <row r="261" spans="1:29" x14ac:dyDescent="0.45">
      <c r="A261" t="s">
        <v>68</v>
      </c>
      <c r="B261" t="s">
        <v>67</v>
      </c>
      <c r="C261" t="s">
        <v>66</v>
      </c>
      <c r="D261" t="s">
        <v>65</v>
      </c>
      <c r="E261" t="s">
        <v>64</v>
      </c>
      <c r="F261" t="s">
        <v>56</v>
      </c>
      <c r="G261" t="s">
        <v>63</v>
      </c>
      <c r="H261">
        <v>1</v>
      </c>
      <c r="I261">
        <v>0</v>
      </c>
      <c r="J261">
        <v>2020</v>
      </c>
      <c r="K261" t="s">
        <v>62</v>
      </c>
      <c r="L261">
        <v>83</v>
      </c>
      <c r="M261">
        <v>401170695</v>
      </c>
      <c r="N261" t="s">
        <v>7</v>
      </c>
      <c r="O261">
        <v>45.6</v>
      </c>
      <c r="P261">
        <v>28.6</v>
      </c>
      <c r="Q261">
        <v>81.8</v>
      </c>
      <c r="R261">
        <v>42</v>
      </c>
      <c r="S261">
        <v>10</v>
      </c>
      <c r="T261">
        <v>32</v>
      </c>
      <c r="U261">
        <v>0</v>
      </c>
      <c r="V261">
        <v>9</v>
      </c>
      <c r="W261">
        <v>8</v>
      </c>
      <c r="X261">
        <v>2</v>
      </c>
      <c r="Y261">
        <v>19</v>
      </c>
      <c r="Z261">
        <v>26</v>
      </c>
      <c r="AA261">
        <v>0</v>
      </c>
      <c r="AB261">
        <v>0</v>
      </c>
      <c r="AC261">
        <v>13</v>
      </c>
    </row>
    <row r="262" spans="1:29" x14ac:dyDescent="0.45">
      <c r="A262" t="s">
        <v>61</v>
      </c>
      <c r="B262" t="s">
        <v>60</v>
      </c>
      <c r="C262" t="s">
        <v>59</v>
      </c>
      <c r="D262" t="s">
        <v>58</v>
      </c>
      <c r="E262" t="s">
        <v>34</v>
      </c>
      <c r="F262" t="s">
        <v>57</v>
      </c>
      <c r="G262" t="s">
        <v>56</v>
      </c>
      <c r="H262">
        <v>0</v>
      </c>
      <c r="I262">
        <v>0</v>
      </c>
      <c r="J262">
        <v>2020</v>
      </c>
      <c r="K262" t="s">
        <v>55</v>
      </c>
      <c r="L262">
        <v>56</v>
      </c>
      <c r="M262">
        <v>401170713</v>
      </c>
      <c r="N262" t="s">
        <v>7</v>
      </c>
      <c r="O262">
        <v>35</v>
      </c>
      <c r="P262">
        <v>26.7</v>
      </c>
      <c r="Q262">
        <v>85.7</v>
      </c>
      <c r="R262">
        <v>38</v>
      </c>
      <c r="S262">
        <v>8</v>
      </c>
      <c r="T262">
        <v>30</v>
      </c>
      <c r="U262">
        <v>0</v>
      </c>
      <c r="V262">
        <v>14</v>
      </c>
      <c r="W262">
        <v>4</v>
      </c>
      <c r="X262">
        <v>7</v>
      </c>
      <c r="Y262">
        <v>11</v>
      </c>
      <c r="Z262">
        <v>13</v>
      </c>
      <c r="AA262">
        <v>0</v>
      </c>
      <c r="AB262">
        <v>0</v>
      </c>
      <c r="AC262">
        <v>7</v>
      </c>
    </row>
    <row r="263" spans="1:29" x14ac:dyDescent="0.45">
      <c r="A263" t="s">
        <v>54</v>
      </c>
      <c r="B263" t="s">
        <v>53</v>
      </c>
      <c r="C263" t="s">
        <v>52</v>
      </c>
      <c r="D263" t="s">
        <v>51</v>
      </c>
      <c r="E263" t="s">
        <v>50</v>
      </c>
      <c r="F263" t="s">
        <v>49</v>
      </c>
      <c r="G263" t="s">
        <v>48</v>
      </c>
      <c r="H263">
        <v>0</v>
      </c>
      <c r="I263">
        <v>0</v>
      </c>
      <c r="J263">
        <v>2020</v>
      </c>
      <c r="K263" t="s">
        <v>47</v>
      </c>
      <c r="L263">
        <v>57</v>
      </c>
      <c r="M263">
        <v>401170716</v>
      </c>
      <c r="N263" t="s">
        <v>7</v>
      </c>
      <c r="O263">
        <v>41.2</v>
      </c>
      <c r="P263">
        <v>33.299999999999997</v>
      </c>
      <c r="Q263">
        <v>63.6</v>
      </c>
      <c r="R263">
        <v>33</v>
      </c>
      <c r="S263">
        <v>11</v>
      </c>
      <c r="T263">
        <v>22</v>
      </c>
      <c r="U263">
        <v>0</v>
      </c>
      <c r="V263">
        <v>11</v>
      </c>
      <c r="W263">
        <v>7</v>
      </c>
      <c r="X263">
        <v>3</v>
      </c>
      <c r="Y263">
        <v>18</v>
      </c>
      <c r="Z263">
        <v>18</v>
      </c>
      <c r="AA263">
        <v>0</v>
      </c>
      <c r="AB263">
        <v>0</v>
      </c>
      <c r="AC263">
        <v>12</v>
      </c>
    </row>
    <row r="264" spans="1:29" x14ac:dyDescent="0.45">
      <c r="A264" t="s">
        <v>46</v>
      </c>
      <c r="B264" t="s">
        <v>45</v>
      </c>
      <c r="C264" t="s">
        <v>44</v>
      </c>
      <c r="D264" t="s">
        <v>43</v>
      </c>
      <c r="E264" t="s">
        <v>42</v>
      </c>
      <c r="F264" t="s">
        <v>41</v>
      </c>
      <c r="G264" t="s">
        <v>40</v>
      </c>
      <c r="H264">
        <v>1</v>
      </c>
      <c r="I264">
        <v>0</v>
      </c>
      <c r="J264">
        <v>2020</v>
      </c>
      <c r="K264" t="s">
        <v>39</v>
      </c>
      <c r="L264">
        <v>64</v>
      </c>
      <c r="M264">
        <v>401170725</v>
      </c>
      <c r="N264" t="s">
        <v>7</v>
      </c>
      <c r="O264">
        <v>47.3</v>
      </c>
      <c r="P264">
        <v>38.9</v>
      </c>
      <c r="Q264">
        <v>68.400000000000006</v>
      </c>
      <c r="R264">
        <v>36</v>
      </c>
      <c r="S264">
        <v>5</v>
      </c>
      <c r="T264">
        <v>31</v>
      </c>
      <c r="U264">
        <v>0</v>
      </c>
      <c r="V264">
        <v>11</v>
      </c>
      <c r="W264">
        <v>4</v>
      </c>
      <c r="X264">
        <v>4</v>
      </c>
      <c r="Y264">
        <v>11</v>
      </c>
      <c r="Z264">
        <v>16</v>
      </c>
      <c r="AA264">
        <v>0</v>
      </c>
      <c r="AB264">
        <v>0</v>
      </c>
      <c r="AC264">
        <v>12</v>
      </c>
    </row>
    <row r="265" spans="1:29" x14ac:dyDescent="0.45">
      <c r="A265" t="s">
        <v>38</v>
      </c>
      <c r="B265" t="s">
        <v>37</v>
      </c>
      <c r="C265" t="s">
        <v>36</v>
      </c>
      <c r="D265" t="s">
        <v>35</v>
      </c>
      <c r="E265" t="s">
        <v>34</v>
      </c>
      <c r="F265" t="s">
        <v>33</v>
      </c>
      <c r="G265" t="s">
        <v>32</v>
      </c>
      <c r="H265">
        <v>1</v>
      </c>
      <c r="I265">
        <v>0</v>
      </c>
      <c r="J265">
        <v>2020</v>
      </c>
      <c r="K265" t="s">
        <v>31</v>
      </c>
      <c r="L265">
        <v>74</v>
      </c>
      <c r="M265">
        <v>401170737</v>
      </c>
      <c r="N265" t="s">
        <v>7</v>
      </c>
      <c r="O265">
        <v>50</v>
      </c>
      <c r="P265">
        <v>36.799999999999997</v>
      </c>
      <c r="Q265">
        <v>85.2</v>
      </c>
      <c r="R265">
        <v>34</v>
      </c>
      <c r="S265">
        <v>7</v>
      </c>
      <c r="T265">
        <v>27</v>
      </c>
      <c r="U265">
        <v>0</v>
      </c>
      <c r="V265">
        <v>13</v>
      </c>
      <c r="W265">
        <v>6</v>
      </c>
      <c r="X265">
        <v>3</v>
      </c>
      <c r="Y265">
        <v>21</v>
      </c>
      <c r="Z265">
        <v>24</v>
      </c>
      <c r="AA265">
        <v>0</v>
      </c>
      <c r="AB265">
        <v>0</v>
      </c>
      <c r="AC265">
        <v>13</v>
      </c>
    </row>
    <row r="266" spans="1:29" x14ac:dyDescent="0.45">
      <c r="A266" t="s">
        <v>30</v>
      </c>
      <c r="B266" t="s">
        <v>29</v>
      </c>
      <c r="C266" t="s">
        <v>28</v>
      </c>
      <c r="D266" t="s">
        <v>27</v>
      </c>
      <c r="E266" t="s">
        <v>26</v>
      </c>
      <c r="F266" t="s">
        <v>10</v>
      </c>
      <c r="G266" t="s">
        <v>25</v>
      </c>
      <c r="H266">
        <v>0</v>
      </c>
      <c r="I266">
        <v>1</v>
      </c>
      <c r="J266">
        <v>2020</v>
      </c>
      <c r="K266" t="s">
        <v>24</v>
      </c>
      <c r="L266">
        <v>90</v>
      </c>
      <c r="M266">
        <v>401170743</v>
      </c>
      <c r="N266" t="s">
        <v>7</v>
      </c>
      <c r="O266">
        <v>50.8</v>
      </c>
      <c r="P266">
        <v>42.3</v>
      </c>
      <c r="Q266">
        <v>86.4</v>
      </c>
      <c r="R266">
        <v>40</v>
      </c>
      <c r="S266">
        <v>10</v>
      </c>
      <c r="T266">
        <v>30</v>
      </c>
      <c r="U266">
        <v>0</v>
      </c>
      <c r="V266">
        <v>19</v>
      </c>
      <c r="W266">
        <v>6</v>
      </c>
      <c r="X266">
        <v>4</v>
      </c>
      <c r="Y266">
        <v>14</v>
      </c>
      <c r="Z266">
        <v>12</v>
      </c>
      <c r="AA266">
        <v>0</v>
      </c>
      <c r="AB266">
        <v>0</v>
      </c>
      <c r="AC266">
        <v>9</v>
      </c>
    </row>
    <row r="267" spans="1:29" x14ac:dyDescent="0.45">
      <c r="A267" t="s">
        <v>23</v>
      </c>
      <c r="B267" t="s">
        <v>22</v>
      </c>
      <c r="C267" t="s">
        <v>21</v>
      </c>
      <c r="D267" t="s">
        <v>20</v>
      </c>
      <c r="E267" t="s">
        <v>19</v>
      </c>
      <c r="F267" t="s">
        <v>18</v>
      </c>
      <c r="G267" t="s">
        <v>17</v>
      </c>
      <c r="H267">
        <v>0</v>
      </c>
      <c r="I267">
        <v>1</v>
      </c>
      <c r="J267">
        <v>2020</v>
      </c>
      <c r="K267" t="s">
        <v>16</v>
      </c>
      <c r="L267">
        <v>69</v>
      </c>
      <c r="M267">
        <v>401170746</v>
      </c>
      <c r="N267" t="s">
        <v>7</v>
      </c>
      <c r="O267">
        <v>42.9</v>
      </c>
      <c r="P267">
        <v>35.299999999999997</v>
      </c>
      <c r="Q267">
        <v>88.2</v>
      </c>
      <c r="R267">
        <v>31</v>
      </c>
      <c r="S267">
        <v>6</v>
      </c>
      <c r="T267">
        <v>25</v>
      </c>
      <c r="U267">
        <v>0</v>
      </c>
      <c r="V267">
        <v>11</v>
      </c>
      <c r="W267">
        <v>11</v>
      </c>
      <c r="X267">
        <v>5</v>
      </c>
      <c r="Y267">
        <v>14</v>
      </c>
      <c r="Z267">
        <v>19</v>
      </c>
      <c r="AA267">
        <v>1</v>
      </c>
      <c r="AB267">
        <v>0</v>
      </c>
      <c r="AC267">
        <v>17</v>
      </c>
    </row>
    <row r="268" spans="1:29" x14ac:dyDescent="0.45">
      <c r="A268" t="s">
        <v>15</v>
      </c>
      <c r="B268" t="s">
        <v>14</v>
      </c>
      <c r="C268" t="s">
        <v>13</v>
      </c>
      <c r="D268" t="s">
        <v>12</v>
      </c>
      <c r="E268" t="s">
        <v>11</v>
      </c>
      <c r="F268" t="s">
        <v>10</v>
      </c>
      <c r="G268" t="s">
        <v>9</v>
      </c>
      <c r="H268">
        <v>1</v>
      </c>
      <c r="I268">
        <v>0</v>
      </c>
      <c r="J268">
        <v>2020</v>
      </c>
      <c r="K268" t="s">
        <v>8</v>
      </c>
      <c r="L268">
        <v>70</v>
      </c>
      <c r="M268">
        <v>401211619</v>
      </c>
      <c r="N268" t="s">
        <v>7</v>
      </c>
      <c r="O268">
        <v>39.700000000000003</v>
      </c>
      <c r="P268">
        <v>13</v>
      </c>
      <c r="Q268">
        <v>87.5</v>
      </c>
      <c r="R268">
        <v>41</v>
      </c>
      <c r="S268">
        <v>10</v>
      </c>
      <c r="T268">
        <v>31</v>
      </c>
      <c r="U268">
        <v>0</v>
      </c>
      <c r="V268">
        <v>7</v>
      </c>
      <c r="W268">
        <v>9</v>
      </c>
      <c r="X268">
        <v>2</v>
      </c>
      <c r="Y268">
        <v>19</v>
      </c>
      <c r="Z268">
        <v>23</v>
      </c>
      <c r="AA268">
        <v>0</v>
      </c>
      <c r="AB268">
        <v>0</v>
      </c>
      <c r="AC26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52F18-248E-4186-AA61-744CB776E0AD}">
  <dimension ref="A1:AC68"/>
  <sheetViews>
    <sheetView topLeftCell="M1" workbookViewId="0">
      <selection activeCell="Q9" sqref="Q9"/>
    </sheetView>
  </sheetViews>
  <sheetFormatPr defaultRowHeight="14.25" x14ac:dyDescent="0.45"/>
  <cols>
    <col min="1" max="1" width="11.06640625" bestFit="1" customWidth="1"/>
    <col min="2" max="2" width="18.9296875" bestFit="1" customWidth="1"/>
    <col min="3" max="3" width="10.73046875" bestFit="1" customWidth="1"/>
    <col min="4" max="4" width="14.46484375" bestFit="1" customWidth="1"/>
    <col min="5" max="6" width="15.33203125" bestFit="1" customWidth="1"/>
    <col min="7" max="7" width="14.33203125" bestFit="1" customWidth="1"/>
    <col min="8" max="8" width="25.265625" bestFit="1" customWidth="1"/>
    <col min="9" max="9" width="20.06640625" bestFit="1" customWidth="1"/>
    <col min="10" max="10" width="14.46484375" bestFit="1" customWidth="1"/>
    <col min="11" max="11" width="6.33203125" bestFit="1" customWidth="1"/>
    <col min="12" max="12" width="16.19921875" bestFit="1" customWidth="1"/>
    <col min="13" max="13" width="9.73046875" bestFit="1" customWidth="1"/>
    <col min="14" max="14" width="10.19921875" bestFit="1" customWidth="1"/>
    <col min="15" max="15" width="10.33203125" bestFit="1" customWidth="1"/>
    <col min="16" max="16" width="11.59765625" bestFit="1" customWidth="1"/>
    <col min="17" max="17" width="11.46484375" bestFit="1" customWidth="1"/>
    <col min="18" max="18" width="8.46484375" bestFit="1" customWidth="1"/>
    <col min="19" max="19" width="16.33203125" bestFit="1" customWidth="1"/>
    <col min="20" max="20" width="16.59765625" bestFit="1" customWidth="1"/>
    <col min="21" max="21" width="13.33203125" bestFit="1" customWidth="1"/>
    <col min="22" max="22" width="5.9296875" bestFit="1" customWidth="1"/>
    <col min="23" max="23" width="5.33203125" bestFit="1" customWidth="1"/>
    <col min="24" max="24" width="5.59765625" bestFit="1" customWidth="1"/>
    <col min="25" max="25" width="13.06640625" bestFit="1" customWidth="1"/>
    <col min="26" max="26" width="4.796875" bestFit="1" customWidth="1"/>
    <col min="27" max="27" width="12.59765625" bestFit="1" customWidth="1"/>
    <col min="28" max="28" width="11.73046875" bestFit="1" customWidth="1"/>
    <col min="29" max="29" width="10.53125" bestFit="1" customWidth="1"/>
    <col min="30" max="30" width="4.73046875" bestFit="1" customWidth="1"/>
  </cols>
  <sheetData>
    <row r="1" spans="1:29" x14ac:dyDescent="0.45">
      <c r="A1" t="s">
        <v>1499</v>
      </c>
      <c r="B1" t="s">
        <v>1498</v>
      </c>
      <c r="C1" t="s">
        <v>1497</v>
      </c>
      <c r="D1" t="s">
        <v>1496</v>
      </c>
      <c r="E1" t="s">
        <v>1495</v>
      </c>
      <c r="F1" t="s">
        <v>1494</v>
      </c>
      <c r="G1" t="s">
        <v>1493</v>
      </c>
      <c r="H1" t="s">
        <v>1492</v>
      </c>
      <c r="I1" t="s">
        <v>1491</v>
      </c>
      <c r="J1" t="s">
        <v>1490</v>
      </c>
      <c r="K1" t="s">
        <v>1489</v>
      </c>
      <c r="L1" t="s">
        <v>1488</v>
      </c>
      <c r="M1" t="s">
        <v>1487</v>
      </c>
      <c r="N1" t="s">
        <v>1486</v>
      </c>
      <c r="O1" t="s">
        <v>1485</v>
      </c>
      <c r="P1" t="s">
        <v>1484</v>
      </c>
      <c r="Q1" t="s">
        <v>1483</v>
      </c>
      <c r="R1" t="s">
        <v>1482</v>
      </c>
      <c r="S1" t="s">
        <v>1481</v>
      </c>
      <c r="T1" t="s">
        <v>1480</v>
      </c>
      <c r="U1" t="s">
        <v>1479</v>
      </c>
      <c r="V1" t="s">
        <v>1478</v>
      </c>
      <c r="W1" t="s">
        <v>1477</v>
      </c>
      <c r="X1" t="s">
        <v>1476</v>
      </c>
      <c r="Y1" t="s">
        <v>1475</v>
      </c>
      <c r="Z1" t="s">
        <v>1474</v>
      </c>
      <c r="AA1" t="s">
        <v>1473</v>
      </c>
      <c r="AB1" t="s">
        <v>1472</v>
      </c>
      <c r="AC1" t="s">
        <v>1471</v>
      </c>
    </row>
    <row r="2" spans="1:29" x14ac:dyDescent="0.45">
      <c r="A2" t="s">
        <v>1780</v>
      </c>
      <c r="B2" t="s">
        <v>1779</v>
      </c>
      <c r="C2" t="s">
        <v>1778</v>
      </c>
      <c r="D2" t="s">
        <v>190</v>
      </c>
      <c r="E2" t="s">
        <v>1777</v>
      </c>
      <c r="F2" t="s">
        <v>1776</v>
      </c>
      <c r="G2" t="s">
        <v>1775</v>
      </c>
      <c r="H2">
        <v>1</v>
      </c>
      <c r="I2">
        <v>1</v>
      </c>
      <c r="J2">
        <v>2011</v>
      </c>
      <c r="K2" t="s">
        <v>1774</v>
      </c>
      <c r="L2">
        <v>118</v>
      </c>
      <c r="M2">
        <v>303170264</v>
      </c>
      <c r="N2" t="s">
        <v>7</v>
      </c>
      <c r="O2">
        <v>32.700000000000003</v>
      </c>
      <c r="P2">
        <v>35</v>
      </c>
      <c r="Q2">
        <v>55.3</v>
      </c>
      <c r="R2">
        <v>38</v>
      </c>
      <c r="S2">
        <v>8</v>
      </c>
      <c r="T2">
        <v>24</v>
      </c>
      <c r="U2">
        <v>6</v>
      </c>
      <c r="V2">
        <v>5</v>
      </c>
      <c r="W2">
        <v>6</v>
      </c>
      <c r="X2">
        <v>5</v>
      </c>
      <c r="Y2">
        <v>27</v>
      </c>
      <c r="Z2">
        <v>25</v>
      </c>
      <c r="AA2">
        <v>1</v>
      </c>
      <c r="AB2">
        <v>0</v>
      </c>
      <c r="AC2">
        <v>3</v>
      </c>
    </row>
    <row r="3" spans="1:29" x14ac:dyDescent="0.45">
      <c r="A3" t="s">
        <v>1773</v>
      </c>
      <c r="B3" t="s">
        <v>1296</v>
      </c>
      <c r="C3" t="s">
        <v>599</v>
      </c>
      <c r="D3" t="s">
        <v>479</v>
      </c>
      <c r="E3" t="s">
        <v>1772</v>
      </c>
      <c r="F3" t="s">
        <v>1329</v>
      </c>
      <c r="G3" t="s">
        <v>1070</v>
      </c>
      <c r="H3">
        <v>1</v>
      </c>
      <c r="I3">
        <v>1</v>
      </c>
      <c r="J3">
        <v>2011</v>
      </c>
      <c r="K3" t="s">
        <v>597</v>
      </c>
      <c r="L3">
        <v>94</v>
      </c>
      <c r="M3">
        <v>303400264</v>
      </c>
      <c r="N3" t="s">
        <v>7</v>
      </c>
      <c r="O3">
        <v>44.3</v>
      </c>
      <c r="P3">
        <v>32</v>
      </c>
      <c r="Q3">
        <v>62.5</v>
      </c>
      <c r="R3">
        <v>36</v>
      </c>
      <c r="S3">
        <v>10</v>
      </c>
      <c r="T3">
        <v>22</v>
      </c>
      <c r="U3">
        <v>4</v>
      </c>
      <c r="V3">
        <v>12</v>
      </c>
      <c r="W3">
        <v>1</v>
      </c>
      <c r="X3">
        <v>1</v>
      </c>
      <c r="Y3">
        <v>14</v>
      </c>
      <c r="Z3">
        <v>23</v>
      </c>
      <c r="AA3">
        <v>0</v>
      </c>
      <c r="AB3">
        <v>0</v>
      </c>
      <c r="AC3">
        <v>2</v>
      </c>
    </row>
    <row r="4" spans="1:29" x14ac:dyDescent="0.45">
      <c r="A4" t="s">
        <v>1771</v>
      </c>
      <c r="B4" t="s">
        <v>1770</v>
      </c>
      <c r="C4" t="s">
        <v>1769</v>
      </c>
      <c r="D4" t="s">
        <v>344</v>
      </c>
      <c r="E4" t="s">
        <v>1131</v>
      </c>
      <c r="F4" t="s">
        <v>1383</v>
      </c>
      <c r="G4" t="s">
        <v>1074</v>
      </c>
      <c r="H4">
        <v>1</v>
      </c>
      <c r="I4">
        <v>1</v>
      </c>
      <c r="J4">
        <v>2011</v>
      </c>
      <c r="K4" t="s">
        <v>1768</v>
      </c>
      <c r="L4">
        <v>80</v>
      </c>
      <c r="M4">
        <v>303520264</v>
      </c>
      <c r="N4" t="s">
        <v>7</v>
      </c>
      <c r="O4">
        <v>38.5</v>
      </c>
      <c r="P4">
        <v>33.299999999999997</v>
      </c>
      <c r="Q4">
        <v>70</v>
      </c>
      <c r="R4">
        <v>36</v>
      </c>
      <c r="S4">
        <v>10</v>
      </c>
      <c r="T4">
        <v>23</v>
      </c>
      <c r="U4">
        <v>3</v>
      </c>
      <c r="V4">
        <v>11</v>
      </c>
      <c r="W4">
        <v>1</v>
      </c>
      <c r="X4">
        <v>1</v>
      </c>
      <c r="Y4">
        <v>17</v>
      </c>
      <c r="Z4">
        <v>18</v>
      </c>
      <c r="AA4">
        <v>0</v>
      </c>
      <c r="AB4">
        <v>0</v>
      </c>
      <c r="AC4">
        <v>2</v>
      </c>
    </row>
    <row r="5" spans="1:29" x14ac:dyDescent="0.45">
      <c r="A5" t="s">
        <v>1767</v>
      </c>
      <c r="B5" t="s">
        <v>222</v>
      </c>
      <c r="C5" t="s">
        <v>1661</v>
      </c>
      <c r="D5" t="s">
        <v>1766</v>
      </c>
      <c r="E5" t="s">
        <v>1184</v>
      </c>
      <c r="F5" t="s">
        <v>1363</v>
      </c>
      <c r="G5" t="s">
        <v>1382</v>
      </c>
      <c r="H5">
        <v>1</v>
      </c>
      <c r="I5">
        <v>1</v>
      </c>
      <c r="J5">
        <v>2011</v>
      </c>
      <c r="K5" t="s">
        <v>1244</v>
      </c>
      <c r="L5">
        <v>87</v>
      </c>
      <c r="M5">
        <v>310060264</v>
      </c>
      <c r="N5" t="s">
        <v>7</v>
      </c>
      <c r="O5">
        <v>39.299999999999997</v>
      </c>
      <c r="P5">
        <v>41.2</v>
      </c>
      <c r="Q5">
        <v>93.3</v>
      </c>
      <c r="R5">
        <v>35</v>
      </c>
      <c r="S5">
        <v>10</v>
      </c>
      <c r="T5">
        <v>21</v>
      </c>
      <c r="U5">
        <v>4</v>
      </c>
      <c r="V5">
        <v>14</v>
      </c>
      <c r="W5">
        <v>5</v>
      </c>
      <c r="X5">
        <v>3</v>
      </c>
      <c r="Y5">
        <v>15</v>
      </c>
      <c r="Z5">
        <v>15</v>
      </c>
      <c r="AA5">
        <v>0</v>
      </c>
      <c r="AB5">
        <v>0</v>
      </c>
      <c r="AC5">
        <v>0</v>
      </c>
    </row>
    <row r="6" spans="1:29" x14ac:dyDescent="0.45">
      <c r="A6" t="s">
        <v>1765</v>
      </c>
      <c r="B6" t="s">
        <v>97</v>
      </c>
      <c r="C6" t="s">
        <v>1764</v>
      </c>
      <c r="D6" t="s">
        <v>1763</v>
      </c>
      <c r="E6" t="s">
        <v>1357</v>
      </c>
      <c r="F6" t="s">
        <v>1447</v>
      </c>
      <c r="G6" t="s">
        <v>1401</v>
      </c>
      <c r="H6">
        <v>1</v>
      </c>
      <c r="I6">
        <v>1</v>
      </c>
      <c r="J6">
        <v>2011</v>
      </c>
      <c r="K6" t="s">
        <v>1762</v>
      </c>
      <c r="L6">
        <v>103</v>
      </c>
      <c r="M6">
        <v>310080264</v>
      </c>
      <c r="N6" t="s">
        <v>7</v>
      </c>
      <c r="O6">
        <v>36.1</v>
      </c>
      <c r="P6">
        <v>44.4</v>
      </c>
      <c r="Q6">
        <v>74.099999999999994</v>
      </c>
      <c r="R6">
        <v>34</v>
      </c>
      <c r="S6">
        <v>13</v>
      </c>
      <c r="T6">
        <v>19</v>
      </c>
      <c r="U6">
        <v>2</v>
      </c>
      <c r="V6">
        <v>9</v>
      </c>
      <c r="W6">
        <v>6</v>
      </c>
      <c r="X6">
        <v>2</v>
      </c>
      <c r="Y6">
        <v>14</v>
      </c>
      <c r="Z6">
        <v>21</v>
      </c>
      <c r="AA6">
        <v>0</v>
      </c>
      <c r="AB6">
        <v>0</v>
      </c>
      <c r="AC6">
        <v>9</v>
      </c>
    </row>
    <row r="7" spans="1:29" x14ac:dyDescent="0.45">
      <c r="A7" t="s">
        <v>1761</v>
      </c>
      <c r="B7" t="s">
        <v>112</v>
      </c>
      <c r="C7" t="s">
        <v>1760</v>
      </c>
      <c r="D7" t="s">
        <v>1759</v>
      </c>
      <c r="E7" t="s">
        <v>1758</v>
      </c>
      <c r="F7" t="s">
        <v>1065</v>
      </c>
      <c r="G7" t="s">
        <v>1329</v>
      </c>
      <c r="H7">
        <v>0</v>
      </c>
      <c r="I7">
        <v>0</v>
      </c>
      <c r="J7">
        <v>2011</v>
      </c>
      <c r="K7" t="s">
        <v>1757</v>
      </c>
      <c r="L7">
        <v>56</v>
      </c>
      <c r="M7">
        <v>310130024</v>
      </c>
      <c r="N7" t="s">
        <v>7</v>
      </c>
      <c r="O7">
        <v>36.200000000000003</v>
      </c>
      <c r="P7">
        <v>30.8</v>
      </c>
      <c r="Q7">
        <v>50</v>
      </c>
      <c r="R7">
        <v>41</v>
      </c>
      <c r="S7">
        <v>16</v>
      </c>
      <c r="T7">
        <v>21</v>
      </c>
      <c r="U7">
        <v>4</v>
      </c>
      <c r="V7">
        <v>11</v>
      </c>
      <c r="W7">
        <v>4</v>
      </c>
      <c r="X7">
        <v>1</v>
      </c>
      <c r="Y7">
        <v>15</v>
      </c>
      <c r="Z7">
        <v>18</v>
      </c>
      <c r="AA7">
        <v>0</v>
      </c>
      <c r="AB7">
        <v>0</v>
      </c>
      <c r="AC7">
        <v>11</v>
      </c>
    </row>
    <row r="8" spans="1:29" x14ac:dyDescent="0.45">
      <c r="A8" t="s">
        <v>1756</v>
      </c>
      <c r="B8" t="s">
        <v>126</v>
      </c>
      <c r="C8" t="s">
        <v>1755</v>
      </c>
      <c r="D8" t="s">
        <v>1754</v>
      </c>
      <c r="E8" t="s">
        <v>926</v>
      </c>
      <c r="F8" t="s">
        <v>1356</v>
      </c>
      <c r="G8" t="s">
        <v>1753</v>
      </c>
      <c r="H8">
        <v>1</v>
      </c>
      <c r="I8">
        <v>1</v>
      </c>
      <c r="J8">
        <v>2011</v>
      </c>
      <c r="K8" t="s">
        <v>1028</v>
      </c>
      <c r="L8">
        <v>70</v>
      </c>
      <c r="M8">
        <v>310620264</v>
      </c>
      <c r="N8" t="s">
        <v>7</v>
      </c>
      <c r="O8">
        <v>39.700000000000003</v>
      </c>
      <c r="P8">
        <v>38.5</v>
      </c>
      <c r="Q8">
        <v>92.3</v>
      </c>
      <c r="R8">
        <v>41</v>
      </c>
      <c r="S8">
        <v>13</v>
      </c>
      <c r="T8">
        <v>27</v>
      </c>
      <c r="U8">
        <v>1</v>
      </c>
      <c r="V8">
        <v>9</v>
      </c>
      <c r="W8">
        <v>7</v>
      </c>
      <c r="X8">
        <v>6</v>
      </c>
      <c r="Y8">
        <v>18</v>
      </c>
      <c r="Z8">
        <v>19</v>
      </c>
      <c r="AA8">
        <v>1</v>
      </c>
      <c r="AB8">
        <v>0</v>
      </c>
      <c r="AC8">
        <v>4</v>
      </c>
    </row>
    <row r="9" spans="1:29" x14ac:dyDescent="0.45">
      <c r="A9" t="s">
        <v>1752</v>
      </c>
      <c r="B9" t="s">
        <v>119</v>
      </c>
      <c r="C9" t="s">
        <v>1751</v>
      </c>
      <c r="D9" t="s">
        <v>1750</v>
      </c>
      <c r="E9" t="s">
        <v>1749</v>
      </c>
      <c r="F9" t="s">
        <v>1376</v>
      </c>
      <c r="G9" t="s">
        <v>1375</v>
      </c>
      <c r="H9">
        <v>1</v>
      </c>
      <c r="I9">
        <v>0</v>
      </c>
      <c r="J9">
        <v>2011</v>
      </c>
      <c r="K9" t="s">
        <v>1748</v>
      </c>
      <c r="L9">
        <v>60</v>
      </c>
      <c r="M9">
        <v>310640264</v>
      </c>
      <c r="N9" t="s">
        <v>7</v>
      </c>
      <c r="O9">
        <v>41.7</v>
      </c>
      <c r="P9">
        <v>20</v>
      </c>
      <c r="Q9">
        <v>76</v>
      </c>
      <c r="R9">
        <v>40</v>
      </c>
      <c r="S9">
        <v>11</v>
      </c>
      <c r="T9">
        <v>27</v>
      </c>
      <c r="U9">
        <v>2</v>
      </c>
      <c r="V9">
        <v>6</v>
      </c>
      <c r="W9">
        <v>6</v>
      </c>
      <c r="X9">
        <v>0</v>
      </c>
      <c r="Y9">
        <v>11</v>
      </c>
      <c r="Z9">
        <v>21</v>
      </c>
      <c r="AA9">
        <v>0</v>
      </c>
      <c r="AB9">
        <v>0</v>
      </c>
      <c r="AC9">
        <v>15</v>
      </c>
    </row>
    <row r="10" spans="1:29" x14ac:dyDescent="0.45">
      <c r="A10" t="s">
        <v>1614</v>
      </c>
      <c r="B10" t="s">
        <v>1747</v>
      </c>
      <c r="C10" t="s">
        <v>1668</v>
      </c>
      <c r="D10" t="s">
        <v>183</v>
      </c>
      <c r="E10" t="s">
        <v>1012</v>
      </c>
      <c r="F10" t="s">
        <v>1093</v>
      </c>
      <c r="G10" t="s">
        <v>1070</v>
      </c>
      <c r="H10">
        <v>1</v>
      </c>
      <c r="I10">
        <v>1</v>
      </c>
      <c r="J10">
        <v>2012</v>
      </c>
      <c r="K10" t="s">
        <v>1665</v>
      </c>
      <c r="L10">
        <v>77</v>
      </c>
      <c r="M10">
        <v>313170264</v>
      </c>
      <c r="N10" t="s">
        <v>7</v>
      </c>
      <c r="O10">
        <v>41.7</v>
      </c>
      <c r="P10">
        <v>40</v>
      </c>
      <c r="Q10">
        <v>52</v>
      </c>
      <c r="R10">
        <v>44</v>
      </c>
      <c r="S10">
        <v>16</v>
      </c>
      <c r="T10">
        <v>23</v>
      </c>
      <c r="U10">
        <v>5</v>
      </c>
      <c r="V10">
        <v>15</v>
      </c>
      <c r="W10">
        <v>5</v>
      </c>
      <c r="X10">
        <v>6</v>
      </c>
      <c r="Y10">
        <v>19</v>
      </c>
      <c r="Z10">
        <v>25</v>
      </c>
      <c r="AA10">
        <v>1</v>
      </c>
      <c r="AB10">
        <v>0</v>
      </c>
      <c r="AC10">
        <v>1</v>
      </c>
    </row>
    <row r="11" spans="1:29" x14ac:dyDescent="0.45">
      <c r="A11" t="s">
        <v>404</v>
      </c>
      <c r="B11" t="s">
        <v>60</v>
      </c>
      <c r="C11" t="s">
        <v>1746</v>
      </c>
      <c r="D11" t="s">
        <v>1745</v>
      </c>
      <c r="E11" t="s">
        <v>1188</v>
      </c>
      <c r="F11" t="s">
        <v>1303</v>
      </c>
      <c r="G11" t="s">
        <v>1235</v>
      </c>
      <c r="H11">
        <v>0</v>
      </c>
      <c r="I11">
        <v>1</v>
      </c>
      <c r="J11">
        <v>2012</v>
      </c>
      <c r="K11" t="s">
        <v>1744</v>
      </c>
      <c r="L11">
        <v>80</v>
      </c>
      <c r="M11">
        <v>320610030</v>
      </c>
      <c r="N11" t="s">
        <v>7</v>
      </c>
      <c r="O11">
        <v>46.3</v>
      </c>
      <c r="P11">
        <v>46.2</v>
      </c>
      <c r="Q11">
        <v>52.2</v>
      </c>
      <c r="R11">
        <v>51</v>
      </c>
      <c r="S11">
        <v>20</v>
      </c>
      <c r="T11">
        <v>29</v>
      </c>
      <c r="U11">
        <v>2</v>
      </c>
      <c r="V11">
        <v>13</v>
      </c>
      <c r="W11">
        <v>5</v>
      </c>
      <c r="X11">
        <v>3</v>
      </c>
      <c r="Y11">
        <v>12</v>
      </c>
      <c r="Z11">
        <v>16</v>
      </c>
      <c r="AA11">
        <v>0</v>
      </c>
      <c r="AB11">
        <v>0</v>
      </c>
      <c r="AC11">
        <v>24</v>
      </c>
    </row>
    <row r="12" spans="1:29" x14ac:dyDescent="0.45">
      <c r="A12" t="s">
        <v>399</v>
      </c>
      <c r="B12" t="s">
        <v>53</v>
      </c>
      <c r="C12" t="s">
        <v>1743</v>
      </c>
      <c r="D12" t="s">
        <v>1742</v>
      </c>
      <c r="E12" t="s">
        <v>1050</v>
      </c>
      <c r="F12" t="s">
        <v>1171</v>
      </c>
      <c r="G12" t="s">
        <v>1741</v>
      </c>
      <c r="H12">
        <v>0</v>
      </c>
      <c r="I12">
        <v>0</v>
      </c>
      <c r="J12">
        <v>2012</v>
      </c>
      <c r="K12" t="s">
        <v>1740</v>
      </c>
      <c r="L12">
        <v>69</v>
      </c>
      <c r="M12">
        <v>320630026</v>
      </c>
      <c r="N12" t="s">
        <v>7</v>
      </c>
      <c r="O12">
        <v>43.5</v>
      </c>
      <c r="P12">
        <v>40.9</v>
      </c>
      <c r="Q12">
        <v>54.5</v>
      </c>
      <c r="R12">
        <v>38</v>
      </c>
      <c r="S12">
        <v>12</v>
      </c>
      <c r="T12">
        <v>23</v>
      </c>
      <c r="U12">
        <v>3</v>
      </c>
      <c r="V12">
        <v>20</v>
      </c>
      <c r="W12">
        <v>10</v>
      </c>
      <c r="X12">
        <v>1</v>
      </c>
      <c r="Y12">
        <v>14</v>
      </c>
      <c r="Z12">
        <v>19</v>
      </c>
      <c r="AA12">
        <v>0</v>
      </c>
      <c r="AB12">
        <v>0</v>
      </c>
      <c r="AC12">
        <v>9</v>
      </c>
    </row>
    <row r="13" spans="1:29" x14ac:dyDescent="0.45">
      <c r="A13" t="s">
        <v>1739</v>
      </c>
      <c r="B13" t="s">
        <v>1738</v>
      </c>
      <c r="C13" t="s">
        <v>1433</v>
      </c>
      <c r="D13" t="s">
        <v>372</v>
      </c>
      <c r="E13" t="s">
        <v>1734</v>
      </c>
      <c r="F13" t="s">
        <v>1065</v>
      </c>
      <c r="G13" t="s">
        <v>650</v>
      </c>
      <c r="H13">
        <v>1</v>
      </c>
      <c r="I13">
        <v>0</v>
      </c>
      <c r="J13">
        <v>2013</v>
      </c>
      <c r="K13" t="s">
        <v>1430</v>
      </c>
      <c r="L13">
        <v>62</v>
      </c>
      <c r="M13">
        <v>323180264</v>
      </c>
      <c r="N13" t="s">
        <v>7</v>
      </c>
      <c r="O13">
        <v>45.1</v>
      </c>
      <c r="P13">
        <v>36.799999999999997</v>
      </c>
      <c r="Q13">
        <v>62.5</v>
      </c>
      <c r="R13">
        <v>28</v>
      </c>
      <c r="S13">
        <v>6</v>
      </c>
      <c r="T13">
        <v>18</v>
      </c>
      <c r="U13">
        <v>4</v>
      </c>
      <c r="V13">
        <v>14</v>
      </c>
      <c r="W13">
        <v>6</v>
      </c>
      <c r="X13">
        <v>5</v>
      </c>
      <c r="Y13">
        <v>13</v>
      </c>
      <c r="Z13">
        <v>19</v>
      </c>
      <c r="AA13">
        <v>0</v>
      </c>
      <c r="AB13">
        <v>0</v>
      </c>
      <c r="AC13">
        <v>5</v>
      </c>
    </row>
    <row r="14" spans="1:29" x14ac:dyDescent="0.45">
      <c r="A14" t="s">
        <v>1737</v>
      </c>
      <c r="B14" t="s">
        <v>1736</v>
      </c>
      <c r="C14" t="s">
        <v>1735</v>
      </c>
      <c r="D14" t="s">
        <v>176</v>
      </c>
      <c r="E14" t="s">
        <v>1734</v>
      </c>
      <c r="F14" t="s">
        <v>1114</v>
      </c>
      <c r="G14" t="s">
        <v>1053</v>
      </c>
      <c r="H14">
        <v>1</v>
      </c>
      <c r="I14">
        <v>1</v>
      </c>
      <c r="J14">
        <v>2013</v>
      </c>
      <c r="K14" t="s">
        <v>1733</v>
      </c>
      <c r="L14">
        <v>84</v>
      </c>
      <c r="M14">
        <v>323222550</v>
      </c>
      <c r="N14" t="s">
        <v>7</v>
      </c>
      <c r="O14">
        <v>51.9</v>
      </c>
      <c r="P14">
        <v>35.299999999999997</v>
      </c>
      <c r="Q14">
        <v>84.6</v>
      </c>
      <c r="R14">
        <v>39</v>
      </c>
      <c r="S14">
        <v>9</v>
      </c>
      <c r="T14">
        <v>28</v>
      </c>
      <c r="U14">
        <v>2</v>
      </c>
      <c r="V14">
        <v>10</v>
      </c>
      <c r="W14">
        <v>4</v>
      </c>
      <c r="X14">
        <v>2</v>
      </c>
      <c r="Y14">
        <v>16</v>
      </c>
      <c r="Z14">
        <v>18</v>
      </c>
      <c r="AA14">
        <v>0</v>
      </c>
      <c r="AB14">
        <v>0</v>
      </c>
      <c r="AC14">
        <v>18</v>
      </c>
    </row>
    <row r="15" spans="1:29" x14ac:dyDescent="0.45">
      <c r="A15" t="s">
        <v>1732</v>
      </c>
      <c r="B15" t="s">
        <v>1731</v>
      </c>
      <c r="C15" t="s">
        <v>207</v>
      </c>
      <c r="D15" t="s">
        <v>1710</v>
      </c>
      <c r="E15" t="s">
        <v>1122</v>
      </c>
      <c r="F15" t="s">
        <v>1152</v>
      </c>
      <c r="G15" t="s">
        <v>663</v>
      </c>
      <c r="H15">
        <v>1</v>
      </c>
      <c r="I15">
        <v>1</v>
      </c>
      <c r="J15">
        <v>2013</v>
      </c>
      <c r="K15" t="s">
        <v>202</v>
      </c>
      <c r="L15">
        <v>66</v>
      </c>
      <c r="M15">
        <v>323330264</v>
      </c>
      <c r="N15" t="s">
        <v>7</v>
      </c>
      <c r="O15">
        <v>43.9</v>
      </c>
      <c r="P15">
        <v>39.1</v>
      </c>
      <c r="Q15">
        <v>66.7</v>
      </c>
      <c r="R15">
        <v>35</v>
      </c>
      <c r="S15">
        <v>10</v>
      </c>
      <c r="T15">
        <v>20</v>
      </c>
      <c r="U15">
        <v>5</v>
      </c>
      <c r="V15">
        <v>16</v>
      </c>
      <c r="W15">
        <v>2</v>
      </c>
      <c r="X15">
        <v>5</v>
      </c>
      <c r="Y15">
        <v>13</v>
      </c>
      <c r="Z15">
        <v>19</v>
      </c>
      <c r="AA15">
        <v>0</v>
      </c>
      <c r="AB15">
        <v>0</v>
      </c>
      <c r="AC15">
        <v>6</v>
      </c>
    </row>
    <row r="16" spans="1:29" x14ac:dyDescent="0.45">
      <c r="A16" t="s">
        <v>1730</v>
      </c>
      <c r="B16" t="s">
        <v>104</v>
      </c>
      <c r="C16" t="s">
        <v>1729</v>
      </c>
      <c r="D16" t="s">
        <v>1728</v>
      </c>
      <c r="E16" t="s">
        <v>1012</v>
      </c>
      <c r="F16" t="s">
        <v>1093</v>
      </c>
      <c r="G16" t="s">
        <v>1011</v>
      </c>
      <c r="H16">
        <v>0</v>
      </c>
      <c r="I16">
        <v>1</v>
      </c>
      <c r="J16">
        <v>2013</v>
      </c>
      <c r="K16" t="s">
        <v>1727</v>
      </c>
      <c r="L16">
        <v>62</v>
      </c>
      <c r="M16">
        <v>330090025</v>
      </c>
      <c r="N16" t="s">
        <v>7</v>
      </c>
      <c r="O16">
        <v>36.799999999999997</v>
      </c>
      <c r="P16">
        <v>18.2</v>
      </c>
      <c r="Q16">
        <v>76.900000000000006</v>
      </c>
      <c r="R16">
        <v>53</v>
      </c>
      <c r="S16">
        <v>20</v>
      </c>
      <c r="T16">
        <v>28</v>
      </c>
      <c r="U16">
        <v>5</v>
      </c>
      <c r="V16">
        <v>10</v>
      </c>
      <c r="W16">
        <v>5</v>
      </c>
      <c r="X16">
        <v>6</v>
      </c>
      <c r="Y16">
        <v>6</v>
      </c>
      <c r="Z16">
        <v>17</v>
      </c>
      <c r="AA16">
        <v>0</v>
      </c>
      <c r="AB16">
        <v>0</v>
      </c>
      <c r="AC16">
        <v>19</v>
      </c>
    </row>
    <row r="17" spans="1:29" x14ac:dyDescent="0.45">
      <c r="A17" t="s">
        <v>1726</v>
      </c>
      <c r="B17" t="s">
        <v>1725</v>
      </c>
      <c r="C17" t="s">
        <v>1724</v>
      </c>
      <c r="D17" t="s">
        <v>1723</v>
      </c>
      <c r="E17" t="s">
        <v>1722</v>
      </c>
      <c r="F17" t="s">
        <v>1065</v>
      </c>
      <c r="G17" t="s">
        <v>1070</v>
      </c>
      <c r="H17">
        <v>1</v>
      </c>
      <c r="I17">
        <v>0</v>
      </c>
      <c r="J17">
        <v>2013</v>
      </c>
      <c r="K17" t="s">
        <v>1240</v>
      </c>
      <c r="L17">
        <v>53</v>
      </c>
      <c r="M17">
        <v>330310264</v>
      </c>
      <c r="N17" t="s">
        <v>7</v>
      </c>
      <c r="O17">
        <v>35.1</v>
      </c>
      <c r="P17">
        <v>16.7</v>
      </c>
      <c r="Q17">
        <v>73.7</v>
      </c>
      <c r="R17">
        <v>41</v>
      </c>
      <c r="S17">
        <v>14</v>
      </c>
      <c r="T17">
        <v>22</v>
      </c>
      <c r="U17">
        <v>5</v>
      </c>
      <c r="V17">
        <v>7</v>
      </c>
      <c r="W17">
        <v>5</v>
      </c>
      <c r="X17">
        <v>6</v>
      </c>
      <c r="Y17">
        <v>17</v>
      </c>
      <c r="Z17">
        <v>14</v>
      </c>
      <c r="AA17">
        <v>0</v>
      </c>
      <c r="AB17">
        <v>0</v>
      </c>
      <c r="AC17">
        <v>5</v>
      </c>
    </row>
    <row r="18" spans="1:29" x14ac:dyDescent="0.45">
      <c r="A18" t="s">
        <v>1721</v>
      </c>
      <c r="B18" t="s">
        <v>1347</v>
      </c>
      <c r="C18" t="s">
        <v>1720</v>
      </c>
      <c r="D18" t="s">
        <v>645</v>
      </c>
      <c r="E18" t="s">
        <v>1719</v>
      </c>
      <c r="F18" t="s">
        <v>1152</v>
      </c>
      <c r="G18" t="s">
        <v>1718</v>
      </c>
      <c r="H18">
        <v>1</v>
      </c>
      <c r="I18">
        <v>1</v>
      </c>
      <c r="J18">
        <v>2013</v>
      </c>
      <c r="K18" t="s">
        <v>1717</v>
      </c>
      <c r="L18">
        <v>64</v>
      </c>
      <c r="M18">
        <v>330720264</v>
      </c>
      <c r="N18" t="s">
        <v>7</v>
      </c>
      <c r="O18">
        <v>46</v>
      </c>
      <c r="P18">
        <v>37</v>
      </c>
      <c r="Q18">
        <v>85.7</v>
      </c>
      <c r="R18">
        <v>28</v>
      </c>
      <c r="S18">
        <v>5</v>
      </c>
      <c r="T18">
        <v>18</v>
      </c>
      <c r="U18">
        <v>5</v>
      </c>
      <c r="V18">
        <v>13</v>
      </c>
      <c r="W18">
        <v>6</v>
      </c>
      <c r="X18">
        <v>1</v>
      </c>
      <c r="Y18">
        <v>11</v>
      </c>
      <c r="Z18">
        <v>13</v>
      </c>
      <c r="AA18">
        <v>0</v>
      </c>
      <c r="AB18">
        <v>0</v>
      </c>
      <c r="AC18">
        <v>1</v>
      </c>
    </row>
    <row r="19" spans="1:29" x14ac:dyDescent="0.45">
      <c r="A19" t="s">
        <v>164</v>
      </c>
      <c r="B19" t="s">
        <v>1716</v>
      </c>
      <c r="C19" t="s">
        <v>1715</v>
      </c>
      <c r="D19" t="s">
        <v>1154</v>
      </c>
      <c r="E19" t="s">
        <v>1714</v>
      </c>
      <c r="F19" t="s">
        <v>843</v>
      </c>
      <c r="G19" t="s">
        <v>817</v>
      </c>
      <c r="H19">
        <v>1</v>
      </c>
      <c r="I19">
        <v>0</v>
      </c>
      <c r="J19">
        <v>2014</v>
      </c>
      <c r="K19" t="s">
        <v>1713</v>
      </c>
      <c r="L19">
        <v>78</v>
      </c>
      <c r="M19">
        <v>400518814</v>
      </c>
      <c r="N19" t="s">
        <v>7</v>
      </c>
      <c r="O19">
        <v>55.9</v>
      </c>
      <c r="P19">
        <v>44</v>
      </c>
      <c r="Q19">
        <v>80</v>
      </c>
      <c r="R19">
        <v>34</v>
      </c>
      <c r="S19">
        <v>11</v>
      </c>
      <c r="T19">
        <v>23</v>
      </c>
      <c r="U19">
        <v>0</v>
      </c>
      <c r="V19">
        <v>15</v>
      </c>
      <c r="W19">
        <v>2</v>
      </c>
      <c r="X19">
        <v>3</v>
      </c>
      <c r="Y19">
        <v>9</v>
      </c>
      <c r="Z19">
        <v>13</v>
      </c>
      <c r="AA19">
        <v>0</v>
      </c>
      <c r="AB19">
        <v>0</v>
      </c>
    </row>
    <row r="20" spans="1:29" x14ac:dyDescent="0.45">
      <c r="A20" t="s">
        <v>1712</v>
      </c>
      <c r="B20" t="s">
        <v>163</v>
      </c>
      <c r="C20" t="s">
        <v>1711</v>
      </c>
      <c r="D20" t="s">
        <v>1710</v>
      </c>
      <c r="E20" t="s">
        <v>1153</v>
      </c>
      <c r="F20" t="s">
        <v>1709</v>
      </c>
      <c r="G20" t="s">
        <v>778</v>
      </c>
      <c r="H20">
        <v>1</v>
      </c>
      <c r="I20">
        <v>1</v>
      </c>
      <c r="J20">
        <v>2014</v>
      </c>
      <c r="K20" t="s">
        <v>1708</v>
      </c>
      <c r="L20">
        <v>83</v>
      </c>
      <c r="M20">
        <v>400498054</v>
      </c>
      <c r="N20" t="s">
        <v>7</v>
      </c>
      <c r="O20">
        <v>59.6</v>
      </c>
      <c r="P20">
        <v>47.8</v>
      </c>
      <c r="Q20">
        <v>46.2</v>
      </c>
      <c r="R20">
        <v>14</v>
      </c>
      <c r="S20">
        <v>1</v>
      </c>
      <c r="T20">
        <v>13</v>
      </c>
      <c r="U20">
        <v>0</v>
      </c>
      <c r="V20">
        <v>15</v>
      </c>
      <c r="W20">
        <v>3</v>
      </c>
      <c r="X20">
        <v>4</v>
      </c>
      <c r="Y20">
        <v>6</v>
      </c>
      <c r="Z20">
        <v>22</v>
      </c>
      <c r="AA20">
        <v>0</v>
      </c>
      <c r="AB20">
        <v>0</v>
      </c>
    </row>
    <row r="21" spans="1:29" x14ac:dyDescent="0.45">
      <c r="A21" t="s">
        <v>1707</v>
      </c>
      <c r="B21" t="s">
        <v>45</v>
      </c>
      <c r="C21" t="s">
        <v>1706</v>
      </c>
      <c r="D21" t="s">
        <v>1705</v>
      </c>
      <c r="E21" t="s">
        <v>997</v>
      </c>
      <c r="F21" t="s">
        <v>1704</v>
      </c>
      <c r="G21" t="s">
        <v>817</v>
      </c>
      <c r="H21">
        <v>1</v>
      </c>
      <c r="I21">
        <v>1</v>
      </c>
      <c r="J21">
        <v>2014</v>
      </c>
      <c r="K21" t="s">
        <v>1703</v>
      </c>
      <c r="L21">
        <v>64</v>
      </c>
      <c r="M21">
        <v>400506582</v>
      </c>
      <c r="N21" t="s">
        <v>7</v>
      </c>
      <c r="O21">
        <v>40.4</v>
      </c>
      <c r="P21">
        <v>18.8</v>
      </c>
      <c r="Q21">
        <v>61.1</v>
      </c>
      <c r="R21">
        <v>29</v>
      </c>
      <c r="S21">
        <v>10</v>
      </c>
      <c r="T21">
        <v>19</v>
      </c>
      <c r="U21">
        <v>0</v>
      </c>
      <c r="V21">
        <v>6</v>
      </c>
      <c r="W21">
        <v>6</v>
      </c>
      <c r="X21">
        <v>2</v>
      </c>
      <c r="Y21">
        <v>9</v>
      </c>
      <c r="Z21">
        <v>20</v>
      </c>
      <c r="AA21">
        <v>0</v>
      </c>
      <c r="AB21">
        <v>0</v>
      </c>
    </row>
    <row r="22" spans="1:29" x14ac:dyDescent="0.45">
      <c r="A22" t="s">
        <v>1702</v>
      </c>
      <c r="B22" t="s">
        <v>296</v>
      </c>
      <c r="C22" t="s">
        <v>1701</v>
      </c>
      <c r="D22" t="s">
        <v>1081</v>
      </c>
      <c r="E22" t="s">
        <v>1700</v>
      </c>
      <c r="F22" t="s">
        <v>716</v>
      </c>
      <c r="G22" t="s">
        <v>817</v>
      </c>
      <c r="H22">
        <v>0</v>
      </c>
      <c r="I22">
        <v>0</v>
      </c>
      <c r="J22">
        <v>2014</v>
      </c>
      <c r="K22" t="s">
        <v>1699</v>
      </c>
      <c r="L22">
        <v>71</v>
      </c>
      <c r="M22">
        <v>400507057</v>
      </c>
      <c r="N22" t="s">
        <v>7</v>
      </c>
      <c r="O22">
        <v>43.6</v>
      </c>
      <c r="P22">
        <v>23.5</v>
      </c>
      <c r="Q22">
        <v>82.6</v>
      </c>
      <c r="R22">
        <v>33</v>
      </c>
      <c r="S22">
        <v>14</v>
      </c>
      <c r="T22">
        <v>19</v>
      </c>
      <c r="U22">
        <v>0</v>
      </c>
      <c r="V22">
        <v>13</v>
      </c>
      <c r="W22">
        <v>5</v>
      </c>
      <c r="X22">
        <v>2</v>
      </c>
      <c r="Y22">
        <v>12</v>
      </c>
      <c r="Z22">
        <v>18</v>
      </c>
      <c r="AA22">
        <v>0</v>
      </c>
      <c r="AB22">
        <v>0</v>
      </c>
    </row>
    <row r="23" spans="1:29" x14ac:dyDescent="0.45">
      <c r="A23" t="s">
        <v>1505</v>
      </c>
      <c r="B23" t="s">
        <v>291</v>
      </c>
      <c r="C23" t="s">
        <v>1698</v>
      </c>
      <c r="D23" t="s">
        <v>1077</v>
      </c>
      <c r="E23" t="s">
        <v>965</v>
      </c>
      <c r="F23" t="s">
        <v>1059</v>
      </c>
      <c r="G23" t="s">
        <v>1697</v>
      </c>
      <c r="H23">
        <v>0</v>
      </c>
      <c r="I23">
        <v>1</v>
      </c>
      <c r="J23">
        <v>2014</v>
      </c>
      <c r="K23" t="s">
        <v>807</v>
      </c>
      <c r="L23">
        <v>86</v>
      </c>
      <c r="M23">
        <v>400506562</v>
      </c>
      <c r="N23" t="s">
        <v>7</v>
      </c>
      <c r="O23">
        <v>57.4</v>
      </c>
      <c r="P23">
        <v>33.299999999999997</v>
      </c>
      <c r="Q23">
        <v>66.7</v>
      </c>
      <c r="R23">
        <v>43</v>
      </c>
      <c r="S23">
        <v>13</v>
      </c>
      <c r="T23">
        <v>30</v>
      </c>
      <c r="U23">
        <v>0</v>
      </c>
      <c r="V23">
        <v>20</v>
      </c>
      <c r="W23">
        <v>6</v>
      </c>
      <c r="X23">
        <v>0</v>
      </c>
      <c r="Y23">
        <v>11</v>
      </c>
      <c r="Z23">
        <v>18</v>
      </c>
      <c r="AA23">
        <v>0</v>
      </c>
      <c r="AB23">
        <v>0</v>
      </c>
    </row>
    <row r="24" spans="1:29" x14ac:dyDescent="0.45">
      <c r="A24" t="s">
        <v>1696</v>
      </c>
      <c r="B24" t="s">
        <v>1695</v>
      </c>
      <c r="C24" t="s">
        <v>1694</v>
      </c>
      <c r="D24" t="s">
        <v>190</v>
      </c>
      <c r="E24" t="s">
        <v>1693</v>
      </c>
      <c r="F24" t="s">
        <v>901</v>
      </c>
      <c r="G24" t="s">
        <v>770</v>
      </c>
      <c r="H24">
        <v>1</v>
      </c>
      <c r="I24">
        <v>1</v>
      </c>
      <c r="J24">
        <v>2015</v>
      </c>
      <c r="K24" t="s">
        <v>1692</v>
      </c>
      <c r="L24">
        <v>77</v>
      </c>
      <c r="M24">
        <v>400593188</v>
      </c>
      <c r="N24" t="s">
        <v>7</v>
      </c>
      <c r="O24">
        <v>32.9</v>
      </c>
      <c r="P24">
        <v>25</v>
      </c>
      <c r="Q24">
        <v>46.2</v>
      </c>
      <c r="R24">
        <v>37</v>
      </c>
      <c r="S24">
        <v>15</v>
      </c>
      <c r="T24">
        <v>22</v>
      </c>
      <c r="U24">
        <v>0</v>
      </c>
      <c r="V24">
        <v>9</v>
      </c>
      <c r="W24">
        <v>6</v>
      </c>
      <c r="X24">
        <v>0</v>
      </c>
      <c r="Y24">
        <v>8</v>
      </c>
      <c r="Z24">
        <v>18</v>
      </c>
      <c r="AA24">
        <v>0</v>
      </c>
      <c r="AB24">
        <v>0</v>
      </c>
    </row>
    <row r="25" spans="1:29" x14ac:dyDescent="0.45">
      <c r="A25" t="s">
        <v>1691</v>
      </c>
      <c r="B25" t="s">
        <v>600</v>
      </c>
      <c r="C25" t="s">
        <v>1690</v>
      </c>
      <c r="D25" t="s">
        <v>183</v>
      </c>
      <c r="E25" t="s">
        <v>1689</v>
      </c>
      <c r="F25" t="s">
        <v>1688</v>
      </c>
      <c r="G25" t="s">
        <v>778</v>
      </c>
      <c r="H25">
        <v>0</v>
      </c>
      <c r="I25">
        <v>1</v>
      </c>
      <c r="J25">
        <v>2015</v>
      </c>
      <c r="K25" t="s">
        <v>1687</v>
      </c>
      <c r="L25">
        <v>63</v>
      </c>
      <c r="M25">
        <v>400590732</v>
      </c>
      <c r="N25" t="s">
        <v>7</v>
      </c>
      <c r="O25">
        <v>37.299999999999997</v>
      </c>
      <c r="P25">
        <v>30.8</v>
      </c>
      <c r="Q25">
        <v>68.8</v>
      </c>
      <c r="R25">
        <v>40</v>
      </c>
      <c r="S25">
        <v>12</v>
      </c>
      <c r="T25">
        <v>28</v>
      </c>
      <c r="U25">
        <v>0</v>
      </c>
      <c r="V25">
        <v>15</v>
      </c>
      <c r="W25">
        <v>7</v>
      </c>
      <c r="X25">
        <v>10</v>
      </c>
      <c r="Y25">
        <v>11</v>
      </c>
      <c r="Z25">
        <v>13</v>
      </c>
      <c r="AA25">
        <v>1</v>
      </c>
      <c r="AB25">
        <v>0</v>
      </c>
    </row>
    <row r="26" spans="1:29" x14ac:dyDescent="0.45">
      <c r="A26" t="s">
        <v>1686</v>
      </c>
      <c r="B26" t="s">
        <v>112</v>
      </c>
      <c r="C26" t="s">
        <v>1685</v>
      </c>
      <c r="D26" t="s">
        <v>1684</v>
      </c>
      <c r="E26" t="s">
        <v>1683</v>
      </c>
      <c r="F26" t="s">
        <v>856</v>
      </c>
      <c r="G26" t="s">
        <v>817</v>
      </c>
      <c r="H26">
        <v>0</v>
      </c>
      <c r="I26">
        <v>0</v>
      </c>
      <c r="J26">
        <v>2015</v>
      </c>
      <c r="K26" t="s">
        <v>1682</v>
      </c>
      <c r="L26">
        <v>60</v>
      </c>
      <c r="M26">
        <v>400593250</v>
      </c>
      <c r="N26" t="s">
        <v>7</v>
      </c>
      <c r="O26">
        <v>38.200000000000003</v>
      </c>
      <c r="P26">
        <v>23.5</v>
      </c>
      <c r="Q26">
        <v>73.7</v>
      </c>
      <c r="R26">
        <v>37</v>
      </c>
      <c r="S26">
        <v>10</v>
      </c>
      <c r="T26">
        <v>27</v>
      </c>
      <c r="U26">
        <v>0</v>
      </c>
      <c r="V26">
        <v>11</v>
      </c>
      <c r="W26">
        <v>1</v>
      </c>
      <c r="X26">
        <v>5</v>
      </c>
      <c r="Y26">
        <v>19</v>
      </c>
      <c r="Z26">
        <v>25</v>
      </c>
      <c r="AA26">
        <v>0</v>
      </c>
      <c r="AB26">
        <v>0</v>
      </c>
    </row>
    <row r="27" spans="1:29" x14ac:dyDescent="0.45">
      <c r="A27" t="s">
        <v>1681</v>
      </c>
      <c r="B27" t="s">
        <v>1680</v>
      </c>
      <c r="C27" t="s">
        <v>1679</v>
      </c>
      <c r="D27" t="s">
        <v>1678</v>
      </c>
      <c r="E27" t="s">
        <v>772</v>
      </c>
      <c r="F27" t="s">
        <v>882</v>
      </c>
      <c r="G27" t="s">
        <v>777</v>
      </c>
      <c r="H27">
        <v>0</v>
      </c>
      <c r="I27">
        <v>0</v>
      </c>
      <c r="J27">
        <v>2015</v>
      </c>
      <c r="K27" t="s">
        <v>1677</v>
      </c>
      <c r="L27">
        <v>56</v>
      </c>
      <c r="M27">
        <v>400593282</v>
      </c>
      <c r="N27" t="s">
        <v>7</v>
      </c>
      <c r="O27">
        <v>42.3</v>
      </c>
      <c r="P27">
        <v>37.5</v>
      </c>
      <c r="Q27">
        <v>54.5</v>
      </c>
      <c r="R27">
        <v>28</v>
      </c>
      <c r="S27">
        <v>12</v>
      </c>
      <c r="T27">
        <v>16</v>
      </c>
      <c r="U27">
        <v>0</v>
      </c>
      <c r="V27">
        <v>6</v>
      </c>
      <c r="W27">
        <v>5</v>
      </c>
      <c r="X27">
        <v>7</v>
      </c>
      <c r="Y27">
        <v>12</v>
      </c>
      <c r="Z27">
        <v>13</v>
      </c>
      <c r="AA27">
        <v>1</v>
      </c>
      <c r="AB27">
        <v>0</v>
      </c>
    </row>
    <row r="28" spans="1:29" x14ac:dyDescent="0.45">
      <c r="A28" t="s">
        <v>1676</v>
      </c>
      <c r="B28" t="s">
        <v>291</v>
      </c>
      <c r="C28" t="s">
        <v>1675</v>
      </c>
      <c r="D28" t="s">
        <v>1674</v>
      </c>
      <c r="E28" t="s">
        <v>1673</v>
      </c>
      <c r="F28" t="s">
        <v>655</v>
      </c>
      <c r="G28" t="s">
        <v>937</v>
      </c>
      <c r="H28">
        <v>0</v>
      </c>
      <c r="I28">
        <v>0</v>
      </c>
      <c r="J28">
        <v>2015</v>
      </c>
      <c r="K28" t="s">
        <v>1672</v>
      </c>
      <c r="L28">
        <v>50</v>
      </c>
      <c r="M28">
        <v>400593302</v>
      </c>
      <c r="N28" t="s">
        <v>7</v>
      </c>
      <c r="O28">
        <v>35.700000000000003</v>
      </c>
      <c r="P28">
        <v>20</v>
      </c>
      <c r="Q28">
        <v>73.900000000000006</v>
      </c>
      <c r="R28">
        <v>32</v>
      </c>
      <c r="S28">
        <v>12</v>
      </c>
      <c r="T28">
        <v>20</v>
      </c>
      <c r="U28">
        <v>0</v>
      </c>
      <c r="V28">
        <v>10</v>
      </c>
      <c r="W28">
        <v>5</v>
      </c>
      <c r="X28">
        <v>1</v>
      </c>
      <c r="Y28">
        <v>22</v>
      </c>
      <c r="Z28">
        <v>20</v>
      </c>
      <c r="AA28">
        <v>0</v>
      </c>
      <c r="AB28">
        <v>0</v>
      </c>
    </row>
    <row r="29" spans="1:29" x14ac:dyDescent="0.45">
      <c r="A29" t="s">
        <v>1671</v>
      </c>
      <c r="B29" t="s">
        <v>53</v>
      </c>
      <c r="C29" t="s">
        <v>373</v>
      </c>
      <c r="D29" t="s">
        <v>1670</v>
      </c>
      <c r="E29" t="s">
        <v>675</v>
      </c>
      <c r="F29" t="s">
        <v>785</v>
      </c>
      <c r="G29" t="s">
        <v>850</v>
      </c>
      <c r="H29">
        <v>0</v>
      </c>
      <c r="I29">
        <v>0</v>
      </c>
      <c r="J29">
        <v>2015</v>
      </c>
      <c r="K29" t="s">
        <v>368</v>
      </c>
      <c r="L29">
        <v>66</v>
      </c>
      <c r="M29">
        <v>400593328</v>
      </c>
      <c r="N29" t="s">
        <v>7</v>
      </c>
      <c r="O29">
        <v>37.700000000000003</v>
      </c>
      <c r="P29">
        <v>41.4</v>
      </c>
      <c r="Q29">
        <v>88.9</v>
      </c>
      <c r="R29">
        <v>20</v>
      </c>
      <c r="S29">
        <v>6</v>
      </c>
      <c r="T29">
        <v>14</v>
      </c>
      <c r="U29">
        <v>0</v>
      </c>
      <c r="V29">
        <v>18</v>
      </c>
      <c r="W29">
        <v>10</v>
      </c>
      <c r="X29">
        <v>1</v>
      </c>
      <c r="Y29">
        <v>10</v>
      </c>
      <c r="Z29">
        <v>15</v>
      </c>
      <c r="AA29">
        <v>0</v>
      </c>
      <c r="AB29">
        <v>0</v>
      </c>
    </row>
    <row r="30" spans="1:29" x14ac:dyDescent="0.45">
      <c r="A30" t="s">
        <v>1669</v>
      </c>
      <c r="B30" t="s">
        <v>1663</v>
      </c>
      <c r="C30" t="s">
        <v>1668</v>
      </c>
      <c r="D30" t="s">
        <v>190</v>
      </c>
      <c r="E30" t="s">
        <v>1667</v>
      </c>
      <c r="F30" t="s">
        <v>1666</v>
      </c>
      <c r="G30" t="s">
        <v>674</v>
      </c>
      <c r="H30">
        <v>1</v>
      </c>
      <c r="I30">
        <v>1</v>
      </c>
      <c r="J30">
        <v>2016</v>
      </c>
      <c r="K30" t="s">
        <v>1665</v>
      </c>
      <c r="L30">
        <v>77</v>
      </c>
      <c r="M30">
        <v>400818908</v>
      </c>
      <c r="N30" t="s">
        <v>7</v>
      </c>
      <c r="O30">
        <v>26</v>
      </c>
      <c r="P30">
        <v>13.3</v>
      </c>
      <c r="Q30">
        <v>64.599999999999994</v>
      </c>
      <c r="R30">
        <v>51</v>
      </c>
      <c r="S30">
        <v>24</v>
      </c>
      <c r="T30">
        <v>27</v>
      </c>
      <c r="U30">
        <v>0</v>
      </c>
      <c r="V30">
        <v>5</v>
      </c>
      <c r="W30">
        <v>7</v>
      </c>
      <c r="X30">
        <v>8</v>
      </c>
      <c r="Y30">
        <v>13</v>
      </c>
      <c r="Z30">
        <v>28</v>
      </c>
      <c r="AA30">
        <v>1</v>
      </c>
      <c r="AB30">
        <v>0</v>
      </c>
      <c r="AC30">
        <v>3</v>
      </c>
    </row>
    <row r="31" spans="1:29" x14ac:dyDescent="0.45">
      <c r="A31" t="s">
        <v>1664</v>
      </c>
      <c r="B31" t="s">
        <v>1663</v>
      </c>
      <c r="C31" t="s">
        <v>1013</v>
      </c>
      <c r="D31" t="s">
        <v>495</v>
      </c>
      <c r="E31" t="s">
        <v>786</v>
      </c>
      <c r="F31" t="s">
        <v>643</v>
      </c>
      <c r="G31" t="s">
        <v>663</v>
      </c>
      <c r="H31">
        <v>1</v>
      </c>
      <c r="I31">
        <v>0</v>
      </c>
      <c r="J31">
        <v>2016</v>
      </c>
      <c r="K31" t="s">
        <v>1010</v>
      </c>
      <c r="L31">
        <v>70</v>
      </c>
      <c r="M31">
        <v>400853969</v>
      </c>
      <c r="N31" t="s">
        <v>7</v>
      </c>
      <c r="O31">
        <v>39.700000000000003</v>
      </c>
      <c r="P31">
        <v>40</v>
      </c>
      <c r="Q31">
        <v>71.400000000000006</v>
      </c>
      <c r="R31">
        <v>40</v>
      </c>
      <c r="S31">
        <v>19</v>
      </c>
      <c r="T31">
        <v>21</v>
      </c>
      <c r="U31">
        <v>0</v>
      </c>
      <c r="V31">
        <v>10</v>
      </c>
      <c r="W31">
        <v>8</v>
      </c>
      <c r="X31">
        <v>2</v>
      </c>
      <c r="Y31">
        <v>10</v>
      </c>
      <c r="Z31">
        <v>25</v>
      </c>
      <c r="AA31">
        <v>1</v>
      </c>
      <c r="AB31">
        <v>0</v>
      </c>
      <c r="AC31">
        <v>15</v>
      </c>
    </row>
    <row r="32" spans="1:29" x14ac:dyDescent="0.45">
      <c r="A32" t="s">
        <v>1662</v>
      </c>
      <c r="B32" t="s">
        <v>325</v>
      </c>
      <c r="C32" t="s">
        <v>1661</v>
      </c>
      <c r="D32" t="s">
        <v>350</v>
      </c>
      <c r="E32" t="s">
        <v>1660</v>
      </c>
      <c r="F32" t="s">
        <v>717</v>
      </c>
      <c r="G32" t="s">
        <v>674</v>
      </c>
      <c r="H32">
        <v>1</v>
      </c>
      <c r="I32">
        <v>1</v>
      </c>
      <c r="J32">
        <v>2016</v>
      </c>
      <c r="K32" t="s">
        <v>1244</v>
      </c>
      <c r="L32">
        <v>87</v>
      </c>
      <c r="M32">
        <v>400830688</v>
      </c>
      <c r="N32" t="s">
        <v>7</v>
      </c>
      <c r="O32">
        <v>34.4</v>
      </c>
      <c r="P32">
        <v>36.799999999999997</v>
      </c>
      <c r="Q32">
        <v>64.5</v>
      </c>
      <c r="R32">
        <v>43</v>
      </c>
      <c r="S32">
        <v>20</v>
      </c>
      <c r="T32">
        <v>23</v>
      </c>
      <c r="U32">
        <v>0</v>
      </c>
      <c r="V32">
        <v>8</v>
      </c>
      <c r="W32">
        <v>10</v>
      </c>
      <c r="X32">
        <v>2</v>
      </c>
      <c r="Y32">
        <v>20</v>
      </c>
      <c r="Z32">
        <v>24</v>
      </c>
      <c r="AA32">
        <v>0</v>
      </c>
      <c r="AB32">
        <v>0</v>
      </c>
      <c r="AC32">
        <v>11</v>
      </c>
    </row>
    <row r="33" spans="1:29" x14ac:dyDescent="0.45">
      <c r="A33" t="s">
        <v>1659</v>
      </c>
      <c r="B33" t="s">
        <v>1658</v>
      </c>
      <c r="C33" t="s">
        <v>1657</v>
      </c>
      <c r="D33" t="s">
        <v>479</v>
      </c>
      <c r="E33" t="s">
        <v>1656</v>
      </c>
      <c r="F33" t="s">
        <v>266</v>
      </c>
      <c r="G33" t="s">
        <v>687</v>
      </c>
      <c r="H33">
        <v>1</v>
      </c>
      <c r="I33">
        <v>1</v>
      </c>
      <c r="J33">
        <v>2016</v>
      </c>
      <c r="K33" t="s">
        <v>1655</v>
      </c>
      <c r="L33">
        <v>92</v>
      </c>
      <c r="M33">
        <v>400827744</v>
      </c>
      <c r="N33" t="s">
        <v>7</v>
      </c>
      <c r="O33">
        <v>42.9</v>
      </c>
      <c r="P33">
        <v>25</v>
      </c>
      <c r="Q33">
        <v>45.5</v>
      </c>
      <c r="R33">
        <v>38</v>
      </c>
      <c r="S33">
        <v>17</v>
      </c>
      <c r="T33">
        <v>21</v>
      </c>
      <c r="U33">
        <v>0</v>
      </c>
      <c r="V33">
        <v>7</v>
      </c>
      <c r="W33">
        <v>7</v>
      </c>
      <c r="X33">
        <v>3</v>
      </c>
      <c r="Y33">
        <v>26</v>
      </c>
      <c r="Z33">
        <v>25</v>
      </c>
      <c r="AA33">
        <v>0</v>
      </c>
      <c r="AB33">
        <v>0</v>
      </c>
      <c r="AC33">
        <v>0</v>
      </c>
    </row>
    <row r="34" spans="1:29" x14ac:dyDescent="0.45">
      <c r="A34" t="s">
        <v>1654</v>
      </c>
      <c r="B34" t="s">
        <v>145</v>
      </c>
      <c r="C34" t="s">
        <v>1653</v>
      </c>
      <c r="D34" t="s">
        <v>468</v>
      </c>
      <c r="E34" t="s">
        <v>675</v>
      </c>
      <c r="F34" t="s">
        <v>196</v>
      </c>
      <c r="G34" t="s">
        <v>655</v>
      </c>
      <c r="H34">
        <v>1</v>
      </c>
      <c r="I34">
        <v>1</v>
      </c>
      <c r="J34">
        <v>2016</v>
      </c>
      <c r="K34" t="s">
        <v>1652</v>
      </c>
      <c r="L34">
        <v>79</v>
      </c>
      <c r="M34">
        <v>400840067</v>
      </c>
      <c r="N34" t="s">
        <v>7</v>
      </c>
      <c r="O34">
        <v>50</v>
      </c>
      <c r="P34">
        <v>63.6</v>
      </c>
      <c r="Q34">
        <v>38.5</v>
      </c>
      <c r="R34">
        <v>32</v>
      </c>
      <c r="S34">
        <v>11</v>
      </c>
      <c r="T34">
        <v>21</v>
      </c>
      <c r="U34">
        <v>0</v>
      </c>
      <c r="V34">
        <v>16</v>
      </c>
      <c r="W34">
        <v>6</v>
      </c>
      <c r="X34">
        <v>2</v>
      </c>
      <c r="Y34">
        <v>17</v>
      </c>
      <c r="Z34">
        <v>13</v>
      </c>
      <c r="AA34">
        <v>0</v>
      </c>
      <c r="AB34">
        <v>0</v>
      </c>
      <c r="AC34">
        <v>7</v>
      </c>
    </row>
    <row r="35" spans="1:29" x14ac:dyDescent="0.45">
      <c r="A35" t="s">
        <v>1651</v>
      </c>
      <c r="B35" t="s">
        <v>1270</v>
      </c>
      <c r="C35" t="s">
        <v>1650</v>
      </c>
      <c r="D35" t="s">
        <v>330</v>
      </c>
      <c r="E35" t="s">
        <v>1649</v>
      </c>
      <c r="F35" t="s">
        <v>637</v>
      </c>
      <c r="G35" t="s">
        <v>687</v>
      </c>
      <c r="H35">
        <v>1</v>
      </c>
      <c r="I35">
        <v>0</v>
      </c>
      <c r="J35">
        <v>2016</v>
      </c>
      <c r="K35" t="s">
        <v>1648</v>
      </c>
      <c r="L35">
        <v>78</v>
      </c>
      <c r="M35">
        <v>400841287</v>
      </c>
      <c r="N35" t="s">
        <v>7</v>
      </c>
      <c r="O35">
        <v>45.5</v>
      </c>
      <c r="P35">
        <v>36.799999999999997</v>
      </c>
      <c r="Q35">
        <v>88.9</v>
      </c>
      <c r="R35">
        <v>44</v>
      </c>
      <c r="S35">
        <v>14</v>
      </c>
      <c r="T35">
        <v>30</v>
      </c>
      <c r="U35">
        <v>0</v>
      </c>
      <c r="V35">
        <v>15</v>
      </c>
      <c r="W35">
        <v>4</v>
      </c>
      <c r="X35">
        <v>2</v>
      </c>
      <c r="Y35">
        <v>17</v>
      </c>
      <c r="Z35">
        <v>22</v>
      </c>
      <c r="AA35">
        <v>0</v>
      </c>
      <c r="AB35">
        <v>0</v>
      </c>
      <c r="AC35">
        <v>11</v>
      </c>
    </row>
    <row r="36" spans="1:29" x14ac:dyDescent="0.45">
      <c r="A36" t="s">
        <v>1647</v>
      </c>
      <c r="B36" t="s">
        <v>1646</v>
      </c>
      <c r="C36" t="s">
        <v>1645</v>
      </c>
      <c r="D36" t="s">
        <v>1644</v>
      </c>
      <c r="E36" t="s">
        <v>797</v>
      </c>
      <c r="F36" t="s">
        <v>259</v>
      </c>
      <c r="G36" t="s">
        <v>674</v>
      </c>
      <c r="H36">
        <v>1</v>
      </c>
      <c r="I36">
        <v>1</v>
      </c>
      <c r="J36">
        <v>2016</v>
      </c>
      <c r="K36" t="s">
        <v>1643</v>
      </c>
      <c r="L36">
        <v>96</v>
      </c>
      <c r="M36">
        <v>400841288</v>
      </c>
      <c r="N36" t="s">
        <v>7</v>
      </c>
      <c r="O36">
        <v>37.700000000000003</v>
      </c>
      <c r="P36">
        <v>27.3</v>
      </c>
      <c r="Q36">
        <v>76</v>
      </c>
      <c r="R36">
        <v>59</v>
      </c>
      <c r="S36">
        <v>23</v>
      </c>
      <c r="T36">
        <v>36</v>
      </c>
      <c r="U36">
        <v>0</v>
      </c>
      <c r="V36">
        <v>11</v>
      </c>
      <c r="W36">
        <v>10</v>
      </c>
      <c r="X36">
        <v>4</v>
      </c>
      <c r="Y36">
        <v>25</v>
      </c>
      <c r="Z36">
        <v>31</v>
      </c>
      <c r="AA36">
        <v>0</v>
      </c>
      <c r="AB36">
        <v>0</v>
      </c>
      <c r="AC36">
        <v>10</v>
      </c>
    </row>
    <row r="37" spans="1:29" x14ac:dyDescent="0.45">
      <c r="A37" t="s">
        <v>1642</v>
      </c>
      <c r="B37" t="s">
        <v>249</v>
      </c>
      <c r="C37" t="s">
        <v>1641</v>
      </c>
      <c r="D37" t="s">
        <v>1640</v>
      </c>
      <c r="E37" t="s">
        <v>1639</v>
      </c>
      <c r="F37" t="s">
        <v>664</v>
      </c>
      <c r="G37" t="s">
        <v>195</v>
      </c>
      <c r="H37">
        <v>1</v>
      </c>
      <c r="I37">
        <v>1</v>
      </c>
      <c r="J37">
        <v>2016</v>
      </c>
      <c r="K37" t="s">
        <v>686</v>
      </c>
      <c r="L37">
        <v>95</v>
      </c>
      <c r="M37">
        <v>400841293</v>
      </c>
      <c r="N37" t="s">
        <v>7</v>
      </c>
      <c r="O37">
        <v>41.8</v>
      </c>
      <c r="P37">
        <v>39.1</v>
      </c>
      <c r="Q37">
        <v>69.2</v>
      </c>
      <c r="R37">
        <v>34</v>
      </c>
      <c r="S37">
        <v>16</v>
      </c>
      <c r="T37">
        <v>18</v>
      </c>
      <c r="U37">
        <v>0</v>
      </c>
      <c r="V37">
        <v>12</v>
      </c>
      <c r="W37">
        <v>4</v>
      </c>
      <c r="X37">
        <v>6</v>
      </c>
      <c r="Y37">
        <v>16</v>
      </c>
      <c r="Z37">
        <v>23</v>
      </c>
      <c r="AA37">
        <v>0</v>
      </c>
      <c r="AB37">
        <v>0</v>
      </c>
      <c r="AC37">
        <v>3</v>
      </c>
    </row>
    <row r="38" spans="1:29" x14ac:dyDescent="0.45">
      <c r="A38" t="s">
        <v>1638</v>
      </c>
      <c r="B38" t="s">
        <v>60</v>
      </c>
      <c r="C38" t="s">
        <v>1637</v>
      </c>
      <c r="D38" t="s">
        <v>1636</v>
      </c>
      <c r="E38" t="s">
        <v>682</v>
      </c>
      <c r="F38" t="s">
        <v>1635</v>
      </c>
      <c r="G38" t="s">
        <v>1634</v>
      </c>
      <c r="H38">
        <v>0</v>
      </c>
      <c r="I38">
        <v>0</v>
      </c>
      <c r="J38">
        <v>2016</v>
      </c>
      <c r="K38" t="s">
        <v>1633</v>
      </c>
      <c r="L38">
        <v>88</v>
      </c>
      <c r="M38">
        <v>400841296</v>
      </c>
      <c r="N38" t="s">
        <v>7</v>
      </c>
      <c r="O38">
        <v>36.4</v>
      </c>
      <c r="P38">
        <v>25</v>
      </c>
      <c r="Q38">
        <v>85.7</v>
      </c>
      <c r="R38">
        <v>36</v>
      </c>
      <c r="S38">
        <v>18</v>
      </c>
      <c r="T38">
        <v>18</v>
      </c>
      <c r="U38">
        <v>0</v>
      </c>
      <c r="V38">
        <v>18</v>
      </c>
      <c r="W38">
        <v>7</v>
      </c>
      <c r="X38">
        <v>3</v>
      </c>
      <c r="Y38">
        <v>10</v>
      </c>
      <c r="Z38">
        <v>25</v>
      </c>
      <c r="AA38">
        <v>0</v>
      </c>
      <c r="AB38">
        <v>0</v>
      </c>
      <c r="AC38">
        <v>2</v>
      </c>
    </row>
    <row r="39" spans="1:29" x14ac:dyDescent="0.45">
      <c r="A39" t="s">
        <v>1632</v>
      </c>
      <c r="B39" t="s">
        <v>1631</v>
      </c>
      <c r="C39" t="s">
        <v>1630</v>
      </c>
      <c r="D39" t="s">
        <v>1629</v>
      </c>
      <c r="E39" t="s">
        <v>786</v>
      </c>
      <c r="F39" t="s">
        <v>1628</v>
      </c>
      <c r="G39" t="s">
        <v>1627</v>
      </c>
      <c r="H39">
        <v>1</v>
      </c>
      <c r="I39">
        <v>0</v>
      </c>
      <c r="J39">
        <v>2016</v>
      </c>
      <c r="K39" t="s">
        <v>1626</v>
      </c>
      <c r="L39">
        <v>72</v>
      </c>
      <c r="M39">
        <v>400841298</v>
      </c>
      <c r="N39" t="s">
        <v>7</v>
      </c>
      <c r="O39">
        <v>39.4</v>
      </c>
      <c r="P39">
        <v>31.6</v>
      </c>
      <c r="Q39">
        <v>86.4</v>
      </c>
      <c r="R39">
        <v>43</v>
      </c>
      <c r="S39">
        <v>17</v>
      </c>
      <c r="T39">
        <v>26</v>
      </c>
      <c r="U39">
        <v>0</v>
      </c>
      <c r="V39">
        <v>8</v>
      </c>
      <c r="W39">
        <v>7</v>
      </c>
      <c r="X39">
        <v>5</v>
      </c>
      <c r="Y39">
        <v>20</v>
      </c>
      <c r="Z39">
        <v>20</v>
      </c>
      <c r="AA39">
        <v>0</v>
      </c>
      <c r="AB39">
        <v>0</v>
      </c>
      <c r="AC39">
        <v>6</v>
      </c>
    </row>
    <row r="40" spans="1:29" x14ac:dyDescent="0.45">
      <c r="A40" t="s">
        <v>1625</v>
      </c>
      <c r="B40" t="s">
        <v>314</v>
      </c>
      <c r="C40" t="s">
        <v>1624</v>
      </c>
      <c r="D40" t="s">
        <v>1623</v>
      </c>
      <c r="E40" t="s">
        <v>1622</v>
      </c>
      <c r="F40" t="s">
        <v>1621</v>
      </c>
      <c r="G40" t="s">
        <v>663</v>
      </c>
      <c r="H40">
        <v>0</v>
      </c>
      <c r="I40">
        <v>0</v>
      </c>
      <c r="J40">
        <v>2016</v>
      </c>
      <c r="K40" t="s">
        <v>1620</v>
      </c>
      <c r="L40">
        <v>82</v>
      </c>
      <c r="M40">
        <v>400841299</v>
      </c>
      <c r="N40" t="s">
        <v>7</v>
      </c>
      <c r="O40">
        <v>47.8</v>
      </c>
      <c r="P40">
        <v>31.8</v>
      </c>
      <c r="Q40">
        <v>90</v>
      </c>
      <c r="R40">
        <v>34</v>
      </c>
      <c r="S40">
        <v>14</v>
      </c>
      <c r="T40">
        <v>20</v>
      </c>
      <c r="U40">
        <v>0</v>
      </c>
      <c r="V40">
        <v>16</v>
      </c>
      <c r="W40">
        <v>7</v>
      </c>
      <c r="X40">
        <v>6</v>
      </c>
      <c r="Y40">
        <v>16</v>
      </c>
      <c r="Z40">
        <v>17</v>
      </c>
      <c r="AA40">
        <v>0</v>
      </c>
      <c r="AB40">
        <v>0</v>
      </c>
      <c r="AC40">
        <v>4</v>
      </c>
    </row>
    <row r="41" spans="1:29" x14ac:dyDescent="0.45">
      <c r="A41" t="s">
        <v>1619</v>
      </c>
      <c r="B41" t="s">
        <v>775</v>
      </c>
      <c r="C41" t="s">
        <v>1618</v>
      </c>
      <c r="D41" t="s">
        <v>1617</v>
      </c>
      <c r="E41" t="s">
        <v>670</v>
      </c>
      <c r="F41" t="s">
        <v>681</v>
      </c>
      <c r="G41" t="s">
        <v>1616</v>
      </c>
      <c r="H41">
        <v>1</v>
      </c>
      <c r="I41">
        <v>1</v>
      </c>
      <c r="J41">
        <v>2016</v>
      </c>
      <c r="K41" t="s">
        <v>1615</v>
      </c>
      <c r="L41">
        <v>91</v>
      </c>
      <c r="M41">
        <v>400870229</v>
      </c>
      <c r="N41" t="s">
        <v>7</v>
      </c>
      <c r="O41">
        <v>38.299999999999997</v>
      </c>
      <c r="P41">
        <v>14.3</v>
      </c>
      <c r="Q41">
        <v>61.3</v>
      </c>
      <c r="R41">
        <v>39</v>
      </c>
      <c r="S41">
        <v>12</v>
      </c>
      <c r="T41">
        <v>27</v>
      </c>
      <c r="U41">
        <v>0</v>
      </c>
      <c r="V41">
        <v>9</v>
      </c>
      <c r="W41">
        <v>7</v>
      </c>
      <c r="X41">
        <v>2</v>
      </c>
      <c r="Y41">
        <v>15</v>
      </c>
      <c r="Z41">
        <v>29</v>
      </c>
      <c r="AA41">
        <v>0</v>
      </c>
      <c r="AB41">
        <v>0</v>
      </c>
      <c r="AC41">
        <v>0</v>
      </c>
    </row>
    <row r="42" spans="1:29" x14ac:dyDescent="0.45">
      <c r="A42" t="s">
        <v>1614</v>
      </c>
      <c r="B42" t="s">
        <v>1613</v>
      </c>
      <c r="C42" t="s">
        <v>1612</v>
      </c>
      <c r="D42" t="s">
        <v>1611</v>
      </c>
      <c r="E42" t="s">
        <v>1580</v>
      </c>
      <c r="F42" t="s">
        <v>580</v>
      </c>
      <c r="G42" t="s">
        <v>536</v>
      </c>
      <c r="H42">
        <v>1</v>
      </c>
      <c r="I42">
        <v>0</v>
      </c>
      <c r="J42">
        <v>2017</v>
      </c>
      <c r="K42" t="s">
        <v>1610</v>
      </c>
      <c r="L42">
        <v>90</v>
      </c>
      <c r="M42">
        <v>400915493</v>
      </c>
      <c r="N42" t="s">
        <v>7</v>
      </c>
      <c r="O42">
        <v>46.5</v>
      </c>
      <c r="P42">
        <v>44.4</v>
      </c>
      <c r="Q42">
        <v>70.599999999999994</v>
      </c>
      <c r="R42">
        <v>42</v>
      </c>
      <c r="S42">
        <v>21</v>
      </c>
      <c r="T42">
        <v>21</v>
      </c>
      <c r="U42">
        <v>0</v>
      </c>
      <c r="V42">
        <v>20</v>
      </c>
      <c r="W42">
        <v>6</v>
      </c>
      <c r="X42">
        <v>0</v>
      </c>
      <c r="Y42">
        <v>7</v>
      </c>
      <c r="Z42">
        <v>22</v>
      </c>
      <c r="AA42">
        <v>0</v>
      </c>
      <c r="AB42">
        <v>0</v>
      </c>
      <c r="AC42">
        <v>20</v>
      </c>
    </row>
    <row r="43" spans="1:29" x14ac:dyDescent="0.45">
      <c r="A43" t="s">
        <v>1287</v>
      </c>
      <c r="B43" t="s">
        <v>1609</v>
      </c>
      <c r="C43" t="s">
        <v>1608</v>
      </c>
      <c r="D43" t="s">
        <v>161</v>
      </c>
      <c r="E43" t="s">
        <v>1518</v>
      </c>
      <c r="F43" t="s">
        <v>1607</v>
      </c>
      <c r="G43" t="s">
        <v>609</v>
      </c>
      <c r="H43">
        <v>1</v>
      </c>
      <c r="I43">
        <v>1</v>
      </c>
      <c r="J43">
        <v>2017</v>
      </c>
      <c r="K43" t="s">
        <v>1606</v>
      </c>
      <c r="L43">
        <v>86</v>
      </c>
      <c r="M43">
        <v>400915526</v>
      </c>
      <c r="N43" t="s">
        <v>7</v>
      </c>
      <c r="O43">
        <v>38.700000000000003</v>
      </c>
      <c r="P43">
        <v>40.9</v>
      </c>
      <c r="Q43">
        <v>70.400000000000006</v>
      </c>
      <c r="R43">
        <v>60</v>
      </c>
      <c r="S43">
        <v>19</v>
      </c>
      <c r="T43">
        <v>41</v>
      </c>
      <c r="U43">
        <v>0</v>
      </c>
      <c r="V43">
        <v>16</v>
      </c>
      <c r="W43">
        <v>7</v>
      </c>
      <c r="X43">
        <v>13</v>
      </c>
      <c r="Y43">
        <v>10</v>
      </c>
      <c r="Z43">
        <v>19</v>
      </c>
      <c r="AA43">
        <v>0</v>
      </c>
      <c r="AB43">
        <v>0</v>
      </c>
      <c r="AC43">
        <v>41</v>
      </c>
    </row>
    <row r="44" spans="1:29" x14ac:dyDescent="0.45">
      <c r="A44" t="s">
        <v>1605</v>
      </c>
      <c r="B44" t="s">
        <v>1604</v>
      </c>
      <c r="C44" t="s">
        <v>1603</v>
      </c>
      <c r="D44" t="s">
        <v>488</v>
      </c>
      <c r="E44" t="s">
        <v>611</v>
      </c>
      <c r="F44" t="s">
        <v>259</v>
      </c>
      <c r="G44" t="s">
        <v>543</v>
      </c>
      <c r="H44">
        <v>1</v>
      </c>
      <c r="I44">
        <v>0</v>
      </c>
      <c r="J44">
        <v>2017</v>
      </c>
      <c r="K44" t="s">
        <v>1602</v>
      </c>
      <c r="L44">
        <v>80</v>
      </c>
      <c r="M44">
        <v>400927025</v>
      </c>
      <c r="N44" t="s">
        <v>7</v>
      </c>
      <c r="O44">
        <v>45.9</v>
      </c>
      <c r="P44">
        <v>27.8</v>
      </c>
      <c r="Q44">
        <v>82.6</v>
      </c>
      <c r="R44">
        <v>29</v>
      </c>
      <c r="S44">
        <v>12</v>
      </c>
      <c r="T44">
        <v>17</v>
      </c>
      <c r="U44">
        <v>0</v>
      </c>
      <c r="V44">
        <v>13</v>
      </c>
      <c r="W44">
        <v>8</v>
      </c>
      <c r="X44">
        <v>4</v>
      </c>
      <c r="Y44">
        <v>18</v>
      </c>
      <c r="Z44">
        <v>25</v>
      </c>
      <c r="AA44">
        <v>0</v>
      </c>
      <c r="AB44">
        <v>0</v>
      </c>
      <c r="AC44">
        <v>0</v>
      </c>
    </row>
    <row r="45" spans="1:29" x14ac:dyDescent="0.45">
      <c r="A45" t="s">
        <v>1601</v>
      </c>
      <c r="B45" t="s">
        <v>1600</v>
      </c>
      <c r="C45" t="s">
        <v>1599</v>
      </c>
      <c r="D45" t="s">
        <v>1034</v>
      </c>
      <c r="E45" t="s">
        <v>617</v>
      </c>
      <c r="F45" t="s">
        <v>1598</v>
      </c>
      <c r="G45" t="s">
        <v>536</v>
      </c>
      <c r="H45">
        <v>0</v>
      </c>
      <c r="I45">
        <v>0</v>
      </c>
      <c r="J45">
        <v>2017</v>
      </c>
      <c r="K45" t="s">
        <v>1597</v>
      </c>
      <c r="L45">
        <v>71</v>
      </c>
      <c r="M45">
        <v>400915536</v>
      </c>
      <c r="N45" t="s">
        <v>7</v>
      </c>
      <c r="O45">
        <v>45.8</v>
      </c>
      <c r="P45">
        <v>83.3</v>
      </c>
      <c r="Q45">
        <v>38.9</v>
      </c>
      <c r="R45">
        <v>46</v>
      </c>
      <c r="S45">
        <v>19</v>
      </c>
      <c r="T45">
        <v>27</v>
      </c>
      <c r="U45">
        <v>0</v>
      </c>
      <c r="V45">
        <v>14</v>
      </c>
      <c r="W45">
        <v>5</v>
      </c>
      <c r="X45">
        <v>6</v>
      </c>
      <c r="Y45">
        <v>25</v>
      </c>
      <c r="Z45">
        <v>23</v>
      </c>
      <c r="AA45">
        <v>0</v>
      </c>
      <c r="AB45">
        <v>0</v>
      </c>
      <c r="AC45">
        <v>17</v>
      </c>
    </row>
    <row r="46" spans="1:29" x14ac:dyDescent="0.45">
      <c r="A46" t="s">
        <v>1243</v>
      </c>
      <c r="B46" t="s">
        <v>97</v>
      </c>
      <c r="C46" t="s">
        <v>1596</v>
      </c>
      <c r="D46" t="s">
        <v>1595</v>
      </c>
      <c r="E46" t="s">
        <v>1576</v>
      </c>
      <c r="F46" t="s">
        <v>407</v>
      </c>
      <c r="G46" t="s">
        <v>1594</v>
      </c>
      <c r="H46">
        <v>1</v>
      </c>
      <c r="I46">
        <v>1</v>
      </c>
      <c r="J46">
        <v>2017</v>
      </c>
      <c r="K46" t="s">
        <v>1593</v>
      </c>
      <c r="L46">
        <v>87</v>
      </c>
      <c r="M46">
        <v>400915612</v>
      </c>
      <c r="N46" t="s">
        <v>7</v>
      </c>
      <c r="O46">
        <v>41.8</v>
      </c>
      <c r="P46">
        <v>30.8</v>
      </c>
      <c r="Q46">
        <v>73.3</v>
      </c>
      <c r="R46">
        <v>29</v>
      </c>
      <c r="S46">
        <v>10</v>
      </c>
      <c r="T46">
        <v>19</v>
      </c>
      <c r="U46">
        <v>0</v>
      </c>
      <c r="V46">
        <v>6</v>
      </c>
      <c r="W46">
        <v>2</v>
      </c>
      <c r="X46">
        <v>1</v>
      </c>
      <c r="Y46">
        <v>15</v>
      </c>
      <c r="Z46">
        <v>14</v>
      </c>
      <c r="AA46">
        <v>0</v>
      </c>
      <c r="AB46">
        <v>0</v>
      </c>
      <c r="AC46">
        <v>1</v>
      </c>
    </row>
    <row r="47" spans="1:29" x14ac:dyDescent="0.45">
      <c r="A47" t="s">
        <v>1592</v>
      </c>
      <c r="B47" t="s">
        <v>104</v>
      </c>
      <c r="C47" t="s">
        <v>1591</v>
      </c>
      <c r="D47" t="s">
        <v>1590</v>
      </c>
      <c r="E47" t="s">
        <v>1589</v>
      </c>
      <c r="F47" t="s">
        <v>407</v>
      </c>
      <c r="G47" t="s">
        <v>543</v>
      </c>
      <c r="H47">
        <v>0</v>
      </c>
      <c r="I47">
        <v>0</v>
      </c>
      <c r="J47">
        <v>2017</v>
      </c>
      <c r="K47" t="s">
        <v>1588</v>
      </c>
      <c r="L47">
        <v>59</v>
      </c>
      <c r="M47">
        <v>400915618</v>
      </c>
      <c r="N47" t="s">
        <v>7</v>
      </c>
      <c r="O47">
        <v>35.5</v>
      </c>
      <c r="P47">
        <v>35.700000000000003</v>
      </c>
      <c r="Q47">
        <v>58.8</v>
      </c>
      <c r="R47">
        <v>40</v>
      </c>
      <c r="S47">
        <v>18</v>
      </c>
      <c r="T47">
        <v>22</v>
      </c>
      <c r="U47">
        <v>0</v>
      </c>
      <c r="V47">
        <v>11</v>
      </c>
      <c r="W47">
        <v>4</v>
      </c>
      <c r="X47">
        <v>7</v>
      </c>
      <c r="Y47">
        <v>7</v>
      </c>
      <c r="Z47">
        <v>20</v>
      </c>
      <c r="AA47">
        <v>0</v>
      </c>
      <c r="AB47">
        <v>0</v>
      </c>
      <c r="AC47">
        <v>2</v>
      </c>
    </row>
    <row r="48" spans="1:29" x14ac:dyDescent="0.45">
      <c r="A48" t="s">
        <v>1587</v>
      </c>
      <c r="B48" t="s">
        <v>249</v>
      </c>
      <c r="C48" t="s">
        <v>1586</v>
      </c>
      <c r="D48" t="s">
        <v>1585</v>
      </c>
      <c r="E48" t="s">
        <v>1584</v>
      </c>
      <c r="F48" t="s">
        <v>433</v>
      </c>
      <c r="G48" t="s">
        <v>610</v>
      </c>
      <c r="H48">
        <v>1</v>
      </c>
      <c r="I48">
        <v>1</v>
      </c>
      <c r="J48">
        <v>2017</v>
      </c>
      <c r="K48" t="s">
        <v>1583</v>
      </c>
      <c r="L48">
        <v>85</v>
      </c>
      <c r="M48">
        <v>400915629</v>
      </c>
      <c r="N48" t="s">
        <v>7</v>
      </c>
      <c r="O48">
        <v>44.6</v>
      </c>
      <c r="P48">
        <v>33.299999999999997</v>
      </c>
      <c r="Q48">
        <v>64.7</v>
      </c>
      <c r="R48">
        <v>48</v>
      </c>
      <c r="S48">
        <v>20</v>
      </c>
      <c r="T48">
        <v>28</v>
      </c>
      <c r="U48">
        <v>0</v>
      </c>
      <c r="V48">
        <v>17</v>
      </c>
      <c r="W48">
        <v>3</v>
      </c>
      <c r="X48">
        <v>6</v>
      </c>
      <c r="Y48">
        <v>15</v>
      </c>
      <c r="Z48">
        <v>19</v>
      </c>
      <c r="AA48">
        <v>0</v>
      </c>
      <c r="AB48">
        <v>0</v>
      </c>
      <c r="AC48">
        <v>17</v>
      </c>
    </row>
    <row r="49" spans="1:29" x14ac:dyDescent="0.45">
      <c r="A49" t="s">
        <v>1223</v>
      </c>
      <c r="B49" t="s">
        <v>255</v>
      </c>
      <c r="C49" t="s">
        <v>1582</v>
      </c>
      <c r="D49" t="s">
        <v>1581</v>
      </c>
      <c r="E49" t="s">
        <v>1580</v>
      </c>
      <c r="F49" t="s">
        <v>580</v>
      </c>
      <c r="G49" t="s">
        <v>543</v>
      </c>
      <c r="H49">
        <v>1</v>
      </c>
      <c r="I49">
        <v>0</v>
      </c>
      <c r="J49">
        <v>2017</v>
      </c>
      <c r="K49" t="s">
        <v>597</v>
      </c>
      <c r="L49">
        <v>72</v>
      </c>
      <c r="M49">
        <v>400915637</v>
      </c>
      <c r="N49" t="s">
        <v>7</v>
      </c>
      <c r="O49">
        <v>60</v>
      </c>
      <c r="P49">
        <v>58.3</v>
      </c>
      <c r="Q49">
        <v>56.3</v>
      </c>
      <c r="R49">
        <v>41</v>
      </c>
      <c r="S49">
        <v>9</v>
      </c>
      <c r="T49">
        <v>32</v>
      </c>
      <c r="U49">
        <v>0</v>
      </c>
      <c r="V49">
        <v>15</v>
      </c>
      <c r="W49">
        <v>4</v>
      </c>
      <c r="X49">
        <v>2</v>
      </c>
      <c r="Y49">
        <v>8</v>
      </c>
      <c r="Z49">
        <v>21</v>
      </c>
      <c r="AA49">
        <v>0</v>
      </c>
      <c r="AB49">
        <v>0</v>
      </c>
      <c r="AC49">
        <v>22</v>
      </c>
    </row>
    <row r="50" spans="1:29" x14ac:dyDescent="0.45">
      <c r="A50" t="s">
        <v>1579</v>
      </c>
      <c r="B50" t="s">
        <v>119</v>
      </c>
      <c r="C50" t="s">
        <v>1578</v>
      </c>
      <c r="D50" t="s">
        <v>1577</v>
      </c>
      <c r="E50" t="s">
        <v>1576</v>
      </c>
      <c r="F50" t="s">
        <v>407</v>
      </c>
      <c r="G50" t="s">
        <v>536</v>
      </c>
      <c r="H50">
        <v>1</v>
      </c>
      <c r="I50">
        <v>0</v>
      </c>
      <c r="J50">
        <v>2017</v>
      </c>
      <c r="K50" t="s">
        <v>1575</v>
      </c>
      <c r="L50">
        <v>74</v>
      </c>
      <c r="M50">
        <v>400915651</v>
      </c>
      <c r="N50" t="s">
        <v>7</v>
      </c>
      <c r="O50">
        <v>45.9</v>
      </c>
      <c r="P50">
        <v>35.299999999999997</v>
      </c>
      <c r="Q50">
        <v>74.099999999999994</v>
      </c>
      <c r="R50">
        <v>34</v>
      </c>
      <c r="S50">
        <v>8</v>
      </c>
      <c r="T50">
        <v>26</v>
      </c>
      <c r="U50">
        <v>0</v>
      </c>
      <c r="V50">
        <v>18</v>
      </c>
      <c r="W50">
        <v>14</v>
      </c>
      <c r="X50">
        <v>5</v>
      </c>
      <c r="Y50">
        <v>12</v>
      </c>
      <c r="Z50">
        <v>18</v>
      </c>
      <c r="AA50">
        <v>0</v>
      </c>
      <c r="AB50">
        <v>0</v>
      </c>
      <c r="AC50">
        <v>8</v>
      </c>
    </row>
    <row r="51" spans="1:29" x14ac:dyDescent="0.45">
      <c r="A51" t="s">
        <v>1574</v>
      </c>
      <c r="B51" t="s">
        <v>60</v>
      </c>
      <c r="C51" t="s">
        <v>1573</v>
      </c>
      <c r="D51" t="s">
        <v>1572</v>
      </c>
      <c r="E51" t="s">
        <v>1571</v>
      </c>
      <c r="F51" t="s">
        <v>266</v>
      </c>
      <c r="G51" t="s">
        <v>287</v>
      </c>
      <c r="H51">
        <v>0</v>
      </c>
      <c r="I51">
        <v>0</v>
      </c>
      <c r="J51">
        <v>2017</v>
      </c>
      <c r="K51" t="s">
        <v>1570</v>
      </c>
      <c r="L51">
        <v>58</v>
      </c>
      <c r="M51">
        <v>400915702</v>
      </c>
      <c r="N51" t="s">
        <v>7</v>
      </c>
      <c r="O51">
        <v>42</v>
      </c>
      <c r="P51">
        <v>26.3</v>
      </c>
      <c r="Q51">
        <v>52.4</v>
      </c>
      <c r="R51">
        <v>28</v>
      </c>
      <c r="S51">
        <v>10</v>
      </c>
      <c r="T51">
        <v>18</v>
      </c>
      <c r="U51">
        <v>0</v>
      </c>
      <c r="V51">
        <v>11</v>
      </c>
      <c r="W51">
        <v>8</v>
      </c>
      <c r="X51">
        <v>0</v>
      </c>
      <c r="Y51">
        <v>16</v>
      </c>
      <c r="Z51">
        <v>22</v>
      </c>
      <c r="AA51">
        <v>0</v>
      </c>
      <c r="AB51">
        <v>0</v>
      </c>
      <c r="AC51">
        <v>10</v>
      </c>
    </row>
    <row r="52" spans="1:29" x14ac:dyDescent="0.45">
      <c r="A52" t="s">
        <v>1569</v>
      </c>
      <c r="B52" t="s">
        <v>1568</v>
      </c>
      <c r="C52" t="s">
        <v>1567</v>
      </c>
      <c r="D52" t="s">
        <v>1566</v>
      </c>
      <c r="E52" t="s">
        <v>227</v>
      </c>
      <c r="F52" t="s">
        <v>407</v>
      </c>
      <c r="G52" t="s">
        <v>381</v>
      </c>
      <c r="H52">
        <v>0</v>
      </c>
      <c r="I52">
        <v>0</v>
      </c>
      <c r="J52">
        <v>2018</v>
      </c>
      <c r="K52" t="s">
        <v>1565</v>
      </c>
      <c r="L52">
        <v>81</v>
      </c>
      <c r="M52">
        <v>401022809</v>
      </c>
      <c r="N52" t="s">
        <v>7</v>
      </c>
      <c r="O52">
        <v>55.2</v>
      </c>
      <c r="P52">
        <v>42.9</v>
      </c>
      <c r="Q52">
        <v>66.7</v>
      </c>
      <c r="R52">
        <v>21</v>
      </c>
      <c r="S52">
        <v>8</v>
      </c>
      <c r="T52">
        <v>13</v>
      </c>
      <c r="U52">
        <v>0</v>
      </c>
      <c r="V52">
        <v>11</v>
      </c>
      <c r="W52">
        <v>10</v>
      </c>
      <c r="X52">
        <v>6</v>
      </c>
      <c r="Y52">
        <v>9</v>
      </c>
      <c r="Z52">
        <v>16</v>
      </c>
      <c r="AA52">
        <v>0</v>
      </c>
      <c r="AB52">
        <v>0</v>
      </c>
      <c r="AC52">
        <v>0</v>
      </c>
    </row>
    <row r="53" spans="1:29" x14ac:dyDescent="0.45">
      <c r="A53" t="s">
        <v>1564</v>
      </c>
      <c r="B53" t="s">
        <v>1563</v>
      </c>
      <c r="C53" t="s">
        <v>1562</v>
      </c>
      <c r="D53" t="s">
        <v>344</v>
      </c>
      <c r="E53" t="s">
        <v>267</v>
      </c>
      <c r="F53" t="s">
        <v>225</v>
      </c>
      <c r="G53" t="s">
        <v>203</v>
      </c>
      <c r="H53">
        <v>1</v>
      </c>
      <c r="I53">
        <v>0</v>
      </c>
      <c r="J53">
        <v>2018</v>
      </c>
      <c r="K53" t="s">
        <v>1561</v>
      </c>
      <c r="L53">
        <v>70</v>
      </c>
      <c r="M53">
        <v>400986883</v>
      </c>
      <c r="N53" t="s">
        <v>7</v>
      </c>
      <c r="O53">
        <v>50.8</v>
      </c>
      <c r="P53">
        <v>35.700000000000003</v>
      </c>
      <c r="Q53">
        <v>80.8</v>
      </c>
      <c r="R53">
        <v>40</v>
      </c>
      <c r="S53">
        <v>13</v>
      </c>
      <c r="T53">
        <v>27</v>
      </c>
      <c r="U53">
        <v>0</v>
      </c>
      <c r="V53">
        <v>20</v>
      </c>
      <c r="W53">
        <v>9</v>
      </c>
      <c r="X53">
        <v>2</v>
      </c>
      <c r="Y53">
        <v>8</v>
      </c>
      <c r="Z53">
        <v>18</v>
      </c>
      <c r="AA53">
        <v>0</v>
      </c>
      <c r="AB53">
        <v>0</v>
      </c>
      <c r="AC53">
        <v>28</v>
      </c>
    </row>
    <row r="54" spans="1:29" x14ac:dyDescent="0.45">
      <c r="A54" t="s">
        <v>1560</v>
      </c>
      <c r="B54" t="s">
        <v>1559</v>
      </c>
      <c r="C54" t="s">
        <v>1558</v>
      </c>
      <c r="D54" t="s">
        <v>1557</v>
      </c>
      <c r="E54" t="s">
        <v>423</v>
      </c>
      <c r="F54" t="s">
        <v>1556</v>
      </c>
      <c r="G54" t="s">
        <v>225</v>
      </c>
      <c r="H54">
        <v>1</v>
      </c>
      <c r="I54">
        <v>1</v>
      </c>
      <c r="J54">
        <v>2018</v>
      </c>
      <c r="K54" t="s">
        <v>1555</v>
      </c>
      <c r="L54">
        <v>106</v>
      </c>
      <c r="M54">
        <v>400988277</v>
      </c>
      <c r="N54" t="s">
        <v>7</v>
      </c>
      <c r="O54">
        <v>28.1</v>
      </c>
      <c r="P54">
        <v>26.1</v>
      </c>
      <c r="Q54">
        <v>81.3</v>
      </c>
      <c r="R54">
        <v>39</v>
      </c>
      <c r="S54">
        <v>19</v>
      </c>
      <c r="T54">
        <v>20</v>
      </c>
      <c r="U54">
        <v>0</v>
      </c>
      <c r="V54">
        <v>10</v>
      </c>
      <c r="W54">
        <v>4</v>
      </c>
      <c r="X54">
        <v>2</v>
      </c>
      <c r="Y54">
        <v>24</v>
      </c>
      <c r="Z54">
        <v>16</v>
      </c>
      <c r="AA54">
        <v>0</v>
      </c>
      <c r="AB54">
        <v>0</v>
      </c>
      <c r="AC54">
        <v>1</v>
      </c>
    </row>
    <row r="55" spans="1:29" x14ac:dyDescent="0.45">
      <c r="A55" t="s">
        <v>1554</v>
      </c>
      <c r="B55" t="s">
        <v>302</v>
      </c>
      <c r="C55" t="s">
        <v>1553</v>
      </c>
      <c r="D55" t="s">
        <v>1552</v>
      </c>
      <c r="E55" t="s">
        <v>260</v>
      </c>
      <c r="F55" t="s">
        <v>196</v>
      </c>
      <c r="G55" t="s">
        <v>181</v>
      </c>
      <c r="H55">
        <v>1</v>
      </c>
      <c r="I55">
        <v>1</v>
      </c>
      <c r="J55">
        <v>2018</v>
      </c>
      <c r="K55" t="s">
        <v>1551</v>
      </c>
      <c r="L55">
        <v>66</v>
      </c>
      <c r="M55">
        <v>400988312</v>
      </c>
      <c r="N55" t="s">
        <v>7</v>
      </c>
      <c r="O55">
        <v>42.3</v>
      </c>
      <c r="P55">
        <v>35.700000000000003</v>
      </c>
      <c r="Q55">
        <v>41.2</v>
      </c>
      <c r="R55">
        <v>28</v>
      </c>
      <c r="S55">
        <v>10</v>
      </c>
      <c r="T55">
        <v>18</v>
      </c>
      <c r="U55">
        <v>0</v>
      </c>
      <c r="V55">
        <v>9</v>
      </c>
      <c r="W55">
        <v>11</v>
      </c>
      <c r="X55">
        <v>2</v>
      </c>
      <c r="Y55">
        <v>18</v>
      </c>
      <c r="Z55">
        <v>20</v>
      </c>
      <c r="AA55">
        <v>1</v>
      </c>
      <c r="AB55">
        <v>0</v>
      </c>
      <c r="AC55">
        <v>3</v>
      </c>
    </row>
    <row r="56" spans="1:29" x14ac:dyDescent="0.45">
      <c r="A56" t="s">
        <v>1550</v>
      </c>
      <c r="B56" t="s">
        <v>314</v>
      </c>
      <c r="C56" t="s">
        <v>1549</v>
      </c>
      <c r="D56" t="s">
        <v>1548</v>
      </c>
      <c r="E56" t="s">
        <v>219</v>
      </c>
      <c r="F56" t="s">
        <v>457</v>
      </c>
      <c r="G56" t="s">
        <v>305</v>
      </c>
      <c r="H56">
        <v>0</v>
      </c>
      <c r="I56">
        <v>0</v>
      </c>
      <c r="J56">
        <v>2018</v>
      </c>
      <c r="K56" t="s">
        <v>340</v>
      </c>
      <c r="L56">
        <v>62</v>
      </c>
      <c r="M56">
        <v>400988324</v>
      </c>
      <c r="N56" t="s">
        <v>7</v>
      </c>
      <c r="O56">
        <v>38.5</v>
      </c>
      <c r="P56">
        <v>11.1</v>
      </c>
      <c r="Q56">
        <v>55.6</v>
      </c>
      <c r="R56">
        <v>38</v>
      </c>
      <c r="S56">
        <v>17</v>
      </c>
      <c r="T56">
        <v>21</v>
      </c>
      <c r="U56">
        <v>0</v>
      </c>
      <c r="V56">
        <v>6</v>
      </c>
      <c r="W56">
        <v>9</v>
      </c>
      <c r="X56">
        <v>5</v>
      </c>
      <c r="Y56">
        <v>12</v>
      </c>
      <c r="Z56">
        <v>25</v>
      </c>
      <c r="AA56">
        <v>0</v>
      </c>
      <c r="AB56">
        <v>0</v>
      </c>
      <c r="AC56">
        <v>1</v>
      </c>
    </row>
    <row r="57" spans="1:29" x14ac:dyDescent="0.45">
      <c r="A57" t="s">
        <v>1547</v>
      </c>
      <c r="B57" t="s">
        <v>1546</v>
      </c>
      <c r="C57" t="s">
        <v>1545</v>
      </c>
      <c r="D57" t="s">
        <v>1544</v>
      </c>
      <c r="E57" t="s">
        <v>282</v>
      </c>
      <c r="F57" t="s">
        <v>218</v>
      </c>
      <c r="G57" t="s">
        <v>341</v>
      </c>
      <c r="H57">
        <v>1</v>
      </c>
      <c r="I57">
        <v>1</v>
      </c>
      <c r="J57">
        <v>2018</v>
      </c>
      <c r="K57" t="s">
        <v>1543</v>
      </c>
      <c r="L57">
        <v>68</v>
      </c>
      <c r="M57">
        <v>400988344</v>
      </c>
      <c r="N57" t="s">
        <v>7</v>
      </c>
      <c r="O57">
        <v>44.4</v>
      </c>
      <c r="P57">
        <v>26.3</v>
      </c>
      <c r="Q57">
        <v>64.7</v>
      </c>
      <c r="R57">
        <v>32</v>
      </c>
      <c r="S57">
        <v>8</v>
      </c>
      <c r="T57">
        <v>24</v>
      </c>
      <c r="U57">
        <v>0</v>
      </c>
      <c r="V57">
        <v>14</v>
      </c>
      <c r="W57">
        <v>6</v>
      </c>
      <c r="X57">
        <v>3</v>
      </c>
      <c r="Y57">
        <v>15</v>
      </c>
      <c r="Z57">
        <v>18</v>
      </c>
      <c r="AA57">
        <v>1</v>
      </c>
      <c r="AB57">
        <v>0</v>
      </c>
      <c r="AC57">
        <v>2</v>
      </c>
    </row>
    <row r="58" spans="1:29" x14ac:dyDescent="0.45">
      <c r="A58" t="s">
        <v>1542</v>
      </c>
      <c r="B58" t="s">
        <v>296</v>
      </c>
      <c r="C58" t="s">
        <v>1541</v>
      </c>
      <c r="D58" t="s">
        <v>1540</v>
      </c>
      <c r="E58" t="s">
        <v>281</v>
      </c>
      <c r="F58" t="s">
        <v>204</v>
      </c>
      <c r="G58" t="s">
        <v>432</v>
      </c>
      <c r="H58">
        <v>0</v>
      </c>
      <c r="I58">
        <v>0</v>
      </c>
      <c r="J58">
        <v>2018</v>
      </c>
      <c r="K58" t="s">
        <v>1539</v>
      </c>
      <c r="L58">
        <v>40</v>
      </c>
      <c r="M58">
        <v>400988354</v>
      </c>
      <c r="N58" t="s">
        <v>7</v>
      </c>
      <c r="O58">
        <v>27.8</v>
      </c>
      <c r="P58">
        <v>17.600000000000001</v>
      </c>
      <c r="Q58">
        <v>63.6</v>
      </c>
      <c r="R58">
        <v>33</v>
      </c>
      <c r="S58">
        <v>10</v>
      </c>
      <c r="T58">
        <v>23</v>
      </c>
      <c r="U58">
        <v>0</v>
      </c>
      <c r="V58">
        <v>6</v>
      </c>
      <c r="W58">
        <v>5</v>
      </c>
      <c r="X58">
        <v>4</v>
      </c>
      <c r="Y58">
        <v>16</v>
      </c>
      <c r="Z58">
        <v>19</v>
      </c>
      <c r="AA58">
        <v>0</v>
      </c>
      <c r="AB58">
        <v>0</v>
      </c>
      <c r="AC58">
        <v>3</v>
      </c>
    </row>
    <row r="59" spans="1:29" x14ac:dyDescent="0.45">
      <c r="A59" t="s">
        <v>1538</v>
      </c>
      <c r="B59" t="s">
        <v>1537</v>
      </c>
      <c r="C59" t="s">
        <v>1536</v>
      </c>
      <c r="D59" t="s">
        <v>488</v>
      </c>
      <c r="E59" t="s">
        <v>428</v>
      </c>
      <c r="F59" t="s">
        <v>433</v>
      </c>
      <c r="G59" t="s">
        <v>305</v>
      </c>
      <c r="H59">
        <v>1</v>
      </c>
      <c r="I59">
        <v>0</v>
      </c>
      <c r="J59">
        <v>2019</v>
      </c>
      <c r="K59" t="s">
        <v>1535</v>
      </c>
      <c r="L59">
        <v>66</v>
      </c>
      <c r="M59">
        <v>401087180</v>
      </c>
      <c r="N59" t="s">
        <v>7</v>
      </c>
      <c r="O59">
        <v>50</v>
      </c>
      <c r="P59">
        <v>21.4</v>
      </c>
      <c r="Q59">
        <v>70.8</v>
      </c>
      <c r="R59">
        <v>30</v>
      </c>
      <c r="S59">
        <v>8</v>
      </c>
      <c r="T59">
        <v>22</v>
      </c>
      <c r="U59">
        <v>0</v>
      </c>
      <c r="V59">
        <v>7</v>
      </c>
      <c r="W59">
        <v>4</v>
      </c>
      <c r="X59">
        <v>8</v>
      </c>
      <c r="Y59">
        <v>17</v>
      </c>
      <c r="Z59">
        <v>24</v>
      </c>
      <c r="AA59">
        <v>1</v>
      </c>
      <c r="AB59">
        <v>0</v>
      </c>
      <c r="AC59">
        <v>9</v>
      </c>
    </row>
    <row r="60" spans="1:29" x14ac:dyDescent="0.45">
      <c r="A60" t="s">
        <v>1151</v>
      </c>
      <c r="B60" t="s">
        <v>1270</v>
      </c>
      <c r="C60" t="s">
        <v>1534</v>
      </c>
      <c r="D60" t="s">
        <v>479</v>
      </c>
      <c r="E60" t="s">
        <v>227</v>
      </c>
      <c r="F60" t="s">
        <v>266</v>
      </c>
      <c r="G60" t="s">
        <v>225</v>
      </c>
      <c r="H60">
        <v>1</v>
      </c>
      <c r="I60">
        <v>1</v>
      </c>
      <c r="J60">
        <v>2019</v>
      </c>
      <c r="K60" t="s">
        <v>1533</v>
      </c>
      <c r="L60">
        <v>67</v>
      </c>
      <c r="M60">
        <v>401087181</v>
      </c>
      <c r="N60" t="s">
        <v>7</v>
      </c>
      <c r="O60">
        <v>41.5</v>
      </c>
      <c r="P60">
        <v>40</v>
      </c>
      <c r="Q60">
        <v>52.4</v>
      </c>
      <c r="R60">
        <v>35</v>
      </c>
      <c r="S60">
        <v>11</v>
      </c>
      <c r="T60">
        <v>24</v>
      </c>
      <c r="U60">
        <v>0</v>
      </c>
      <c r="V60">
        <v>12</v>
      </c>
      <c r="W60">
        <v>8</v>
      </c>
      <c r="X60">
        <v>1</v>
      </c>
      <c r="Y60">
        <v>17</v>
      </c>
      <c r="Z60">
        <v>23</v>
      </c>
      <c r="AA60">
        <v>0</v>
      </c>
      <c r="AB60">
        <v>0</v>
      </c>
      <c r="AC60">
        <v>2</v>
      </c>
    </row>
    <row r="61" spans="1:29" x14ac:dyDescent="0.45">
      <c r="A61" t="s">
        <v>1532</v>
      </c>
      <c r="B61" t="s">
        <v>1531</v>
      </c>
      <c r="C61" t="s">
        <v>1530</v>
      </c>
      <c r="D61" t="s">
        <v>1432</v>
      </c>
      <c r="E61" t="s">
        <v>1529</v>
      </c>
      <c r="F61" t="s">
        <v>433</v>
      </c>
      <c r="G61" t="s">
        <v>233</v>
      </c>
      <c r="H61">
        <v>0</v>
      </c>
      <c r="I61">
        <v>0</v>
      </c>
      <c r="J61">
        <v>2019</v>
      </c>
      <c r="K61" t="s">
        <v>1528</v>
      </c>
      <c r="L61">
        <v>79</v>
      </c>
      <c r="M61">
        <v>401083631</v>
      </c>
      <c r="N61" t="s">
        <v>7</v>
      </c>
      <c r="O61">
        <v>47.5</v>
      </c>
      <c r="P61">
        <v>33.299999999999997</v>
      </c>
      <c r="Q61">
        <v>93.3</v>
      </c>
      <c r="R61">
        <v>30</v>
      </c>
      <c r="S61">
        <v>8</v>
      </c>
      <c r="T61">
        <v>22</v>
      </c>
      <c r="U61">
        <v>0</v>
      </c>
      <c r="V61">
        <v>15</v>
      </c>
      <c r="W61">
        <v>5</v>
      </c>
      <c r="X61">
        <v>3</v>
      </c>
      <c r="Y61">
        <v>9</v>
      </c>
      <c r="Z61">
        <v>20</v>
      </c>
      <c r="AA61">
        <v>0</v>
      </c>
      <c r="AB61">
        <v>0</v>
      </c>
      <c r="AC61">
        <v>3</v>
      </c>
    </row>
    <row r="62" spans="1:29" x14ac:dyDescent="0.45">
      <c r="A62" t="s">
        <v>1125</v>
      </c>
      <c r="B62" t="s">
        <v>446</v>
      </c>
      <c r="C62" t="s">
        <v>489</v>
      </c>
      <c r="D62" t="s">
        <v>1527</v>
      </c>
      <c r="E62" t="s">
        <v>288</v>
      </c>
      <c r="F62" t="s">
        <v>266</v>
      </c>
      <c r="G62" t="s">
        <v>225</v>
      </c>
      <c r="H62">
        <v>0</v>
      </c>
      <c r="I62">
        <v>1</v>
      </c>
      <c r="J62">
        <v>2019</v>
      </c>
      <c r="K62" t="s">
        <v>8</v>
      </c>
      <c r="L62">
        <v>77</v>
      </c>
      <c r="M62">
        <v>401087087</v>
      </c>
      <c r="N62" t="s">
        <v>7</v>
      </c>
      <c r="O62">
        <v>55.1</v>
      </c>
      <c r="P62">
        <v>45</v>
      </c>
      <c r="Q62">
        <v>66.7</v>
      </c>
      <c r="R62">
        <v>31</v>
      </c>
      <c r="S62">
        <v>6</v>
      </c>
      <c r="T62">
        <v>25</v>
      </c>
      <c r="U62">
        <v>0</v>
      </c>
      <c r="V62">
        <v>9</v>
      </c>
      <c r="W62">
        <v>8</v>
      </c>
      <c r="X62">
        <v>6</v>
      </c>
      <c r="Y62">
        <v>16</v>
      </c>
      <c r="Z62">
        <v>22</v>
      </c>
      <c r="AA62">
        <v>0</v>
      </c>
      <c r="AB62">
        <v>0</v>
      </c>
      <c r="AC62">
        <v>15</v>
      </c>
    </row>
    <row r="63" spans="1:29" x14ac:dyDescent="0.45">
      <c r="A63" t="s">
        <v>1526</v>
      </c>
      <c r="B63" t="s">
        <v>366</v>
      </c>
      <c r="C63" t="s">
        <v>1525</v>
      </c>
      <c r="D63" t="s">
        <v>1524</v>
      </c>
      <c r="E63" t="s">
        <v>87</v>
      </c>
      <c r="F63" t="s">
        <v>18</v>
      </c>
      <c r="G63" t="s">
        <v>1523</v>
      </c>
      <c r="H63">
        <v>1</v>
      </c>
      <c r="I63">
        <v>1</v>
      </c>
      <c r="J63">
        <v>2020</v>
      </c>
      <c r="K63" t="s">
        <v>1522</v>
      </c>
      <c r="L63">
        <v>88</v>
      </c>
      <c r="M63">
        <v>401170595</v>
      </c>
      <c r="N63" t="s">
        <v>7</v>
      </c>
      <c r="O63">
        <v>44.8</v>
      </c>
      <c r="P63">
        <v>45</v>
      </c>
      <c r="Q63">
        <v>61.5</v>
      </c>
      <c r="R63">
        <v>27</v>
      </c>
      <c r="S63">
        <v>9</v>
      </c>
      <c r="T63">
        <v>18</v>
      </c>
      <c r="U63">
        <v>0</v>
      </c>
      <c r="V63">
        <v>15</v>
      </c>
      <c r="W63">
        <v>5</v>
      </c>
      <c r="X63">
        <v>2</v>
      </c>
      <c r="Y63">
        <v>13</v>
      </c>
      <c r="Z63">
        <v>19</v>
      </c>
      <c r="AA63">
        <v>0</v>
      </c>
      <c r="AB63">
        <v>0</v>
      </c>
      <c r="AC63">
        <v>5</v>
      </c>
    </row>
    <row r="64" spans="1:29" x14ac:dyDescent="0.45">
      <c r="A64" t="s">
        <v>1521</v>
      </c>
      <c r="B64" t="s">
        <v>352</v>
      </c>
      <c r="C64" t="s">
        <v>1520</v>
      </c>
      <c r="D64" t="s">
        <v>1519</v>
      </c>
      <c r="E64" t="s">
        <v>1518</v>
      </c>
      <c r="F64" t="s">
        <v>56</v>
      </c>
      <c r="G64" t="s">
        <v>148</v>
      </c>
      <c r="H64">
        <v>1</v>
      </c>
      <c r="I64">
        <v>1</v>
      </c>
      <c r="J64">
        <v>2020</v>
      </c>
      <c r="K64" t="s">
        <v>1517</v>
      </c>
      <c r="L64">
        <v>90</v>
      </c>
      <c r="M64">
        <v>401166467</v>
      </c>
      <c r="N64" t="s">
        <v>7</v>
      </c>
      <c r="O64">
        <v>43.3</v>
      </c>
      <c r="P64">
        <v>31.3</v>
      </c>
      <c r="Q64">
        <v>54.5</v>
      </c>
      <c r="R64">
        <v>35</v>
      </c>
      <c r="S64">
        <v>15</v>
      </c>
      <c r="T64">
        <v>20</v>
      </c>
      <c r="U64">
        <v>0</v>
      </c>
      <c r="V64">
        <v>17</v>
      </c>
      <c r="W64">
        <v>5</v>
      </c>
      <c r="X64">
        <v>1</v>
      </c>
      <c r="Y64">
        <v>17</v>
      </c>
      <c r="Z64">
        <v>27</v>
      </c>
      <c r="AA64">
        <v>0</v>
      </c>
      <c r="AB64">
        <v>0</v>
      </c>
      <c r="AC64">
        <v>9</v>
      </c>
    </row>
    <row r="65" spans="1:29" x14ac:dyDescent="0.45">
      <c r="A65" t="s">
        <v>1015</v>
      </c>
      <c r="B65" t="s">
        <v>1516</v>
      </c>
      <c r="C65" t="s">
        <v>1515</v>
      </c>
      <c r="D65" t="s">
        <v>1514</v>
      </c>
      <c r="E65" t="s">
        <v>1513</v>
      </c>
      <c r="F65" t="s">
        <v>49</v>
      </c>
      <c r="G65" t="s">
        <v>173</v>
      </c>
      <c r="H65">
        <v>1</v>
      </c>
      <c r="I65">
        <v>1</v>
      </c>
      <c r="J65">
        <v>2020</v>
      </c>
      <c r="K65" t="s">
        <v>1512</v>
      </c>
      <c r="L65">
        <v>85</v>
      </c>
      <c r="M65">
        <v>401170075</v>
      </c>
      <c r="N65" t="s">
        <v>7</v>
      </c>
      <c r="O65">
        <v>38.6</v>
      </c>
      <c r="P65">
        <v>29.2</v>
      </c>
      <c r="Q65">
        <v>86.7</v>
      </c>
      <c r="R65">
        <v>29</v>
      </c>
      <c r="S65">
        <v>10</v>
      </c>
      <c r="T65">
        <v>19</v>
      </c>
      <c r="U65">
        <v>0</v>
      </c>
      <c r="V65">
        <v>8</v>
      </c>
      <c r="W65">
        <v>3</v>
      </c>
      <c r="X65">
        <v>2</v>
      </c>
      <c r="Y65">
        <v>15</v>
      </c>
      <c r="Z65">
        <v>14</v>
      </c>
      <c r="AA65">
        <v>0</v>
      </c>
      <c r="AB65">
        <v>0</v>
      </c>
      <c r="AC65">
        <v>3</v>
      </c>
    </row>
    <row r="66" spans="1:29" x14ac:dyDescent="0.45">
      <c r="A66" t="s">
        <v>968</v>
      </c>
      <c r="B66" t="s">
        <v>314</v>
      </c>
      <c r="C66" t="s">
        <v>1511</v>
      </c>
      <c r="D66" t="s">
        <v>1510</v>
      </c>
      <c r="E66" t="s">
        <v>1509</v>
      </c>
      <c r="F66" t="s">
        <v>1508</v>
      </c>
      <c r="G66" t="s">
        <v>181</v>
      </c>
      <c r="H66">
        <v>0</v>
      </c>
      <c r="I66">
        <v>0</v>
      </c>
      <c r="J66">
        <v>2020</v>
      </c>
      <c r="K66" t="s">
        <v>1507</v>
      </c>
      <c r="L66">
        <v>66</v>
      </c>
      <c r="M66">
        <v>401170679</v>
      </c>
      <c r="N66" t="s">
        <v>7</v>
      </c>
      <c r="O66">
        <v>51.1</v>
      </c>
      <c r="P66">
        <v>45</v>
      </c>
      <c r="Q66">
        <v>78.599999999999994</v>
      </c>
      <c r="R66">
        <v>29</v>
      </c>
      <c r="S66">
        <v>5</v>
      </c>
      <c r="T66">
        <v>24</v>
      </c>
      <c r="U66">
        <v>0</v>
      </c>
      <c r="V66">
        <v>16</v>
      </c>
      <c r="W66">
        <v>7</v>
      </c>
      <c r="X66">
        <v>4</v>
      </c>
      <c r="Y66">
        <v>17</v>
      </c>
      <c r="Z66">
        <v>26</v>
      </c>
      <c r="AA66">
        <v>2</v>
      </c>
      <c r="AB66">
        <v>0</v>
      </c>
      <c r="AC66">
        <v>12</v>
      </c>
    </row>
    <row r="67" spans="1:29" x14ac:dyDescent="0.45">
      <c r="A67" t="s">
        <v>948</v>
      </c>
      <c r="B67" t="s">
        <v>263</v>
      </c>
      <c r="C67" t="s">
        <v>971</v>
      </c>
      <c r="D67" t="s">
        <v>1506</v>
      </c>
      <c r="E67" t="s">
        <v>175</v>
      </c>
      <c r="F67" t="s">
        <v>18</v>
      </c>
      <c r="G67" t="s">
        <v>9</v>
      </c>
      <c r="H67">
        <v>0</v>
      </c>
      <c r="I67">
        <v>0</v>
      </c>
      <c r="J67">
        <v>2020</v>
      </c>
      <c r="K67" t="s">
        <v>969</v>
      </c>
      <c r="L67">
        <v>67</v>
      </c>
      <c r="M67">
        <v>401170707</v>
      </c>
      <c r="N67" t="s">
        <v>7</v>
      </c>
      <c r="O67">
        <v>42.4</v>
      </c>
      <c r="P67">
        <v>28</v>
      </c>
      <c r="Q67">
        <v>58.8</v>
      </c>
      <c r="R67">
        <v>33</v>
      </c>
      <c r="S67">
        <v>8</v>
      </c>
      <c r="T67">
        <v>25</v>
      </c>
      <c r="U67">
        <v>0</v>
      </c>
      <c r="V67">
        <v>9</v>
      </c>
      <c r="W67">
        <v>5</v>
      </c>
      <c r="X67">
        <v>4</v>
      </c>
      <c r="Y67">
        <v>17</v>
      </c>
      <c r="Z67">
        <v>23</v>
      </c>
      <c r="AA67">
        <v>0</v>
      </c>
      <c r="AB67">
        <v>0</v>
      </c>
      <c r="AC67">
        <v>1</v>
      </c>
    </row>
    <row r="68" spans="1:29" x14ac:dyDescent="0.45">
      <c r="A68" t="s">
        <v>1505</v>
      </c>
      <c r="B68" t="s">
        <v>302</v>
      </c>
      <c r="C68" t="s">
        <v>1504</v>
      </c>
      <c r="D68" t="s">
        <v>1503</v>
      </c>
      <c r="E68" t="s">
        <v>1502</v>
      </c>
      <c r="F68" t="s">
        <v>1501</v>
      </c>
      <c r="G68" t="s">
        <v>70</v>
      </c>
      <c r="H68">
        <v>1</v>
      </c>
      <c r="I68">
        <v>1</v>
      </c>
      <c r="J68">
        <v>2020</v>
      </c>
      <c r="K68" t="s">
        <v>1500</v>
      </c>
      <c r="L68">
        <v>87</v>
      </c>
      <c r="M68">
        <v>401170729</v>
      </c>
      <c r="N68" t="s">
        <v>7</v>
      </c>
      <c r="O68">
        <v>23.9</v>
      </c>
      <c r="P68">
        <v>15.4</v>
      </c>
      <c r="Q68">
        <v>77.8</v>
      </c>
      <c r="R68">
        <v>28</v>
      </c>
      <c r="S68">
        <v>10</v>
      </c>
      <c r="T68">
        <v>18</v>
      </c>
      <c r="U68">
        <v>0</v>
      </c>
      <c r="V68">
        <v>6</v>
      </c>
      <c r="W68">
        <v>5</v>
      </c>
      <c r="X68">
        <v>3</v>
      </c>
      <c r="Y68">
        <v>17</v>
      </c>
      <c r="Z68">
        <v>24</v>
      </c>
      <c r="AA68">
        <v>2</v>
      </c>
      <c r="AB68">
        <v>0</v>
      </c>
      <c r="AC68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AF05-0F79-40EB-B9C0-A6B345995E77}">
  <dimension ref="A1:E269"/>
  <sheetViews>
    <sheetView workbookViewId="0">
      <selection activeCell="D1" sqref="D1"/>
    </sheetView>
  </sheetViews>
  <sheetFormatPr defaultRowHeight="14.25" x14ac:dyDescent="0.45"/>
  <cols>
    <col min="1" max="1" width="12" bestFit="1" customWidth="1"/>
    <col min="2" max="2" width="14.06640625" bestFit="1" customWidth="1"/>
  </cols>
  <sheetData>
    <row r="1" spans="1:5" x14ac:dyDescent="0.45">
      <c r="A1" t="s">
        <v>1782</v>
      </c>
      <c r="B1" t="s">
        <v>1784</v>
      </c>
    </row>
    <row r="2" spans="1:5" x14ac:dyDescent="0.45">
      <c r="A2" s="1" t="s">
        <v>1781</v>
      </c>
      <c r="B2" s="1" t="s">
        <v>1783</v>
      </c>
      <c r="D2" t="s">
        <v>3</v>
      </c>
      <c r="E2">
        <f>INTERCEPT(B3:B269,A3:A269)</f>
        <v>-0.69991565197714156</v>
      </c>
    </row>
    <row r="3" spans="1:5" x14ac:dyDescent="0.45">
      <c r="A3">
        <f>Training!L2</f>
        <v>68</v>
      </c>
      <c r="B3">
        <f>Training!I2</f>
        <v>1</v>
      </c>
      <c r="D3" t="s">
        <v>4</v>
      </c>
      <c r="E3">
        <f>SLOPE(B3:B269,A3:A269)</f>
        <v>1.7192589856150541E-2</v>
      </c>
    </row>
    <row r="4" spans="1:5" x14ac:dyDescent="0.45">
      <c r="A4">
        <f>Training!L3</f>
        <v>83</v>
      </c>
      <c r="B4">
        <f>Training!I3</f>
        <v>0</v>
      </c>
    </row>
    <row r="5" spans="1:5" x14ac:dyDescent="0.45">
      <c r="A5">
        <f>Training!L4</f>
        <v>98</v>
      </c>
      <c r="B5">
        <f>Training!I4</f>
        <v>1</v>
      </c>
    </row>
    <row r="6" spans="1:5" x14ac:dyDescent="0.45">
      <c r="A6">
        <f>Training!L5</f>
        <v>106</v>
      </c>
      <c r="B6">
        <f>Training!I5</f>
        <v>1</v>
      </c>
    </row>
    <row r="7" spans="1:5" x14ac:dyDescent="0.45">
      <c r="A7">
        <f>Training!L6</f>
        <v>67</v>
      </c>
      <c r="B7">
        <f>Training!I6</f>
        <v>0</v>
      </c>
    </row>
    <row r="8" spans="1:5" x14ac:dyDescent="0.45">
      <c r="A8">
        <f>Training!L7</f>
        <v>71</v>
      </c>
      <c r="B8">
        <f>Training!I7</f>
        <v>0</v>
      </c>
    </row>
    <row r="9" spans="1:5" x14ac:dyDescent="0.45">
      <c r="A9">
        <f>Training!L8</f>
        <v>102</v>
      </c>
      <c r="B9">
        <f>Training!I8</f>
        <v>1</v>
      </c>
    </row>
    <row r="10" spans="1:5" x14ac:dyDescent="0.45">
      <c r="A10">
        <f>Training!L9</f>
        <v>108</v>
      </c>
      <c r="B10">
        <f>Training!I9</f>
        <v>1</v>
      </c>
    </row>
    <row r="11" spans="1:5" x14ac:dyDescent="0.45">
      <c r="A11">
        <f>Training!L10</f>
        <v>62</v>
      </c>
      <c r="B11">
        <f>Training!I10</f>
        <v>0</v>
      </c>
    </row>
    <row r="12" spans="1:5" x14ac:dyDescent="0.45">
      <c r="A12">
        <f>Training!L11</f>
        <v>90</v>
      </c>
      <c r="B12">
        <f>Training!I11</f>
        <v>1</v>
      </c>
    </row>
    <row r="13" spans="1:5" x14ac:dyDescent="0.45">
      <c r="A13">
        <f>Training!L12</f>
        <v>73</v>
      </c>
      <c r="B13">
        <f>Training!I12</f>
        <v>1</v>
      </c>
    </row>
    <row r="14" spans="1:5" x14ac:dyDescent="0.45">
      <c r="A14">
        <f>Training!L13</f>
        <v>74</v>
      </c>
      <c r="B14">
        <f>Training!I13</f>
        <v>1</v>
      </c>
    </row>
    <row r="15" spans="1:5" x14ac:dyDescent="0.45">
      <c r="A15">
        <f>Training!L14</f>
        <v>92</v>
      </c>
      <c r="B15">
        <f>Training!I14</f>
        <v>1</v>
      </c>
    </row>
    <row r="16" spans="1:5" x14ac:dyDescent="0.45">
      <c r="A16">
        <f>Training!L15</f>
        <v>85</v>
      </c>
      <c r="B16">
        <f>Training!I15</f>
        <v>1</v>
      </c>
    </row>
    <row r="17" spans="1:2" x14ac:dyDescent="0.45">
      <c r="A17">
        <f>Training!L16</f>
        <v>88</v>
      </c>
      <c r="B17">
        <f>Training!I16</f>
        <v>1</v>
      </c>
    </row>
    <row r="18" spans="1:2" x14ac:dyDescent="0.45">
      <c r="A18">
        <f>Training!L17</f>
        <v>80</v>
      </c>
      <c r="B18">
        <f>Training!I17</f>
        <v>0</v>
      </c>
    </row>
    <row r="19" spans="1:2" x14ac:dyDescent="0.45">
      <c r="A19">
        <f>Training!L18</f>
        <v>56</v>
      </c>
      <c r="B19">
        <f>Training!I18</f>
        <v>0</v>
      </c>
    </row>
    <row r="20" spans="1:2" x14ac:dyDescent="0.45">
      <c r="A20">
        <f>Training!L19</f>
        <v>76</v>
      </c>
      <c r="B20">
        <f>Training!I19</f>
        <v>0</v>
      </c>
    </row>
    <row r="21" spans="1:2" x14ac:dyDescent="0.45">
      <c r="A21">
        <f>Training!L20</f>
        <v>109</v>
      </c>
      <c r="B21">
        <f>Training!I20</f>
        <v>1</v>
      </c>
    </row>
    <row r="22" spans="1:2" x14ac:dyDescent="0.45">
      <c r="A22">
        <f>Training!L21</f>
        <v>87</v>
      </c>
      <c r="B22">
        <f>Training!I21</f>
        <v>1</v>
      </c>
    </row>
    <row r="23" spans="1:2" x14ac:dyDescent="0.45">
      <c r="A23">
        <f>Training!L22</f>
        <v>79</v>
      </c>
      <c r="B23">
        <f>Training!I22</f>
        <v>1</v>
      </c>
    </row>
    <row r="24" spans="1:2" x14ac:dyDescent="0.45">
      <c r="A24">
        <f>Training!L23</f>
        <v>86</v>
      </c>
      <c r="B24">
        <f>Training!I23</f>
        <v>0</v>
      </c>
    </row>
    <row r="25" spans="1:2" x14ac:dyDescent="0.45">
      <c r="A25">
        <f>Training!L24</f>
        <v>95</v>
      </c>
      <c r="B25">
        <f>Training!I24</f>
        <v>1</v>
      </c>
    </row>
    <row r="26" spans="1:2" x14ac:dyDescent="0.45">
      <c r="A26">
        <f>Training!L25</f>
        <v>69</v>
      </c>
      <c r="B26">
        <f>Training!I25</f>
        <v>0</v>
      </c>
    </row>
    <row r="27" spans="1:2" x14ac:dyDescent="0.45">
      <c r="A27">
        <f>Training!L26</f>
        <v>89</v>
      </c>
      <c r="B27">
        <f>Training!I26</f>
        <v>1</v>
      </c>
    </row>
    <row r="28" spans="1:2" x14ac:dyDescent="0.45">
      <c r="A28">
        <f>Training!L27</f>
        <v>69</v>
      </c>
      <c r="B28">
        <f>Training!I27</f>
        <v>1</v>
      </c>
    </row>
    <row r="29" spans="1:2" x14ac:dyDescent="0.45">
      <c r="A29">
        <f>Training!L28</f>
        <v>77</v>
      </c>
      <c r="B29">
        <f>Training!I28</f>
        <v>1</v>
      </c>
    </row>
    <row r="30" spans="1:2" x14ac:dyDescent="0.45">
      <c r="A30">
        <f>Training!L29</f>
        <v>82</v>
      </c>
      <c r="B30">
        <f>Training!I29</f>
        <v>1</v>
      </c>
    </row>
    <row r="31" spans="1:2" x14ac:dyDescent="0.45">
      <c r="A31">
        <f>Training!L30</f>
        <v>76</v>
      </c>
      <c r="B31">
        <f>Training!I30</f>
        <v>1</v>
      </c>
    </row>
    <row r="32" spans="1:2" x14ac:dyDescent="0.45">
      <c r="A32">
        <f>Training!L31</f>
        <v>90</v>
      </c>
      <c r="B32">
        <f>Training!I31</f>
        <v>1</v>
      </c>
    </row>
    <row r="33" spans="1:2" x14ac:dyDescent="0.45">
      <c r="A33">
        <f>Training!L32</f>
        <v>67</v>
      </c>
      <c r="B33">
        <f>Training!I32</f>
        <v>0</v>
      </c>
    </row>
    <row r="34" spans="1:2" x14ac:dyDescent="0.45">
      <c r="A34">
        <f>Training!L33</f>
        <v>91</v>
      </c>
      <c r="B34">
        <f>Training!I33</f>
        <v>1</v>
      </c>
    </row>
    <row r="35" spans="1:2" x14ac:dyDescent="0.45">
      <c r="A35">
        <f>Training!L34</f>
        <v>93</v>
      </c>
      <c r="B35">
        <f>Training!I34</f>
        <v>1</v>
      </c>
    </row>
    <row r="36" spans="1:2" x14ac:dyDescent="0.45">
      <c r="A36">
        <f>Training!L35</f>
        <v>64</v>
      </c>
      <c r="B36">
        <f>Training!I35</f>
        <v>0</v>
      </c>
    </row>
    <row r="37" spans="1:2" x14ac:dyDescent="0.45">
      <c r="A37">
        <f>Training!L36</f>
        <v>88</v>
      </c>
      <c r="B37">
        <f>Training!I36</f>
        <v>1</v>
      </c>
    </row>
    <row r="38" spans="1:2" x14ac:dyDescent="0.45">
      <c r="A38">
        <f>Training!L37</f>
        <v>73</v>
      </c>
      <c r="B38">
        <f>Training!I37</f>
        <v>0</v>
      </c>
    </row>
    <row r="39" spans="1:2" x14ac:dyDescent="0.45">
      <c r="A39">
        <f>Training!L38</f>
        <v>77</v>
      </c>
      <c r="B39">
        <f>Training!I38</f>
        <v>0</v>
      </c>
    </row>
    <row r="40" spans="1:2" x14ac:dyDescent="0.45">
      <c r="A40">
        <f>Training!L39</f>
        <v>80</v>
      </c>
      <c r="B40">
        <f>Training!I39</f>
        <v>0</v>
      </c>
    </row>
    <row r="41" spans="1:2" x14ac:dyDescent="0.45">
      <c r="A41">
        <f>Training!L40</f>
        <v>87</v>
      </c>
      <c r="B41">
        <f>Training!I40</f>
        <v>1</v>
      </c>
    </row>
    <row r="42" spans="1:2" x14ac:dyDescent="0.45">
      <c r="A42">
        <f>Training!L41</f>
        <v>73</v>
      </c>
      <c r="B42">
        <f>Training!I41</f>
        <v>0</v>
      </c>
    </row>
    <row r="43" spans="1:2" x14ac:dyDescent="0.45">
      <c r="A43">
        <f>Training!L42</f>
        <v>74</v>
      </c>
      <c r="B43">
        <f>Training!I42</f>
        <v>1</v>
      </c>
    </row>
    <row r="44" spans="1:2" x14ac:dyDescent="0.45">
      <c r="A44">
        <f>Training!L43</f>
        <v>95</v>
      </c>
      <c r="B44">
        <f>Training!I43</f>
        <v>1</v>
      </c>
    </row>
    <row r="45" spans="1:2" x14ac:dyDescent="0.45">
      <c r="A45">
        <f>Training!L44</f>
        <v>76</v>
      </c>
      <c r="B45">
        <f>Training!I44</f>
        <v>1</v>
      </c>
    </row>
    <row r="46" spans="1:2" x14ac:dyDescent="0.45">
      <c r="A46">
        <f>Training!L45</f>
        <v>69</v>
      </c>
      <c r="B46">
        <f>Training!I45</f>
        <v>0</v>
      </c>
    </row>
    <row r="47" spans="1:2" x14ac:dyDescent="0.45">
      <c r="A47">
        <f>Training!L46</f>
        <v>57</v>
      </c>
      <c r="B47">
        <f>Training!I46</f>
        <v>1</v>
      </c>
    </row>
    <row r="48" spans="1:2" x14ac:dyDescent="0.45">
      <c r="A48">
        <f>Training!L47</f>
        <v>91</v>
      </c>
      <c r="B48">
        <f>Training!I47</f>
        <v>1</v>
      </c>
    </row>
    <row r="49" spans="1:2" x14ac:dyDescent="0.45">
      <c r="A49">
        <f>Training!L48</f>
        <v>75</v>
      </c>
      <c r="B49">
        <f>Training!I48</f>
        <v>1</v>
      </c>
    </row>
    <row r="50" spans="1:2" x14ac:dyDescent="0.45">
      <c r="A50">
        <f>Training!L49</f>
        <v>66</v>
      </c>
      <c r="B50">
        <f>Training!I49</f>
        <v>0</v>
      </c>
    </row>
    <row r="51" spans="1:2" x14ac:dyDescent="0.45">
      <c r="A51">
        <f>Training!L50</f>
        <v>76</v>
      </c>
      <c r="B51">
        <f>Training!I50</f>
        <v>1</v>
      </c>
    </row>
    <row r="52" spans="1:2" x14ac:dyDescent="0.45">
      <c r="A52">
        <f>Training!L51</f>
        <v>60</v>
      </c>
      <c r="B52">
        <f>Training!I51</f>
        <v>1</v>
      </c>
    </row>
    <row r="53" spans="1:2" x14ac:dyDescent="0.45">
      <c r="A53">
        <f>Training!L52</f>
        <v>69</v>
      </c>
      <c r="B53">
        <f>Training!I52</f>
        <v>1</v>
      </c>
    </row>
    <row r="54" spans="1:2" x14ac:dyDescent="0.45">
      <c r="A54">
        <f>Training!L53</f>
        <v>71</v>
      </c>
      <c r="B54">
        <f>Training!I53</f>
        <v>1</v>
      </c>
    </row>
    <row r="55" spans="1:2" x14ac:dyDescent="0.45">
      <c r="A55">
        <f>Training!L54</f>
        <v>69</v>
      </c>
      <c r="B55">
        <f>Training!I54</f>
        <v>1</v>
      </c>
    </row>
    <row r="56" spans="1:2" x14ac:dyDescent="0.45">
      <c r="A56">
        <f>Training!L55</f>
        <v>57</v>
      </c>
      <c r="B56">
        <f>Training!I55</f>
        <v>0</v>
      </c>
    </row>
    <row r="57" spans="1:2" x14ac:dyDescent="0.45">
      <c r="A57">
        <f>Training!L56</f>
        <v>75</v>
      </c>
      <c r="B57">
        <f>Training!I56</f>
        <v>1</v>
      </c>
    </row>
    <row r="58" spans="1:2" x14ac:dyDescent="0.45">
      <c r="A58">
        <f>Training!L57</f>
        <v>77</v>
      </c>
      <c r="B58">
        <f>Training!I57</f>
        <v>1</v>
      </c>
    </row>
    <row r="59" spans="1:2" x14ac:dyDescent="0.45">
      <c r="A59">
        <f>Training!L58</f>
        <v>79</v>
      </c>
      <c r="B59">
        <f>Training!I58</f>
        <v>1</v>
      </c>
    </row>
    <row r="60" spans="1:2" x14ac:dyDescent="0.45">
      <c r="A60">
        <f>Training!L59</f>
        <v>59</v>
      </c>
      <c r="B60">
        <f>Training!I59</f>
        <v>1</v>
      </c>
    </row>
    <row r="61" spans="1:2" x14ac:dyDescent="0.45">
      <c r="A61">
        <f>Training!L60</f>
        <v>84</v>
      </c>
      <c r="B61">
        <f>Training!I60</f>
        <v>0</v>
      </c>
    </row>
    <row r="62" spans="1:2" x14ac:dyDescent="0.45">
      <c r="A62">
        <f>Training!L61</f>
        <v>79</v>
      </c>
      <c r="B62">
        <f>Training!I61</f>
        <v>0</v>
      </c>
    </row>
    <row r="63" spans="1:2" x14ac:dyDescent="0.45">
      <c r="A63">
        <f>Training!L62</f>
        <v>85</v>
      </c>
      <c r="B63">
        <f>Training!I62</f>
        <v>1</v>
      </c>
    </row>
    <row r="64" spans="1:2" x14ac:dyDescent="0.45">
      <c r="A64">
        <f>Training!L63</f>
        <v>66</v>
      </c>
      <c r="B64">
        <f>Training!I63</f>
        <v>0</v>
      </c>
    </row>
    <row r="65" spans="1:2" x14ac:dyDescent="0.45">
      <c r="A65">
        <f>Training!L64</f>
        <v>55</v>
      </c>
      <c r="B65">
        <f>Training!I64</f>
        <v>0</v>
      </c>
    </row>
    <row r="66" spans="1:2" x14ac:dyDescent="0.45">
      <c r="A66">
        <f>Training!L65</f>
        <v>74</v>
      </c>
      <c r="B66">
        <f>Training!I65</f>
        <v>1</v>
      </c>
    </row>
    <row r="67" spans="1:2" x14ac:dyDescent="0.45">
      <c r="A67">
        <f>Training!L66</f>
        <v>73</v>
      </c>
      <c r="B67">
        <f>Training!I66</f>
        <v>0</v>
      </c>
    </row>
    <row r="68" spans="1:2" x14ac:dyDescent="0.45">
      <c r="A68">
        <f>Training!L67</f>
        <v>87</v>
      </c>
      <c r="B68">
        <f>Training!I67</f>
        <v>1</v>
      </c>
    </row>
    <row r="69" spans="1:2" x14ac:dyDescent="0.45">
      <c r="A69">
        <f>Training!L68</f>
        <v>75</v>
      </c>
      <c r="B69">
        <f>Training!I68</f>
        <v>1</v>
      </c>
    </row>
    <row r="70" spans="1:2" x14ac:dyDescent="0.45">
      <c r="A70">
        <f>Training!L69</f>
        <v>75</v>
      </c>
      <c r="B70">
        <f>Training!I69</f>
        <v>1</v>
      </c>
    </row>
    <row r="71" spans="1:2" x14ac:dyDescent="0.45">
      <c r="A71">
        <f>Training!L70</f>
        <v>67</v>
      </c>
      <c r="B71">
        <f>Training!I70</f>
        <v>1</v>
      </c>
    </row>
    <row r="72" spans="1:2" x14ac:dyDescent="0.45">
      <c r="A72">
        <f>Training!L71</f>
        <v>53</v>
      </c>
      <c r="B72">
        <f>Training!I71</f>
        <v>0</v>
      </c>
    </row>
    <row r="73" spans="1:2" x14ac:dyDescent="0.45">
      <c r="A73">
        <f>Training!L72</f>
        <v>68</v>
      </c>
      <c r="B73">
        <f>Training!I72</f>
        <v>1</v>
      </c>
    </row>
    <row r="74" spans="1:2" x14ac:dyDescent="0.45">
      <c r="A74">
        <f>Training!L73</f>
        <v>65</v>
      </c>
      <c r="B74">
        <f>Training!I73</f>
        <v>1</v>
      </c>
    </row>
    <row r="75" spans="1:2" x14ac:dyDescent="0.45">
      <c r="A75">
        <f>Training!L74</f>
        <v>64</v>
      </c>
      <c r="B75">
        <f>Training!I74</f>
        <v>1</v>
      </c>
    </row>
    <row r="76" spans="1:2" x14ac:dyDescent="0.45">
      <c r="A76">
        <f>Training!L75</f>
        <v>65</v>
      </c>
      <c r="B76">
        <f>Training!I75</f>
        <v>0</v>
      </c>
    </row>
    <row r="77" spans="1:2" x14ac:dyDescent="0.45">
      <c r="A77">
        <f>Training!L76</f>
        <v>66</v>
      </c>
      <c r="B77">
        <f>Training!I76</f>
        <v>0</v>
      </c>
    </row>
    <row r="78" spans="1:2" x14ac:dyDescent="0.45">
      <c r="A78">
        <f>Training!L77</f>
        <v>76</v>
      </c>
      <c r="B78">
        <f>Training!I77</f>
        <v>0</v>
      </c>
    </row>
    <row r="79" spans="1:2" x14ac:dyDescent="0.45">
      <c r="A79">
        <f>Training!L78</f>
        <v>96</v>
      </c>
      <c r="B79">
        <f>Training!I78</f>
        <v>1</v>
      </c>
    </row>
    <row r="80" spans="1:2" x14ac:dyDescent="0.45">
      <c r="A80">
        <f>Training!L79</f>
        <v>57</v>
      </c>
      <c r="B80">
        <f>Training!I79</f>
        <v>0</v>
      </c>
    </row>
    <row r="81" spans="1:2" x14ac:dyDescent="0.45">
      <c r="A81">
        <f>Training!L80</f>
        <v>60</v>
      </c>
      <c r="B81">
        <f>Training!I80</f>
        <v>0</v>
      </c>
    </row>
    <row r="82" spans="1:2" x14ac:dyDescent="0.45">
      <c r="A82">
        <f>Training!L81</f>
        <v>52</v>
      </c>
      <c r="B82">
        <f>Training!I81</f>
        <v>0</v>
      </c>
    </row>
    <row r="83" spans="1:2" x14ac:dyDescent="0.45">
      <c r="A83">
        <f>Training!L82</f>
        <v>72</v>
      </c>
      <c r="B83">
        <f>Training!I82</f>
        <v>1</v>
      </c>
    </row>
    <row r="84" spans="1:2" x14ac:dyDescent="0.45">
      <c r="A84">
        <f>Training!L83</f>
        <v>52</v>
      </c>
      <c r="B84">
        <f>Training!I83</f>
        <v>0</v>
      </c>
    </row>
    <row r="85" spans="1:2" x14ac:dyDescent="0.45">
      <c r="A85">
        <f>Training!L84</f>
        <v>68</v>
      </c>
      <c r="B85">
        <f>Training!I84</f>
        <v>1</v>
      </c>
    </row>
    <row r="86" spans="1:2" x14ac:dyDescent="0.45">
      <c r="A86">
        <f>Training!L85</f>
        <v>72</v>
      </c>
      <c r="B86">
        <f>Training!I85</f>
        <v>1</v>
      </c>
    </row>
    <row r="87" spans="1:2" x14ac:dyDescent="0.45">
      <c r="A87">
        <f>Training!L86</f>
        <v>65</v>
      </c>
      <c r="B87">
        <f>Training!I86</f>
        <v>1</v>
      </c>
    </row>
    <row r="88" spans="1:2" x14ac:dyDescent="0.45">
      <c r="A88">
        <f>Training!L87</f>
        <v>54</v>
      </c>
      <c r="B88">
        <f>Training!I87</f>
        <v>0</v>
      </c>
    </row>
    <row r="89" spans="1:2" x14ac:dyDescent="0.45">
      <c r="A89">
        <f>Training!L88</f>
        <v>77</v>
      </c>
      <c r="B89">
        <f>Training!I88</f>
        <v>0</v>
      </c>
    </row>
    <row r="90" spans="1:2" x14ac:dyDescent="0.45">
      <c r="A90">
        <f>Training!L89</f>
        <v>88</v>
      </c>
      <c r="B90">
        <f>Training!I89</f>
        <v>1</v>
      </c>
    </row>
    <row r="91" spans="1:2" x14ac:dyDescent="0.45">
      <c r="A91">
        <f>Training!L90</f>
        <v>72</v>
      </c>
      <c r="B91">
        <f>Training!I90</f>
        <v>0</v>
      </c>
    </row>
    <row r="92" spans="1:2" x14ac:dyDescent="0.45">
      <c r="A92">
        <f>Training!L91</f>
        <v>92</v>
      </c>
      <c r="B92">
        <f>Training!I91</f>
        <v>1</v>
      </c>
    </row>
    <row r="93" spans="1:2" x14ac:dyDescent="0.45">
      <c r="A93">
        <f>Training!L92</f>
        <v>84</v>
      </c>
      <c r="B93">
        <f>Training!I92</f>
        <v>0</v>
      </c>
    </row>
    <row r="94" spans="1:2" x14ac:dyDescent="0.45">
      <c r="A94">
        <f>Training!L93</f>
        <v>92</v>
      </c>
      <c r="B94">
        <f>Training!I93</f>
        <v>1</v>
      </c>
    </row>
    <row r="95" spans="1:2" x14ac:dyDescent="0.45">
      <c r="A95">
        <f>Training!L94</f>
        <v>63</v>
      </c>
      <c r="B95">
        <f>Training!I94</f>
        <v>0</v>
      </c>
    </row>
    <row r="96" spans="1:2" x14ac:dyDescent="0.45">
      <c r="A96">
        <f>Training!L95</f>
        <v>85</v>
      </c>
      <c r="B96">
        <f>Training!I95</f>
        <v>1</v>
      </c>
    </row>
    <row r="97" spans="1:2" x14ac:dyDescent="0.45">
      <c r="A97">
        <f>Training!L96</f>
        <v>73</v>
      </c>
      <c r="B97">
        <f>Training!I96</f>
        <v>1</v>
      </c>
    </row>
    <row r="98" spans="1:2" x14ac:dyDescent="0.45">
      <c r="A98">
        <f>Training!L97</f>
        <v>70</v>
      </c>
      <c r="B98">
        <f>Training!I97</f>
        <v>0</v>
      </c>
    </row>
    <row r="99" spans="1:2" x14ac:dyDescent="0.45">
      <c r="A99">
        <f>Training!L98</f>
        <v>95</v>
      </c>
      <c r="B99">
        <f>Training!I98</f>
        <v>1</v>
      </c>
    </row>
    <row r="100" spans="1:2" x14ac:dyDescent="0.45">
      <c r="A100">
        <f>Training!L99</f>
        <v>73</v>
      </c>
      <c r="B100">
        <f>Training!I99</f>
        <v>1</v>
      </c>
    </row>
    <row r="101" spans="1:2" x14ac:dyDescent="0.45">
      <c r="A101">
        <f>Training!L100</f>
        <v>76</v>
      </c>
      <c r="B101">
        <f>Training!I100</f>
        <v>1</v>
      </c>
    </row>
    <row r="102" spans="1:2" x14ac:dyDescent="0.45">
      <c r="A102">
        <f>Training!L101</f>
        <v>62</v>
      </c>
      <c r="B102">
        <f>Training!I101</f>
        <v>0</v>
      </c>
    </row>
    <row r="103" spans="1:2" x14ac:dyDescent="0.45">
      <c r="A103">
        <f>Training!L102</f>
        <v>59</v>
      </c>
      <c r="B103">
        <f>Training!I102</f>
        <v>1</v>
      </c>
    </row>
    <row r="104" spans="1:2" x14ac:dyDescent="0.45">
      <c r="A104">
        <f>Training!L103</f>
        <v>71</v>
      </c>
      <c r="B104">
        <f>Training!I103</f>
        <v>1</v>
      </c>
    </row>
    <row r="105" spans="1:2" x14ac:dyDescent="0.45">
      <c r="A105">
        <f>Training!L104</f>
        <v>56</v>
      </c>
      <c r="B105">
        <f>Training!I104</f>
        <v>0</v>
      </c>
    </row>
    <row r="106" spans="1:2" x14ac:dyDescent="0.45">
      <c r="A106">
        <f>Training!L105</f>
        <v>67</v>
      </c>
      <c r="B106">
        <f>Training!I105</f>
        <v>0</v>
      </c>
    </row>
    <row r="107" spans="1:2" x14ac:dyDescent="0.45">
      <c r="A107">
        <f>Training!L106</f>
        <v>80</v>
      </c>
      <c r="B107">
        <f>Training!I106</f>
        <v>1</v>
      </c>
    </row>
    <row r="108" spans="1:2" x14ac:dyDescent="0.45">
      <c r="A108">
        <f>Training!L107</f>
        <v>87</v>
      </c>
      <c r="B108">
        <f>Training!I107</f>
        <v>1</v>
      </c>
    </row>
    <row r="109" spans="1:2" x14ac:dyDescent="0.45">
      <c r="A109">
        <f>Training!L108</f>
        <v>67</v>
      </c>
      <c r="B109">
        <f>Training!I108</f>
        <v>0</v>
      </c>
    </row>
    <row r="110" spans="1:2" x14ac:dyDescent="0.45">
      <c r="A110">
        <f>Training!L109</f>
        <v>69</v>
      </c>
      <c r="B110">
        <f>Training!I109</f>
        <v>0</v>
      </c>
    </row>
    <row r="111" spans="1:2" x14ac:dyDescent="0.45">
      <c r="A111">
        <f>Training!L110</f>
        <v>65</v>
      </c>
      <c r="B111">
        <f>Training!I110</f>
        <v>0</v>
      </c>
    </row>
    <row r="112" spans="1:2" x14ac:dyDescent="0.45">
      <c r="A112">
        <f>Training!L111</f>
        <v>59</v>
      </c>
      <c r="B112">
        <f>Training!I111</f>
        <v>0</v>
      </c>
    </row>
    <row r="113" spans="1:2" x14ac:dyDescent="0.45">
      <c r="A113">
        <f>Training!L112</f>
        <v>72</v>
      </c>
      <c r="B113">
        <f>Training!I112</f>
        <v>1</v>
      </c>
    </row>
    <row r="114" spans="1:2" x14ac:dyDescent="0.45">
      <c r="A114">
        <f>Training!L113</f>
        <v>82</v>
      </c>
      <c r="B114">
        <f>Training!I113</f>
        <v>0</v>
      </c>
    </row>
    <row r="115" spans="1:2" x14ac:dyDescent="0.45">
      <c r="A115">
        <f>Training!L114</f>
        <v>82</v>
      </c>
      <c r="B115">
        <f>Training!I114</f>
        <v>1</v>
      </c>
    </row>
    <row r="116" spans="1:2" x14ac:dyDescent="0.45">
      <c r="A116">
        <f>Training!L115</f>
        <v>61</v>
      </c>
      <c r="B116">
        <f>Training!I115</f>
        <v>0</v>
      </c>
    </row>
    <row r="117" spans="1:2" x14ac:dyDescent="0.45">
      <c r="A117">
        <f>Training!L116</f>
        <v>76</v>
      </c>
      <c r="B117">
        <f>Training!I116</f>
        <v>1</v>
      </c>
    </row>
    <row r="118" spans="1:2" x14ac:dyDescent="0.45">
      <c r="A118">
        <f>Training!L117</f>
        <v>78</v>
      </c>
      <c r="B118">
        <f>Training!I117</f>
        <v>1</v>
      </c>
    </row>
    <row r="119" spans="1:2" x14ac:dyDescent="0.45">
      <c r="A119">
        <f>Training!L118</f>
        <v>80</v>
      </c>
      <c r="B119">
        <f>Training!I118</f>
        <v>1</v>
      </c>
    </row>
    <row r="120" spans="1:2" x14ac:dyDescent="0.45">
      <c r="A120">
        <f>Training!L119</f>
        <v>68</v>
      </c>
      <c r="B120">
        <f>Training!I119</f>
        <v>1</v>
      </c>
    </row>
    <row r="121" spans="1:2" x14ac:dyDescent="0.45">
      <c r="A121">
        <f>Training!L120</f>
        <v>49</v>
      </c>
      <c r="B121">
        <f>Training!I120</f>
        <v>1</v>
      </c>
    </row>
    <row r="122" spans="1:2" x14ac:dyDescent="0.45">
      <c r="A122">
        <f>Training!L121</f>
        <v>81</v>
      </c>
      <c r="B122">
        <f>Training!I121</f>
        <v>1</v>
      </c>
    </row>
    <row r="123" spans="1:2" x14ac:dyDescent="0.45">
      <c r="A123">
        <f>Training!L122</f>
        <v>86</v>
      </c>
      <c r="B123">
        <f>Training!I122</f>
        <v>1</v>
      </c>
    </row>
    <row r="124" spans="1:2" x14ac:dyDescent="0.45">
      <c r="A124">
        <f>Training!L123</f>
        <v>69</v>
      </c>
      <c r="B124">
        <f>Training!I123</f>
        <v>1</v>
      </c>
    </row>
    <row r="125" spans="1:2" x14ac:dyDescent="0.45">
      <c r="A125">
        <f>Training!L124</f>
        <v>66</v>
      </c>
      <c r="B125">
        <f>Training!I124</f>
        <v>1</v>
      </c>
    </row>
    <row r="126" spans="1:2" x14ac:dyDescent="0.45">
      <c r="A126">
        <f>Training!L125</f>
        <v>57</v>
      </c>
      <c r="B126">
        <f>Training!I125</f>
        <v>0</v>
      </c>
    </row>
    <row r="127" spans="1:2" x14ac:dyDescent="0.45">
      <c r="A127">
        <f>Training!L126</f>
        <v>75</v>
      </c>
      <c r="B127">
        <f>Training!I126</f>
        <v>0</v>
      </c>
    </row>
    <row r="128" spans="1:2" x14ac:dyDescent="0.45">
      <c r="A128">
        <f>Training!L127</f>
        <v>77</v>
      </c>
      <c r="B128">
        <f>Training!I127</f>
        <v>0</v>
      </c>
    </row>
    <row r="129" spans="1:2" x14ac:dyDescent="0.45">
      <c r="A129">
        <f>Training!L128</f>
        <v>56</v>
      </c>
      <c r="B129">
        <f>Training!I128</f>
        <v>1</v>
      </c>
    </row>
    <row r="130" spans="1:2" x14ac:dyDescent="0.45">
      <c r="A130">
        <f>Training!L129</f>
        <v>85</v>
      </c>
      <c r="B130">
        <f>Training!I129</f>
        <v>1</v>
      </c>
    </row>
    <row r="131" spans="1:2" x14ac:dyDescent="0.45">
      <c r="A131">
        <f>Training!L130</f>
        <v>52</v>
      </c>
      <c r="B131">
        <f>Training!I130</f>
        <v>1</v>
      </c>
    </row>
    <row r="132" spans="1:2" x14ac:dyDescent="0.45">
      <c r="A132">
        <f>Training!L131</f>
        <v>74</v>
      </c>
      <c r="B132">
        <f>Training!I131</f>
        <v>0</v>
      </c>
    </row>
    <row r="133" spans="1:2" x14ac:dyDescent="0.45">
      <c r="A133">
        <f>Training!L132</f>
        <v>88</v>
      </c>
      <c r="B133">
        <f>Training!I132</f>
        <v>0</v>
      </c>
    </row>
    <row r="134" spans="1:2" x14ac:dyDescent="0.45">
      <c r="A134">
        <f>Training!L133</f>
        <v>74</v>
      </c>
      <c r="B134">
        <f>Training!I133</f>
        <v>0</v>
      </c>
    </row>
    <row r="135" spans="1:2" x14ac:dyDescent="0.45">
      <c r="A135">
        <f>Training!L134</f>
        <v>62</v>
      </c>
      <c r="B135">
        <f>Training!I134</f>
        <v>0</v>
      </c>
    </row>
    <row r="136" spans="1:2" x14ac:dyDescent="0.45">
      <c r="A136">
        <f>Training!L135</f>
        <v>68</v>
      </c>
      <c r="B136">
        <f>Training!I135</f>
        <v>0</v>
      </c>
    </row>
    <row r="137" spans="1:2" x14ac:dyDescent="0.45">
      <c r="A137">
        <f>Training!L136</f>
        <v>87</v>
      </c>
      <c r="B137">
        <f>Training!I136</f>
        <v>1</v>
      </c>
    </row>
    <row r="138" spans="1:2" x14ac:dyDescent="0.45">
      <c r="A138">
        <f>Training!L137</f>
        <v>55</v>
      </c>
      <c r="B138">
        <f>Training!I137</f>
        <v>0</v>
      </c>
    </row>
    <row r="139" spans="1:2" x14ac:dyDescent="0.45">
      <c r="A139">
        <f>Training!L138</f>
        <v>47</v>
      </c>
      <c r="B139">
        <f>Training!I138</f>
        <v>0</v>
      </c>
    </row>
    <row r="140" spans="1:2" x14ac:dyDescent="0.45">
      <c r="A140">
        <f>Training!L139</f>
        <v>77</v>
      </c>
      <c r="B140">
        <f>Training!I139</f>
        <v>1</v>
      </c>
    </row>
    <row r="141" spans="1:2" x14ac:dyDescent="0.45">
      <c r="A141">
        <f>Training!L140</f>
        <v>69</v>
      </c>
      <c r="B141">
        <f>Training!I140</f>
        <v>0</v>
      </c>
    </row>
    <row r="142" spans="1:2" x14ac:dyDescent="0.45">
      <c r="A142">
        <f>Training!L141</f>
        <v>107</v>
      </c>
      <c r="B142">
        <f>Training!I141</f>
        <v>1</v>
      </c>
    </row>
    <row r="143" spans="1:2" x14ac:dyDescent="0.45">
      <c r="A143">
        <f>Training!L142</f>
        <v>78</v>
      </c>
      <c r="B143">
        <f>Training!I142</f>
        <v>0</v>
      </c>
    </row>
    <row r="144" spans="1:2" x14ac:dyDescent="0.45">
      <c r="A144">
        <f>Training!L143</f>
        <v>100</v>
      </c>
      <c r="B144">
        <f>Training!I143</f>
        <v>1</v>
      </c>
    </row>
    <row r="145" spans="1:2" x14ac:dyDescent="0.45">
      <c r="A145">
        <f>Training!L144</f>
        <v>104</v>
      </c>
      <c r="B145">
        <f>Training!I144</f>
        <v>1</v>
      </c>
    </row>
    <row r="146" spans="1:2" x14ac:dyDescent="0.45">
      <c r="A146">
        <f>Training!L145</f>
        <v>64</v>
      </c>
      <c r="B146">
        <f>Training!I145</f>
        <v>0</v>
      </c>
    </row>
    <row r="147" spans="1:2" x14ac:dyDescent="0.45">
      <c r="A147">
        <f>Training!L146</f>
        <v>71</v>
      </c>
      <c r="B147">
        <f>Training!I146</f>
        <v>1</v>
      </c>
    </row>
    <row r="148" spans="1:2" x14ac:dyDescent="0.45">
      <c r="A148">
        <f>Training!L147</f>
        <v>92</v>
      </c>
      <c r="B148">
        <f>Training!I147</f>
        <v>1</v>
      </c>
    </row>
    <row r="149" spans="1:2" x14ac:dyDescent="0.45">
      <c r="A149">
        <f>Training!L148</f>
        <v>83</v>
      </c>
      <c r="B149">
        <f>Training!I148</f>
        <v>0</v>
      </c>
    </row>
    <row r="150" spans="1:2" x14ac:dyDescent="0.45">
      <c r="A150">
        <f>Training!L149</f>
        <v>87</v>
      </c>
      <c r="B150">
        <f>Training!I149</f>
        <v>1</v>
      </c>
    </row>
    <row r="151" spans="1:2" x14ac:dyDescent="0.45">
      <c r="A151">
        <f>Training!L150</f>
        <v>99</v>
      </c>
      <c r="B151">
        <f>Training!I150</f>
        <v>1</v>
      </c>
    </row>
    <row r="152" spans="1:2" x14ac:dyDescent="0.45">
      <c r="A152">
        <f>Training!L151</f>
        <v>67</v>
      </c>
      <c r="B152">
        <f>Training!I151</f>
        <v>0</v>
      </c>
    </row>
    <row r="153" spans="1:2" x14ac:dyDescent="0.45">
      <c r="A153">
        <f>Training!L152</f>
        <v>89</v>
      </c>
      <c r="B153">
        <f>Training!I152</f>
        <v>1</v>
      </c>
    </row>
    <row r="154" spans="1:2" x14ac:dyDescent="0.45">
      <c r="A154">
        <f>Training!L153</f>
        <v>75</v>
      </c>
      <c r="B154">
        <f>Training!I153</f>
        <v>0</v>
      </c>
    </row>
    <row r="155" spans="1:2" x14ac:dyDescent="0.45">
      <c r="A155">
        <f>Training!L154</f>
        <v>86</v>
      </c>
      <c r="B155">
        <f>Training!I154</f>
        <v>1</v>
      </c>
    </row>
    <row r="156" spans="1:2" x14ac:dyDescent="0.45">
      <c r="A156">
        <f>Training!L155</f>
        <v>95</v>
      </c>
      <c r="B156">
        <f>Training!I155</f>
        <v>1</v>
      </c>
    </row>
    <row r="157" spans="1:2" x14ac:dyDescent="0.45">
      <c r="A157">
        <f>Training!L156</f>
        <v>80</v>
      </c>
      <c r="B157">
        <f>Training!I156</f>
        <v>0</v>
      </c>
    </row>
    <row r="158" spans="1:2" x14ac:dyDescent="0.45">
      <c r="A158">
        <f>Training!L157</f>
        <v>75</v>
      </c>
      <c r="B158">
        <f>Training!I157</f>
        <v>0</v>
      </c>
    </row>
    <row r="159" spans="1:2" x14ac:dyDescent="0.45">
      <c r="A159">
        <f>Training!L158</f>
        <v>64</v>
      </c>
      <c r="B159">
        <f>Training!I158</f>
        <v>1</v>
      </c>
    </row>
    <row r="160" spans="1:2" x14ac:dyDescent="0.45">
      <c r="A160">
        <f>Training!L159</f>
        <v>81</v>
      </c>
      <c r="B160">
        <f>Training!I159</f>
        <v>0</v>
      </c>
    </row>
    <row r="161" spans="1:2" x14ac:dyDescent="0.45">
      <c r="A161">
        <f>Training!L160</f>
        <v>73</v>
      </c>
      <c r="B161">
        <f>Training!I160</f>
        <v>0</v>
      </c>
    </row>
    <row r="162" spans="1:2" x14ac:dyDescent="0.45">
      <c r="A162">
        <f>Training!L161</f>
        <v>99</v>
      </c>
      <c r="B162">
        <f>Training!I161</f>
        <v>1</v>
      </c>
    </row>
    <row r="163" spans="1:2" x14ac:dyDescent="0.45">
      <c r="A163">
        <f>Training!L162</f>
        <v>77</v>
      </c>
      <c r="B163">
        <f>Training!I162</f>
        <v>0</v>
      </c>
    </row>
    <row r="164" spans="1:2" x14ac:dyDescent="0.45">
      <c r="A164">
        <f>Training!L163</f>
        <v>104</v>
      </c>
      <c r="B164">
        <f>Training!I163</f>
        <v>1</v>
      </c>
    </row>
    <row r="165" spans="1:2" x14ac:dyDescent="0.45">
      <c r="A165">
        <f>Training!L164</f>
        <v>92</v>
      </c>
      <c r="B165">
        <f>Training!I164</f>
        <v>1</v>
      </c>
    </row>
    <row r="166" spans="1:2" x14ac:dyDescent="0.45">
      <c r="A166">
        <f>Training!L165</f>
        <v>94</v>
      </c>
      <c r="B166">
        <f>Training!I165</f>
        <v>1</v>
      </c>
    </row>
    <row r="167" spans="1:2" x14ac:dyDescent="0.45">
      <c r="A167">
        <f>Training!L166</f>
        <v>71</v>
      </c>
      <c r="B167">
        <f>Training!I166</f>
        <v>0</v>
      </c>
    </row>
    <row r="168" spans="1:2" x14ac:dyDescent="0.45">
      <c r="A168">
        <f>Training!L167</f>
        <v>85</v>
      </c>
      <c r="B168">
        <f>Training!I167</f>
        <v>0</v>
      </c>
    </row>
    <row r="169" spans="1:2" x14ac:dyDescent="0.45">
      <c r="A169">
        <f>Training!L168</f>
        <v>92</v>
      </c>
      <c r="B169">
        <f>Training!I168</f>
        <v>1</v>
      </c>
    </row>
    <row r="170" spans="1:2" x14ac:dyDescent="0.45">
      <c r="A170">
        <f>Training!L169</f>
        <v>77</v>
      </c>
      <c r="B170">
        <f>Training!I169</f>
        <v>1</v>
      </c>
    </row>
    <row r="171" spans="1:2" x14ac:dyDescent="0.45">
      <c r="A171">
        <f>Training!L170</f>
        <v>94</v>
      </c>
      <c r="B171">
        <f>Training!I170</f>
        <v>1</v>
      </c>
    </row>
    <row r="172" spans="1:2" x14ac:dyDescent="0.45">
      <c r="A172">
        <f>Training!L171</f>
        <v>74</v>
      </c>
      <c r="B172">
        <f>Training!I171</f>
        <v>0</v>
      </c>
    </row>
    <row r="173" spans="1:2" x14ac:dyDescent="0.45">
      <c r="A173">
        <f>Training!L172</f>
        <v>61</v>
      </c>
      <c r="B173">
        <f>Training!I172</f>
        <v>0</v>
      </c>
    </row>
    <row r="174" spans="1:2" x14ac:dyDescent="0.45">
      <c r="A174">
        <f>Training!L173</f>
        <v>69</v>
      </c>
      <c r="B174">
        <f>Training!I173</f>
        <v>0</v>
      </c>
    </row>
    <row r="175" spans="1:2" x14ac:dyDescent="0.45">
      <c r="A175">
        <f>Training!L174</f>
        <v>75</v>
      </c>
      <c r="B175">
        <f>Training!I174</f>
        <v>0</v>
      </c>
    </row>
    <row r="176" spans="1:2" x14ac:dyDescent="0.45">
      <c r="A176">
        <f>Training!L175</f>
        <v>66</v>
      </c>
      <c r="B176">
        <f>Training!I175</f>
        <v>0</v>
      </c>
    </row>
    <row r="177" spans="1:2" x14ac:dyDescent="0.45">
      <c r="A177">
        <f>Training!L176</f>
        <v>66</v>
      </c>
      <c r="B177">
        <f>Training!I176</f>
        <v>0</v>
      </c>
    </row>
    <row r="178" spans="1:2" x14ac:dyDescent="0.45">
      <c r="A178">
        <f>Training!L177</f>
        <v>66</v>
      </c>
      <c r="B178">
        <f>Training!I177</f>
        <v>0</v>
      </c>
    </row>
    <row r="179" spans="1:2" x14ac:dyDescent="0.45">
      <c r="A179">
        <f>Training!L178</f>
        <v>61</v>
      </c>
      <c r="B179">
        <f>Training!I178</f>
        <v>0</v>
      </c>
    </row>
    <row r="180" spans="1:2" x14ac:dyDescent="0.45">
      <c r="A180">
        <f>Training!L179</f>
        <v>81</v>
      </c>
      <c r="B180">
        <f>Training!I179</f>
        <v>0</v>
      </c>
    </row>
    <row r="181" spans="1:2" x14ac:dyDescent="0.45">
      <c r="A181">
        <f>Training!L180</f>
        <v>68</v>
      </c>
      <c r="B181">
        <f>Training!I180</f>
        <v>0</v>
      </c>
    </row>
    <row r="182" spans="1:2" x14ac:dyDescent="0.45">
      <c r="A182">
        <f>Training!L181</f>
        <v>71</v>
      </c>
      <c r="B182">
        <f>Training!I181</f>
        <v>0</v>
      </c>
    </row>
    <row r="183" spans="1:2" x14ac:dyDescent="0.45">
      <c r="A183">
        <f>Training!L182</f>
        <v>66</v>
      </c>
      <c r="B183">
        <f>Training!I182</f>
        <v>0</v>
      </c>
    </row>
    <row r="184" spans="1:2" x14ac:dyDescent="0.45">
      <c r="A184">
        <f>Training!L183</f>
        <v>73</v>
      </c>
      <c r="B184">
        <f>Training!I183</f>
        <v>0</v>
      </c>
    </row>
    <row r="185" spans="1:2" x14ac:dyDescent="0.45">
      <c r="A185">
        <f>Training!L184</f>
        <v>77</v>
      </c>
      <c r="B185">
        <f>Training!I184</f>
        <v>1</v>
      </c>
    </row>
    <row r="186" spans="1:2" x14ac:dyDescent="0.45">
      <c r="A186">
        <f>Training!L185</f>
        <v>86</v>
      </c>
      <c r="B186">
        <f>Training!I185</f>
        <v>1</v>
      </c>
    </row>
    <row r="187" spans="1:2" x14ac:dyDescent="0.45">
      <c r="A187">
        <f>Training!L186</f>
        <v>79</v>
      </c>
      <c r="B187">
        <f>Training!I186</f>
        <v>1</v>
      </c>
    </row>
    <row r="188" spans="1:2" x14ac:dyDescent="0.45">
      <c r="A188">
        <f>Training!L187</f>
        <v>70</v>
      </c>
      <c r="B188">
        <f>Training!I187</f>
        <v>0</v>
      </c>
    </row>
    <row r="189" spans="1:2" x14ac:dyDescent="0.45">
      <c r="A189">
        <f>Training!L188</f>
        <v>79</v>
      </c>
      <c r="B189">
        <f>Training!I188</f>
        <v>0</v>
      </c>
    </row>
    <row r="190" spans="1:2" x14ac:dyDescent="0.45">
      <c r="A190">
        <f>Training!L189</f>
        <v>89</v>
      </c>
      <c r="B190">
        <f>Training!I189</f>
        <v>1</v>
      </c>
    </row>
    <row r="191" spans="1:2" x14ac:dyDescent="0.45">
      <c r="A191">
        <f>Training!L190</f>
        <v>77</v>
      </c>
      <c r="B191">
        <f>Training!I190</f>
        <v>1</v>
      </c>
    </row>
    <row r="192" spans="1:2" x14ac:dyDescent="0.45">
      <c r="A192">
        <f>Training!L191</f>
        <v>85</v>
      </c>
      <c r="B192">
        <f>Training!I191</f>
        <v>1</v>
      </c>
    </row>
    <row r="193" spans="1:2" x14ac:dyDescent="0.45">
      <c r="A193">
        <f>Training!L192</f>
        <v>86</v>
      </c>
      <c r="B193">
        <f>Training!I192</f>
        <v>1</v>
      </c>
    </row>
    <row r="194" spans="1:2" x14ac:dyDescent="0.45">
      <c r="A194">
        <f>Training!L193</f>
        <v>74</v>
      </c>
      <c r="B194">
        <f>Training!I193</f>
        <v>1</v>
      </c>
    </row>
    <row r="195" spans="1:2" x14ac:dyDescent="0.45">
      <c r="A195">
        <f>Training!L194</f>
        <v>80</v>
      </c>
      <c r="B195">
        <f>Training!I194</f>
        <v>1</v>
      </c>
    </row>
    <row r="196" spans="1:2" x14ac:dyDescent="0.45">
      <c r="A196">
        <f>Training!L195</f>
        <v>66</v>
      </c>
      <c r="B196">
        <f>Training!I195</f>
        <v>1</v>
      </c>
    </row>
    <row r="197" spans="1:2" x14ac:dyDescent="0.45">
      <c r="A197">
        <f>Training!L196</f>
        <v>88</v>
      </c>
      <c r="B197">
        <f>Training!I196</f>
        <v>1</v>
      </c>
    </row>
    <row r="198" spans="1:2" x14ac:dyDescent="0.45">
      <c r="A198">
        <f>Training!L197</f>
        <v>53</v>
      </c>
      <c r="B198">
        <f>Training!I197</f>
        <v>0</v>
      </c>
    </row>
    <row r="199" spans="1:2" x14ac:dyDescent="0.45">
      <c r="A199">
        <f>Training!L198</f>
        <v>70</v>
      </c>
      <c r="B199">
        <f>Training!I198</f>
        <v>1</v>
      </c>
    </row>
    <row r="200" spans="1:2" x14ac:dyDescent="0.45">
      <c r="A200">
        <f>Training!L199</f>
        <v>64</v>
      </c>
      <c r="B200">
        <f>Training!I199</f>
        <v>0</v>
      </c>
    </row>
    <row r="201" spans="1:2" x14ac:dyDescent="0.45">
      <c r="A201">
        <f>Training!L200</f>
        <v>72</v>
      </c>
      <c r="B201">
        <f>Training!I200</f>
        <v>1</v>
      </c>
    </row>
    <row r="202" spans="1:2" x14ac:dyDescent="0.45">
      <c r="A202">
        <f>Training!L201</f>
        <v>80</v>
      </c>
      <c r="B202">
        <f>Training!I201</f>
        <v>1</v>
      </c>
    </row>
    <row r="203" spans="1:2" x14ac:dyDescent="0.45">
      <c r="A203">
        <f>Training!L202</f>
        <v>78</v>
      </c>
      <c r="B203">
        <f>Training!I202</f>
        <v>1</v>
      </c>
    </row>
    <row r="204" spans="1:2" x14ac:dyDescent="0.45">
      <c r="A204">
        <f>Training!L203</f>
        <v>94</v>
      </c>
      <c r="B204">
        <f>Training!I203</f>
        <v>0</v>
      </c>
    </row>
    <row r="205" spans="1:2" x14ac:dyDescent="0.45">
      <c r="A205">
        <f>Training!L204</f>
        <v>58</v>
      </c>
      <c r="B205">
        <f>Training!I204</f>
        <v>0</v>
      </c>
    </row>
    <row r="206" spans="1:2" x14ac:dyDescent="0.45">
      <c r="A206">
        <f>Training!L205</f>
        <v>82</v>
      </c>
      <c r="B206">
        <f>Training!I205</f>
        <v>1</v>
      </c>
    </row>
    <row r="207" spans="1:2" x14ac:dyDescent="0.45">
      <c r="A207">
        <f>Training!L206</f>
        <v>78</v>
      </c>
      <c r="B207">
        <f>Training!I206</f>
        <v>0</v>
      </c>
    </row>
    <row r="208" spans="1:2" x14ac:dyDescent="0.45">
      <c r="A208">
        <f>Training!L207</f>
        <v>68</v>
      </c>
      <c r="B208">
        <f>Training!I207</f>
        <v>1</v>
      </c>
    </row>
    <row r="209" spans="1:2" x14ac:dyDescent="0.45">
      <c r="A209">
        <f>Training!L208</f>
        <v>79</v>
      </c>
      <c r="B209">
        <f>Training!I208</f>
        <v>1</v>
      </c>
    </row>
    <row r="210" spans="1:2" x14ac:dyDescent="0.45">
      <c r="A210">
        <f>Training!L209</f>
        <v>64</v>
      </c>
      <c r="B210">
        <f>Training!I209</f>
        <v>0</v>
      </c>
    </row>
    <row r="211" spans="1:2" x14ac:dyDescent="0.45">
      <c r="A211">
        <f>Training!L210</f>
        <v>66</v>
      </c>
      <c r="B211">
        <f>Training!I210</f>
        <v>0</v>
      </c>
    </row>
    <row r="212" spans="1:2" x14ac:dyDescent="0.45">
      <c r="A212">
        <f>Training!L211</f>
        <v>78</v>
      </c>
      <c r="B212">
        <f>Training!I211</f>
        <v>1</v>
      </c>
    </row>
    <row r="213" spans="1:2" x14ac:dyDescent="0.45">
      <c r="A213">
        <f>Training!L212</f>
        <v>59</v>
      </c>
      <c r="B213">
        <f>Training!I212</f>
        <v>0</v>
      </c>
    </row>
    <row r="214" spans="1:2" x14ac:dyDescent="0.45">
      <c r="A214">
        <f>Training!L213</f>
        <v>73</v>
      </c>
      <c r="B214">
        <f>Training!I213</f>
        <v>1</v>
      </c>
    </row>
    <row r="215" spans="1:2" x14ac:dyDescent="0.45">
      <c r="A215">
        <f>Training!L214</f>
        <v>66</v>
      </c>
      <c r="B215">
        <f>Training!I214</f>
        <v>0</v>
      </c>
    </row>
    <row r="216" spans="1:2" x14ac:dyDescent="0.45">
      <c r="A216">
        <f>Training!L215</f>
        <v>66</v>
      </c>
      <c r="B216">
        <f>Training!I215</f>
        <v>1</v>
      </c>
    </row>
    <row r="217" spans="1:2" x14ac:dyDescent="0.45">
      <c r="A217">
        <f>Training!L216</f>
        <v>82</v>
      </c>
      <c r="B217">
        <f>Training!I216</f>
        <v>1</v>
      </c>
    </row>
    <row r="218" spans="1:2" x14ac:dyDescent="0.45">
      <c r="A218">
        <f>Training!L217</f>
        <v>71</v>
      </c>
      <c r="B218">
        <f>Training!I217</f>
        <v>1</v>
      </c>
    </row>
    <row r="219" spans="1:2" x14ac:dyDescent="0.45">
      <c r="A219">
        <f>Training!L218</f>
        <v>83</v>
      </c>
      <c r="B219">
        <f>Training!I218</f>
        <v>1</v>
      </c>
    </row>
    <row r="220" spans="1:2" x14ac:dyDescent="0.45">
      <c r="A220">
        <f>Training!L219</f>
        <v>70</v>
      </c>
      <c r="B220">
        <f>Training!I219</f>
        <v>1</v>
      </c>
    </row>
    <row r="221" spans="1:2" x14ac:dyDescent="0.45">
      <c r="A221">
        <f>Training!L220</f>
        <v>61</v>
      </c>
      <c r="B221">
        <f>Training!I220</f>
        <v>0</v>
      </c>
    </row>
    <row r="222" spans="1:2" x14ac:dyDescent="0.45">
      <c r="A222">
        <f>Training!L221</f>
        <v>57</v>
      </c>
      <c r="B222">
        <f>Training!I221</f>
        <v>1</v>
      </c>
    </row>
    <row r="223" spans="1:2" x14ac:dyDescent="0.45">
      <c r="A223">
        <f>Training!L222</f>
        <v>84</v>
      </c>
      <c r="B223">
        <f>Training!I222</f>
        <v>1</v>
      </c>
    </row>
    <row r="224" spans="1:2" x14ac:dyDescent="0.45">
      <c r="A224">
        <f>Training!L223</f>
        <v>85</v>
      </c>
      <c r="B224">
        <f>Training!I223</f>
        <v>1</v>
      </c>
    </row>
    <row r="225" spans="1:2" x14ac:dyDescent="0.45">
      <c r="A225">
        <f>Training!L224</f>
        <v>69</v>
      </c>
      <c r="B225">
        <f>Training!I224</f>
        <v>1</v>
      </c>
    </row>
    <row r="226" spans="1:2" x14ac:dyDescent="0.45">
      <c r="A226">
        <f>Training!L225</f>
        <v>80</v>
      </c>
      <c r="B226">
        <f>Training!I225</f>
        <v>1</v>
      </c>
    </row>
    <row r="227" spans="1:2" x14ac:dyDescent="0.45">
      <c r="A227">
        <f>Training!L226</f>
        <v>71</v>
      </c>
      <c r="B227">
        <f>Training!I226</f>
        <v>1</v>
      </c>
    </row>
    <row r="228" spans="1:2" x14ac:dyDescent="0.45">
      <c r="A228">
        <f>Training!L227</f>
        <v>61</v>
      </c>
      <c r="B228">
        <f>Training!I227</f>
        <v>1</v>
      </c>
    </row>
    <row r="229" spans="1:2" x14ac:dyDescent="0.45">
      <c r="A229">
        <f>Training!L228</f>
        <v>79</v>
      </c>
      <c r="B229">
        <f>Training!I228</f>
        <v>1</v>
      </c>
    </row>
    <row r="230" spans="1:2" x14ac:dyDescent="0.45">
      <c r="A230">
        <f>Training!L229</f>
        <v>75</v>
      </c>
      <c r="B230">
        <f>Training!I229</f>
        <v>1</v>
      </c>
    </row>
    <row r="231" spans="1:2" x14ac:dyDescent="0.45">
      <c r="A231">
        <f>Training!L230</f>
        <v>69</v>
      </c>
      <c r="B231">
        <f>Training!I230</f>
        <v>1</v>
      </c>
    </row>
    <row r="232" spans="1:2" x14ac:dyDescent="0.45">
      <c r="A232">
        <f>Training!L231</f>
        <v>67</v>
      </c>
      <c r="B232">
        <f>Training!I231</f>
        <v>1</v>
      </c>
    </row>
    <row r="233" spans="1:2" x14ac:dyDescent="0.45">
      <c r="A233">
        <f>Training!L232</f>
        <v>63</v>
      </c>
      <c r="B233">
        <f>Training!I232</f>
        <v>0</v>
      </c>
    </row>
    <row r="234" spans="1:2" x14ac:dyDescent="0.45">
      <c r="A234">
        <f>Training!L233</f>
        <v>72</v>
      </c>
      <c r="B234">
        <f>Training!I233</f>
        <v>1</v>
      </c>
    </row>
    <row r="235" spans="1:2" x14ac:dyDescent="0.45">
      <c r="A235">
        <f>Training!L234</f>
        <v>62</v>
      </c>
      <c r="B235">
        <f>Training!I234</f>
        <v>1</v>
      </c>
    </row>
    <row r="236" spans="1:2" x14ac:dyDescent="0.45">
      <c r="A236">
        <f>Training!L235</f>
        <v>64</v>
      </c>
      <c r="B236">
        <f>Training!I235</f>
        <v>1</v>
      </c>
    </row>
    <row r="237" spans="1:2" x14ac:dyDescent="0.45">
      <c r="A237">
        <f>Training!L236</f>
        <v>73</v>
      </c>
      <c r="B237">
        <f>Training!I236</f>
        <v>0</v>
      </c>
    </row>
    <row r="238" spans="1:2" x14ac:dyDescent="0.45">
      <c r="A238">
        <f>Training!L237</f>
        <v>62</v>
      </c>
      <c r="B238">
        <f>Training!I237</f>
        <v>1</v>
      </c>
    </row>
    <row r="239" spans="1:2" x14ac:dyDescent="0.45">
      <c r="A239">
        <f>Training!L238</f>
        <v>81</v>
      </c>
      <c r="B239">
        <f>Training!I238</f>
        <v>1</v>
      </c>
    </row>
    <row r="240" spans="1:2" x14ac:dyDescent="0.45">
      <c r="A240">
        <f>Training!L239</f>
        <v>47</v>
      </c>
      <c r="B240">
        <f>Training!I239</f>
        <v>0</v>
      </c>
    </row>
    <row r="241" spans="1:2" x14ac:dyDescent="0.45">
      <c r="A241">
        <f>Training!L240</f>
        <v>78</v>
      </c>
      <c r="B241">
        <f>Training!I240</f>
        <v>1</v>
      </c>
    </row>
    <row r="242" spans="1:2" x14ac:dyDescent="0.45">
      <c r="A242">
        <f>Training!L241</f>
        <v>66</v>
      </c>
      <c r="B242">
        <f>Training!I241</f>
        <v>1</v>
      </c>
    </row>
    <row r="243" spans="1:2" x14ac:dyDescent="0.45">
      <c r="A243">
        <f>Training!L242</f>
        <v>48</v>
      </c>
      <c r="B243">
        <f>Training!I242</f>
        <v>0</v>
      </c>
    </row>
    <row r="244" spans="1:2" x14ac:dyDescent="0.45">
      <c r="A244">
        <f>Training!L243</f>
        <v>67</v>
      </c>
      <c r="B244">
        <f>Training!I243</f>
        <v>1</v>
      </c>
    </row>
    <row r="245" spans="1:2" x14ac:dyDescent="0.45">
      <c r="A245">
        <f>Training!L244</f>
        <v>56</v>
      </c>
      <c r="B245">
        <f>Training!I244</f>
        <v>1</v>
      </c>
    </row>
    <row r="246" spans="1:2" x14ac:dyDescent="0.45">
      <c r="A246">
        <f>Training!L245</f>
        <v>62</v>
      </c>
      <c r="B246">
        <f>Training!I245</f>
        <v>0</v>
      </c>
    </row>
    <row r="247" spans="1:2" x14ac:dyDescent="0.45">
      <c r="A247">
        <f>Training!L246</f>
        <v>72</v>
      </c>
      <c r="B247">
        <f>Training!I246</f>
        <v>1</v>
      </c>
    </row>
    <row r="248" spans="1:2" x14ac:dyDescent="0.45">
      <c r="A248">
        <f>Training!L247</f>
        <v>73</v>
      </c>
      <c r="B248">
        <f>Training!I247</f>
        <v>1</v>
      </c>
    </row>
    <row r="249" spans="1:2" x14ac:dyDescent="0.45">
      <c r="A249">
        <f>Training!L248</f>
        <v>75</v>
      </c>
      <c r="B249">
        <f>Training!I248</f>
        <v>1</v>
      </c>
    </row>
    <row r="250" spans="1:2" x14ac:dyDescent="0.45">
      <c r="A250">
        <f>Training!L249</f>
        <v>76</v>
      </c>
      <c r="B250">
        <f>Training!I249</f>
        <v>0</v>
      </c>
    </row>
    <row r="251" spans="1:2" x14ac:dyDescent="0.45">
      <c r="A251">
        <f>Training!L250</f>
        <v>81</v>
      </c>
      <c r="B251">
        <f>Training!I250</f>
        <v>1</v>
      </c>
    </row>
    <row r="252" spans="1:2" x14ac:dyDescent="0.45">
      <c r="A252">
        <f>Training!L251</f>
        <v>72</v>
      </c>
      <c r="B252">
        <f>Training!I251</f>
        <v>1</v>
      </c>
    </row>
    <row r="253" spans="1:2" x14ac:dyDescent="0.45">
      <c r="A253">
        <f>Training!L252</f>
        <v>71</v>
      </c>
      <c r="B253">
        <f>Training!I252</f>
        <v>0</v>
      </c>
    </row>
    <row r="254" spans="1:2" x14ac:dyDescent="0.45">
      <c r="A254">
        <f>Training!L253</f>
        <v>64</v>
      </c>
      <c r="B254">
        <f>Training!I253</f>
        <v>0</v>
      </c>
    </row>
    <row r="255" spans="1:2" x14ac:dyDescent="0.45">
      <c r="A255">
        <f>Training!L254</f>
        <v>72</v>
      </c>
      <c r="B255">
        <f>Training!I254</f>
        <v>1</v>
      </c>
    </row>
    <row r="256" spans="1:2" x14ac:dyDescent="0.45">
      <c r="A256">
        <f>Training!L255</f>
        <v>55</v>
      </c>
      <c r="B256">
        <f>Training!I255</f>
        <v>0</v>
      </c>
    </row>
    <row r="257" spans="1:2" x14ac:dyDescent="0.45">
      <c r="A257">
        <f>Training!L256</f>
        <v>58</v>
      </c>
      <c r="B257">
        <f>Training!I256</f>
        <v>0</v>
      </c>
    </row>
    <row r="258" spans="1:2" x14ac:dyDescent="0.45">
      <c r="A258">
        <f>Training!L257</f>
        <v>64</v>
      </c>
      <c r="B258">
        <f>Training!I257</f>
        <v>1</v>
      </c>
    </row>
    <row r="259" spans="1:2" x14ac:dyDescent="0.45">
      <c r="A259">
        <f>Training!L258</f>
        <v>61</v>
      </c>
      <c r="B259">
        <f>Training!I258</f>
        <v>0</v>
      </c>
    </row>
    <row r="260" spans="1:2" x14ac:dyDescent="0.45">
      <c r="A260">
        <f>Training!L259</f>
        <v>62</v>
      </c>
      <c r="B260">
        <f>Training!I259</f>
        <v>0</v>
      </c>
    </row>
    <row r="261" spans="1:2" x14ac:dyDescent="0.45">
      <c r="A261">
        <f>Training!L260</f>
        <v>72</v>
      </c>
      <c r="B261">
        <f>Training!I260</f>
        <v>0</v>
      </c>
    </row>
    <row r="262" spans="1:2" x14ac:dyDescent="0.45">
      <c r="A262">
        <f>Training!L261</f>
        <v>83</v>
      </c>
      <c r="B262">
        <f>Training!I261</f>
        <v>0</v>
      </c>
    </row>
    <row r="263" spans="1:2" x14ac:dyDescent="0.45">
      <c r="A263">
        <f>Training!L262</f>
        <v>56</v>
      </c>
      <c r="B263">
        <f>Training!I262</f>
        <v>0</v>
      </c>
    </row>
    <row r="264" spans="1:2" x14ac:dyDescent="0.45">
      <c r="A264">
        <f>Training!L263</f>
        <v>57</v>
      </c>
      <c r="B264">
        <f>Training!I263</f>
        <v>0</v>
      </c>
    </row>
    <row r="265" spans="1:2" x14ac:dyDescent="0.45">
      <c r="A265">
        <f>Training!L264</f>
        <v>64</v>
      </c>
      <c r="B265">
        <f>Training!I264</f>
        <v>0</v>
      </c>
    </row>
    <row r="266" spans="1:2" x14ac:dyDescent="0.45">
      <c r="A266">
        <f>Training!L265</f>
        <v>74</v>
      </c>
      <c r="B266">
        <f>Training!I265</f>
        <v>0</v>
      </c>
    </row>
    <row r="267" spans="1:2" x14ac:dyDescent="0.45">
      <c r="A267">
        <f>Training!L266</f>
        <v>90</v>
      </c>
      <c r="B267">
        <f>Training!I266</f>
        <v>1</v>
      </c>
    </row>
    <row r="268" spans="1:2" x14ac:dyDescent="0.45">
      <c r="A268">
        <f>Training!L267</f>
        <v>69</v>
      </c>
      <c r="B268">
        <f>Training!I267</f>
        <v>1</v>
      </c>
    </row>
    <row r="269" spans="1:2" x14ac:dyDescent="0.45">
      <c r="A269">
        <f>Training!L268</f>
        <v>70</v>
      </c>
      <c r="B269">
        <f>Training!I268</f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DD81F-902F-4CE9-9DD4-CF507202D7E4}">
  <dimension ref="A1:L269"/>
  <sheetViews>
    <sheetView workbookViewId="0">
      <selection activeCell="J2" sqref="J2"/>
    </sheetView>
  </sheetViews>
  <sheetFormatPr defaultRowHeight="14.25" x14ac:dyDescent="0.45"/>
  <cols>
    <col min="1" max="1" width="12" bestFit="1" customWidth="1"/>
    <col min="2" max="2" width="14.06640625" bestFit="1" customWidth="1"/>
    <col min="3" max="3" width="14.06640625" customWidth="1"/>
    <col min="8" max="8" width="11.796875" bestFit="1" customWidth="1"/>
  </cols>
  <sheetData>
    <row r="1" spans="1:12" x14ac:dyDescent="0.45">
      <c r="A1" t="s">
        <v>1782</v>
      </c>
      <c r="B1" t="s">
        <v>1784</v>
      </c>
      <c r="G1" s="2" t="s">
        <v>1793</v>
      </c>
      <c r="H1" s="3">
        <f>SUM(H3:H269)</f>
        <v>-184.84903761679891</v>
      </c>
      <c r="J1" t="s">
        <v>1785</v>
      </c>
    </row>
    <row r="2" spans="1:12" x14ac:dyDescent="0.45">
      <c r="A2" s="1" t="s">
        <v>1781</v>
      </c>
      <c r="B2" s="1" t="s">
        <v>1783</v>
      </c>
      <c r="C2" s="1" t="s">
        <v>1790</v>
      </c>
      <c r="D2" t="s">
        <v>1787</v>
      </c>
      <c r="E2" t="s">
        <v>1788</v>
      </c>
      <c r="F2" t="s">
        <v>1789</v>
      </c>
      <c r="G2" t="s">
        <v>1791</v>
      </c>
      <c r="H2" t="s">
        <v>1792</v>
      </c>
      <c r="J2" t="s">
        <v>3</v>
      </c>
      <c r="K2" t="s">
        <v>1</v>
      </c>
      <c r="L2">
        <v>1E-4</v>
      </c>
    </row>
    <row r="3" spans="1:12" x14ac:dyDescent="0.45">
      <c r="A3">
        <f>Training!L2</f>
        <v>68</v>
      </c>
      <c r="B3">
        <f>Training!I2</f>
        <v>1</v>
      </c>
      <c r="C3">
        <f>IF(B3=1,0,1)</f>
        <v>0</v>
      </c>
      <c r="D3">
        <f>$L$2+$L$3*A3</f>
        <v>6.9000000000000008E-3</v>
      </c>
      <c r="E3">
        <f>EXP(-1*D3)</f>
        <v>0.99312375034281619</v>
      </c>
      <c r="F3">
        <f>1/(1+E3)</f>
        <v>0.50172499315609509</v>
      </c>
      <c r="G3">
        <f>1-F3</f>
        <v>0.49827500684390491</v>
      </c>
      <c r="H3">
        <f>B3*LN(F3)+C3*LN(G3)</f>
        <v>-0.68970313179813958</v>
      </c>
      <c r="J3" t="s">
        <v>1786</v>
      </c>
      <c r="K3" t="s">
        <v>2</v>
      </c>
      <c r="L3">
        <v>1E-4</v>
      </c>
    </row>
    <row r="4" spans="1:12" x14ac:dyDescent="0.45">
      <c r="A4">
        <f>Training!L3</f>
        <v>83</v>
      </c>
      <c r="B4">
        <f>Training!I3</f>
        <v>0</v>
      </c>
      <c r="C4">
        <f t="shared" ref="C4:C67" si="0">IF(B4=1,0,1)</f>
        <v>1</v>
      </c>
      <c r="D4">
        <f t="shared" ref="D4:D67" si="1">$L$2+$L$3*A4</f>
        <v>8.3999999999999995E-3</v>
      </c>
      <c r="E4">
        <f t="shared" ref="E4:E67" si="2">EXP(-1*D4)</f>
        <v>0.99163518142309837</v>
      </c>
      <c r="F4">
        <f t="shared" ref="F4:F67" si="3">1/(1+E4)</f>
        <v>0.50209998765208708</v>
      </c>
      <c r="G4">
        <f t="shared" ref="G4:G67" si="4">1-F4</f>
        <v>0.49790001234791292</v>
      </c>
      <c r="H4">
        <f t="shared" ref="H4:H67" si="5">B4*LN(F4)+C4*LN(G4)</f>
        <v>-0.69735600053401448</v>
      </c>
    </row>
    <row r="5" spans="1:12" x14ac:dyDescent="0.45">
      <c r="A5">
        <f>Training!L4</f>
        <v>98</v>
      </c>
      <c r="B5">
        <f>Training!I4</f>
        <v>1</v>
      </c>
      <c r="C5">
        <f t="shared" si="0"/>
        <v>0</v>
      </c>
      <c r="D5">
        <f t="shared" si="1"/>
        <v>9.8999999999999991E-3</v>
      </c>
      <c r="E5">
        <f t="shared" si="2"/>
        <v>0.99014884368295719</v>
      </c>
      <c r="F5">
        <f t="shared" si="3"/>
        <v>0.5024749797856356</v>
      </c>
      <c r="G5">
        <f t="shared" si="4"/>
        <v>0.4975250202143644</v>
      </c>
      <c r="H5">
        <f t="shared" si="5"/>
        <v>-0.68820943175991467</v>
      </c>
    </row>
    <row r="6" spans="1:12" x14ac:dyDescent="0.45">
      <c r="A6">
        <f>Training!L5</f>
        <v>106</v>
      </c>
      <c r="B6">
        <f>Training!I5</f>
        <v>1</v>
      </c>
      <c r="C6">
        <f t="shared" si="0"/>
        <v>0</v>
      </c>
      <c r="D6">
        <f t="shared" si="1"/>
        <v>1.0699999999999999E-2</v>
      </c>
      <c r="E6">
        <f t="shared" si="2"/>
        <v>0.98935704137116498</v>
      </c>
      <c r="F6">
        <f t="shared" si="3"/>
        <v>0.50267497447856302</v>
      </c>
      <c r="G6">
        <f t="shared" si="4"/>
        <v>0.49732502552143698</v>
      </c>
      <c r="H6">
        <f t="shared" si="5"/>
        <v>-0.68781149174167522</v>
      </c>
    </row>
    <row r="7" spans="1:12" x14ac:dyDescent="0.45">
      <c r="A7">
        <f>Training!L6</f>
        <v>67</v>
      </c>
      <c r="B7">
        <f>Training!I6</f>
        <v>0</v>
      </c>
      <c r="C7">
        <f t="shared" si="0"/>
        <v>1</v>
      </c>
      <c r="D7">
        <f t="shared" si="1"/>
        <v>6.8000000000000005E-3</v>
      </c>
      <c r="E7">
        <f t="shared" si="2"/>
        <v>0.99322306768363466</v>
      </c>
      <c r="F7">
        <f t="shared" si="3"/>
        <v>0.50169999344936367</v>
      </c>
      <c r="G7">
        <f t="shared" si="4"/>
        <v>0.49830000655063633</v>
      </c>
      <c r="H7">
        <f t="shared" si="5"/>
        <v>-0.69655296054880933</v>
      </c>
    </row>
    <row r="8" spans="1:12" x14ac:dyDescent="0.45">
      <c r="A8">
        <f>Training!L7</f>
        <v>71</v>
      </c>
      <c r="B8">
        <f>Training!I7</f>
        <v>0</v>
      </c>
      <c r="C8">
        <f t="shared" si="0"/>
        <v>1</v>
      </c>
      <c r="D8">
        <f t="shared" si="1"/>
        <v>7.2000000000000007E-3</v>
      </c>
      <c r="E8">
        <f t="shared" si="2"/>
        <v>0.99282585790381339</v>
      </c>
      <c r="F8">
        <f t="shared" si="3"/>
        <v>0.50179999222404026</v>
      </c>
      <c r="G8">
        <f t="shared" si="4"/>
        <v>0.49820000777595974</v>
      </c>
      <c r="H8">
        <f t="shared" si="5"/>
        <v>-0.69675366054594845</v>
      </c>
    </row>
    <row r="9" spans="1:12" x14ac:dyDescent="0.45">
      <c r="A9">
        <f>Training!L8</f>
        <v>102</v>
      </c>
      <c r="B9">
        <f>Training!I8</f>
        <v>1</v>
      </c>
      <c r="C9">
        <f t="shared" si="0"/>
        <v>0</v>
      </c>
      <c r="D9">
        <f t="shared" si="1"/>
        <v>1.03E-2</v>
      </c>
      <c r="E9">
        <f t="shared" si="2"/>
        <v>0.98975286334683088</v>
      </c>
      <c r="F9">
        <f t="shared" si="3"/>
        <v>0.5025749772350957</v>
      </c>
      <c r="G9">
        <f t="shared" si="4"/>
        <v>0.4974250227649043</v>
      </c>
      <c r="H9">
        <f t="shared" si="5"/>
        <v>-0.68801044175132542</v>
      </c>
    </row>
    <row r="10" spans="1:12" x14ac:dyDescent="0.45">
      <c r="A10">
        <f>Training!L9</f>
        <v>108</v>
      </c>
      <c r="B10">
        <f>Training!I9</f>
        <v>1</v>
      </c>
      <c r="C10">
        <f t="shared" si="0"/>
        <v>0</v>
      </c>
      <c r="D10">
        <f t="shared" si="1"/>
        <v>1.09E-2</v>
      </c>
      <c r="E10">
        <f t="shared" si="2"/>
        <v>0.98915918974871253</v>
      </c>
      <c r="F10">
        <f t="shared" si="3"/>
        <v>0.50272497302054964</v>
      </c>
      <c r="G10">
        <f t="shared" si="4"/>
        <v>0.49727502697945036</v>
      </c>
      <c r="H10">
        <f t="shared" si="5"/>
        <v>-0.68771203173642614</v>
      </c>
    </row>
    <row r="11" spans="1:12" x14ac:dyDescent="0.45">
      <c r="A11">
        <f>Training!L10</f>
        <v>62</v>
      </c>
      <c r="B11">
        <f>Training!I10</f>
        <v>0</v>
      </c>
      <c r="C11">
        <f t="shared" si="0"/>
        <v>1</v>
      </c>
      <c r="D11">
        <f t="shared" si="1"/>
        <v>6.3000000000000009E-3</v>
      </c>
      <c r="E11">
        <f t="shared" si="2"/>
        <v>0.9937198033910547</v>
      </c>
      <c r="F11">
        <f t="shared" si="3"/>
        <v>0.50157499479070822</v>
      </c>
      <c r="G11">
        <f t="shared" si="4"/>
        <v>0.49842500520929178</v>
      </c>
      <c r="H11">
        <f t="shared" si="5"/>
        <v>-0.69630214180174077</v>
      </c>
    </row>
    <row r="12" spans="1:12" x14ac:dyDescent="0.45">
      <c r="A12">
        <f>Training!L11</f>
        <v>90</v>
      </c>
      <c r="B12">
        <f>Training!I11</f>
        <v>1</v>
      </c>
      <c r="C12">
        <f t="shared" si="0"/>
        <v>0</v>
      </c>
      <c r="D12">
        <f t="shared" si="1"/>
        <v>9.1000000000000004E-3</v>
      </c>
      <c r="E12">
        <f t="shared" si="2"/>
        <v>0.99094127969004309</v>
      </c>
      <c r="F12">
        <f t="shared" si="3"/>
        <v>0.50227498430073425</v>
      </c>
      <c r="G12">
        <f t="shared" si="4"/>
        <v>0.49772501569926575</v>
      </c>
      <c r="H12">
        <f t="shared" si="5"/>
        <v>-0.68860753177422918</v>
      </c>
    </row>
    <row r="13" spans="1:12" x14ac:dyDescent="0.45">
      <c r="A13">
        <f>Training!L12</f>
        <v>73</v>
      </c>
      <c r="B13">
        <f>Training!I12</f>
        <v>1</v>
      </c>
      <c r="C13">
        <f t="shared" si="0"/>
        <v>0</v>
      </c>
      <c r="D13">
        <f t="shared" si="1"/>
        <v>7.4000000000000003E-3</v>
      </c>
      <c r="E13">
        <f t="shared" si="2"/>
        <v>0.99262731258742609</v>
      </c>
      <c r="F13">
        <f t="shared" si="3"/>
        <v>0.50184999155787957</v>
      </c>
      <c r="G13">
        <f t="shared" si="4"/>
        <v>0.49815000844212043</v>
      </c>
      <c r="H13">
        <f t="shared" si="5"/>
        <v>-0.68945402554432733</v>
      </c>
    </row>
    <row r="14" spans="1:12" x14ac:dyDescent="0.45">
      <c r="A14">
        <f>Training!L13</f>
        <v>74</v>
      </c>
      <c r="B14">
        <f>Training!I13</f>
        <v>1</v>
      </c>
      <c r="C14">
        <f t="shared" si="0"/>
        <v>0</v>
      </c>
      <c r="D14">
        <f t="shared" si="1"/>
        <v>7.5000000000000006E-3</v>
      </c>
      <c r="E14">
        <f t="shared" si="2"/>
        <v>0.99252805481913842</v>
      </c>
      <c r="F14">
        <f t="shared" si="3"/>
        <v>0.50187499121098689</v>
      </c>
      <c r="G14">
        <f t="shared" si="4"/>
        <v>0.49812500878901311</v>
      </c>
      <c r="H14">
        <f t="shared" si="5"/>
        <v>-0.689404211793466</v>
      </c>
    </row>
    <row r="15" spans="1:12" x14ac:dyDescent="0.45">
      <c r="A15">
        <f>Training!L14</f>
        <v>92</v>
      </c>
      <c r="B15">
        <f>Training!I14</f>
        <v>1</v>
      </c>
      <c r="C15">
        <f t="shared" si="0"/>
        <v>0</v>
      </c>
      <c r="D15">
        <f t="shared" si="1"/>
        <v>9.2999999999999992E-3</v>
      </c>
      <c r="E15">
        <f t="shared" si="2"/>
        <v>0.99074311125160952</v>
      </c>
      <c r="F15">
        <f t="shared" si="3"/>
        <v>0.50232498324270747</v>
      </c>
      <c r="G15">
        <f t="shared" si="4"/>
        <v>0.49767501675729253</v>
      </c>
      <c r="H15">
        <f t="shared" si="5"/>
        <v>-0.68850799177098443</v>
      </c>
    </row>
    <row r="16" spans="1:12" x14ac:dyDescent="0.45">
      <c r="A16">
        <f>Training!L15</f>
        <v>85</v>
      </c>
      <c r="B16">
        <f>Training!I15</f>
        <v>1</v>
      </c>
      <c r="C16">
        <f t="shared" si="0"/>
        <v>0</v>
      </c>
      <c r="D16">
        <f t="shared" si="1"/>
        <v>8.6E-3</v>
      </c>
      <c r="E16">
        <f t="shared" si="2"/>
        <v>0.99143687421819526</v>
      </c>
      <c r="F16">
        <f t="shared" si="3"/>
        <v>0.5021499867489313</v>
      </c>
      <c r="G16">
        <f t="shared" si="4"/>
        <v>0.4978500132510687</v>
      </c>
      <c r="H16">
        <f t="shared" si="5"/>
        <v>-0.68885642553145554</v>
      </c>
    </row>
    <row r="17" spans="1:8" x14ac:dyDescent="0.45">
      <c r="A17">
        <f>Training!L16</f>
        <v>88</v>
      </c>
      <c r="B17">
        <f>Training!I16</f>
        <v>1</v>
      </c>
      <c r="C17">
        <f t="shared" si="0"/>
        <v>0</v>
      </c>
      <c r="D17">
        <f t="shared" si="1"/>
        <v>8.8999999999999999E-3</v>
      </c>
      <c r="E17">
        <f t="shared" si="2"/>
        <v>0.99113948776612804</v>
      </c>
      <c r="F17">
        <f t="shared" si="3"/>
        <v>0.50222498531326221</v>
      </c>
      <c r="G17">
        <f t="shared" si="4"/>
        <v>0.49777501468673779</v>
      </c>
      <c r="H17">
        <f t="shared" si="5"/>
        <v>-0.68870708177726714</v>
      </c>
    </row>
    <row r="18" spans="1:8" x14ac:dyDescent="0.45">
      <c r="A18">
        <f>Training!L17</f>
        <v>80</v>
      </c>
      <c r="B18">
        <f>Training!I17</f>
        <v>0</v>
      </c>
      <c r="C18">
        <f t="shared" si="0"/>
        <v>1</v>
      </c>
      <c r="D18">
        <f t="shared" si="1"/>
        <v>8.0999999999999996E-3</v>
      </c>
      <c r="E18">
        <f t="shared" si="2"/>
        <v>0.99193271660557114</v>
      </c>
      <c r="F18">
        <f t="shared" si="3"/>
        <v>0.5020249889283851</v>
      </c>
      <c r="G18">
        <f t="shared" si="4"/>
        <v>0.4979750110716149</v>
      </c>
      <c r="H18">
        <f t="shared" si="5"/>
        <v>-0.69720538178752511</v>
      </c>
    </row>
    <row r="19" spans="1:8" x14ac:dyDescent="0.45">
      <c r="A19">
        <f>Training!L18</f>
        <v>56</v>
      </c>
      <c r="B19">
        <f>Training!I18</f>
        <v>0</v>
      </c>
      <c r="C19">
        <f t="shared" si="0"/>
        <v>1</v>
      </c>
      <c r="D19">
        <f t="shared" si="1"/>
        <v>5.7000000000000002E-3</v>
      </c>
      <c r="E19">
        <f t="shared" si="2"/>
        <v>0.99431621417843319</v>
      </c>
      <c r="F19">
        <f t="shared" si="3"/>
        <v>0.50142499614182501</v>
      </c>
      <c r="G19">
        <f t="shared" si="4"/>
        <v>0.49857500385817499</v>
      </c>
      <c r="H19">
        <f t="shared" si="5"/>
        <v>-0.69600124180444733</v>
      </c>
    </row>
    <row r="20" spans="1:8" x14ac:dyDescent="0.45">
      <c r="A20">
        <f>Training!L19</f>
        <v>76</v>
      </c>
      <c r="B20">
        <f>Training!I19</f>
        <v>0</v>
      </c>
      <c r="C20">
        <f t="shared" si="0"/>
        <v>1</v>
      </c>
      <c r="D20">
        <f t="shared" si="1"/>
        <v>7.7000000000000002E-3</v>
      </c>
      <c r="E20">
        <f t="shared" si="2"/>
        <v>0.99232956905741243</v>
      </c>
      <c r="F20">
        <f t="shared" si="3"/>
        <v>0.50192499048895223</v>
      </c>
      <c r="G20">
        <f t="shared" si="4"/>
        <v>0.49807500951104777</v>
      </c>
      <c r="H20">
        <f t="shared" si="5"/>
        <v>-0.69700459179163654</v>
      </c>
    </row>
    <row r="21" spans="1:8" x14ac:dyDescent="0.45">
      <c r="A21">
        <f>Training!L20</f>
        <v>109</v>
      </c>
      <c r="B21">
        <f>Training!I20</f>
        <v>1</v>
      </c>
      <c r="C21">
        <f t="shared" si="0"/>
        <v>0</v>
      </c>
      <c r="D21">
        <f t="shared" si="1"/>
        <v>1.0999999999999999E-2</v>
      </c>
      <c r="E21">
        <f t="shared" si="2"/>
        <v>0.98906027877536873</v>
      </c>
      <c r="F21">
        <f t="shared" si="3"/>
        <v>0.5027499722711688</v>
      </c>
      <c r="G21">
        <f t="shared" si="4"/>
        <v>0.4972500277288312</v>
      </c>
      <c r="H21">
        <f t="shared" si="5"/>
        <v>-0.68766230548369078</v>
      </c>
    </row>
    <row r="22" spans="1:8" x14ac:dyDescent="0.45">
      <c r="A22">
        <f>Training!L21</f>
        <v>87</v>
      </c>
      <c r="B22">
        <f>Training!I21</f>
        <v>1</v>
      </c>
      <c r="C22">
        <f t="shared" si="0"/>
        <v>0</v>
      </c>
      <c r="D22">
        <f t="shared" si="1"/>
        <v>8.8000000000000005E-3</v>
      </c>
      <c r="E22">
        <f t="shared" si="2"/>
        <v>0.99123860667076724</v>
      </c>
      <c r="F22">
        <f t="shared" si="3"/>
        <v>0.50219998580277658</v>
      </c>
      <c r="G22">
        <f t="shared" si="4"/>
        <v>0.49780001419722342</v>
      </c>
      <c r="H22">
        <f t="shared" si="5"/>
        <v>-0.68875686052871143</v>
      </c>
    </row>
    <row r="23" spans="1:8" x14ac:dyDescent="0.45">
      <c r="A23">
        <f>Training!L22</f>
        <v>79</v>
      </c>
      <c r="B23">
        <f>Training!I22</f>
        <v>1</v>
      </c>
      <c r="C23">
        <f t="shared" si="0"/>
        <v>0</v>
      </c>
      <c r="D23">
        <f t="shared" si="1"/>
        <v>8.0000000000000002E-3</v>
      </c>
      <c r="E23">
        <f t="shared" si="2"/>
        <v>0.99203191483706066</v>
      </c>
      <c r="F23">
        <f t="shared" si="3"/>
        <v>0.50199998933340162</v>
      </c>
      <c r="G23">
        <f t="shared" si="4"/>
        <v>0.49800001066659838</v>
      </c>
      <c r="H23">
        <f t="shared" si="5"/>
        <v>-0.68915518053861202</v>
      </c>
    </row>
    <row r="24" spans="1:8" x14ac:dyDescent="0.45">
      <c r="A24">
        <f>Training!L23</f>
        <v>86</v>
      </c>
      <c r="B24">
        <f>Training!I23</f>
        <v>0</v>
      </c>
      <c r="C24">
        <f t="shared" si="0"/>
        <v>1</v>
      </c>
      <c r="D24">
        <f t="shared" si="1"/>
        <v>8.6999999999999994E-3</v>
      </c>
      <c r="E24">
        <f t="shared" si="2"/>
        <v>0.99133773548779258</v>
      </c>
      <c r="F24">
        <f t="shared" si="3"/>
        <v>0.50217498628129131</v>
      </c>
      <c r="G24">
        <f t="shared" si="4"/>
        <v>0.49782501371870869</v>
      </c>
      <c r="H24">
        <f t="shared" si="5"/>
        <v>-0.69750664178010702</v>
      </c>
    </row>
    <row r="25" spans="1:8" x14ac:dyDescent="0.45">
      <c r="A25">
        <f>Training!L24</f>
        <v>95</v>
      </c>
      <c r="B25">
        <f>Training!I24</f>
        <v>1</v>
      </c>
      <c r="C25">
        <f t="shared" si="0"/>
        <v>0</v>
      </c>
      <c r="D25">
        <f t="shared" si="1"/>
        <v>9.5999999999999992E-3</v>
      </c>
      <c r="E25">
        <f t="shared" si="2"/>
        <v>0.99044593289721605</v>
      </c>
      <c r="F25">
        <f t="shared" si="3"/>
        <v>0.50239998156816978</v>
      </c>
      <c r="G25">
        <f t="shared" si="4"/>
        <v>0.49760001843183022</v>
      </c>
      <c r="H25">
        <f t="shared" si="5"/>
        <v>-0.68835870051570891</v>
      </c>
    </row>
    <row r="26" spans="1:8" x14ac:dyDescent="0.45">
      <c r="A26">
        <f>Training!L25</f>
        <v>69</v>
      </c>
      <c r="B26">
        <f>Training!I25</f>
        <v>0</v>
      </c>
      <c r="C26">
        <f t="shared" si="0"/>
        <v>1</v>
      </c>
      <c r="D26">
        <f t="shared" si="1"/>
        <v>7.000000000000001E-3</v>
      </c>
      <c r="E26">
        <f t="shared" si="2"/>
        <v>0.99302444293323511</v>
      </c>
      <c r="F26">
        <f t="shared" si="3"/>
        <v>0.50174999285420163</v>
      </c>
      <c r="G26">
        <f t="shared" si="4"/>
        <v>0.49825000714579837</v>
      </c>
      <c r="H26">
        <f t="shared" si="5"/>
        <v>-0.69665330554744009</v>
      </c>
    </row>
    <row r="27" spans="1:8" x14ac:dyDescent="0.45">
      <c r="A27">
        <f>Training!L26</f>
        <v>89</v>
      </c>
      <c r="B27">
        <f>Training!I26</f>
        <v>1</v>
      </c>
      <c r="C27">
        <f t="shared" si="0"/>
        <v>0</v>
      </c>
      <c r="D27">
        <f t="shared" si="1"/>
        <v>8.9999999999999993E-3</v>
      </c>
      <c r="E27">
        <f t="shared" si="2"/>
        <v>0.99104037877288365</v>
      </c>
      <c r="F27">
        <f t="shared" si="3"/>
        <v>0.50224998481262306</v>
      </c>
      <c r="G27">
        <f t="shared" si="4"/>
        <v>0.49775001518737694</v>
      </c>
      <c r="H27">
        <f t="shared" si="5"/>
        <v>-0.68865730552577353</v>
      </c>
    </row>
    <row r="28" spans="1:8" x14ac:dyDescent="0.45">
      <c r="A28">
        <f>Training!L27</f>
        <v>69</v>
      </c>
      <c r="B28">
        <f>Training!I27</f>
        <v>1</v>
      </c>
      <c r="C28">
        <f t="shared" si="0"/>
        <v>0</v>
      </c>
      <c r="D28">
        <f t="shared" si="1"/>
        <v>7.000000000000001E-3</v>
      </c>
      <c r="E28">
        <f t="shared" si="2"/>
        <v>0.99302444293323511</v>
      </c>
      <c r="F28">
        <f t="shared" si="3"/>
        <v>0.50174999285420163</v>
      </c>
      <c r="G28">
        <f t="shared" si="4"/>
        <v>0.49825000714579837</v>
      </c>
      <c r="H28">
        <f t="shared" si="5"/>
        <v>-0.6896533055474402</v>
      </c>
    </row>
    <row r="29" spans="1:8" x14ac:dyDescent="0.45">
      <c r="A29">
        <f>Training!L28</f>
        <v>77</v>
      </c>
      <c r="B29">
        <f>Training!I28</f>
        <v>1</v>
      </c>
      <c r="C29">
        <f t="shared" si="0"/>
        <v>0</v>
      </c>
      <c r="D29">
        <f t="shared" si="1"/>
        <v>7.8000000000000005E-3</v>
      </c>
      <c r="E29">
        <f t="shared" si="2"/>
        <v>0.99223034106198915</v>
      </c>
      <c r="F29">
        <f t="shared" si="3"/>
        <v>0.50194999011356012</v>
      </c>
      <c r="G29">
        <f t="shared" si="4"/>
        <v>0.49805000988643988</v>
      </c>
      <c r="H29">
        <f t="shared" si="5"/>
        <v>-0.68925478554066677</v>
      </c>
    </row>
    <row r="30" spans="1:8" x14ac:dyDescent="0.45">
      <c r="A30">
        <f>Training!L29</f>
        <v>82</v>
      </c>
      <c r="B30">
        <f>Training!I29</f>
        <v>1</v>
      </c>
      <c r="C30">
        <f t="shared" si="0"/>
        <v>0</v>
      </c>
      <c r="D30">
        <f t="shared" si="1"/>
        <v>8.3000000000000001E-3</v>
      </c>
      <c r="E30">
        <f t="shared" si="2"/>
        <v>0.99173434989958187</v>
      </c>
      <c r="F30">
        <f t="shared" si="3"/>
        <v>0.50207498808785289</v>
      </c>
      <c r="G30">
        <f t="shared" si="4"/>
        <v>0.49792501191214711</v>
      </c>
      <c r="H30">
        <f t="shared" si="5"/>
        <v>-0.68900579178522758</v>
      </c>
    </row>
    <row r="31" spans="1:8" x14ac:dyDescent="0.45">
      <c r="A31">
        <f>Training!L30</f>
        <v>76</v>
      </c>
      <c r="B31">
        <f>Training!I30</f>
        <v>1</v>
      </c>
      <c r="C31">
        <f t="shared" si="0"/>
        <v>0</v>
      </c>
      <c r="D31">
        <f t="shared" si="1"/>
        <v>7.7000000000000002E-3</v>
      </c>
      <c r="E31">
        <f t="shared" si="2"/>
        <v>0.99232956905741243</v>
      </c>
      <c r="F31">
        <f t="shared" si="3"/>
        <v>0.50192499048895223</v>
      </c>
      <c r="G31">
        <f t="shared" si="4"/>
        <v>0.49807500951104777</v>
      </c>
      <c r="H31">
        <f t="shared" si="5"/>
        <v>-0.6893045917916365</v>
      </c>
    </row>
    <row r="32" spans="1:8" x14ac:dyDescent="0.45">
      <c r="A32">
        <f>Training!L31</f>
        <v>90</v>
      </c>
      <c r="B32">
        <f>Training!I31</f>
        <v>1</v>
      </c>
      <c r="C32">
        <f t="shared" si="0"/>
        <v>0</v>
      </c>
      <c r="D32">
        <f t="shared" si="1"/>
        <v>9.1000000000000004E-3</v>
      </c>
      <c r="E32">
        <f t="shared" si="2"/>
        <v>0.99094127969004309</v>
      </c>
      <c r="F32">
        <f t="shared" si="3"/>
        <v>0.50227498430073425</v>
      </c>
      <c r="G32">
        <f t="shared" si="4"/>
        <v>0.49772501569926575</v>
      </c>
      <c r="H32">
        <f t="shared" si="5"/>
        <v>-0.68860753177422918</v>
      </c>
    </row>
    <row r="33" spans="1:8" x14ac:dyDescent="0.45">
      <c r="A33">
        <f>Training!L32</f>
        <v>67</v>
      </c>
      <c r="B33">
        <f>Training!I32</f>
        <v>0</v>
      </c>
      <c r="C33">
        <f t="shared" si="0"/>
        <v>1</v>
      </c>
      <c r="D33">
        <f t="shared" si="1"/>
        <v>6.8000000000000005E-3</v>
      </c>
      <c r="E33">
        <f t="shared" si="2"/>
        <v>0.99322306768363466</v>
      </c>
      <c r="F33">
        <f t="shared" si="3"/>
        <v>0.50169999344936367</v>
      </c>
      <c r="G33">
        <f t="shared" si="4"/>
        <v>0.49830000655063633</v>
      </c>
      <c r="H33">
        <f t="shared" si="5"/>
        <v>-0.69655296054880933</v>
      </c>
    </row>
    <row r="34" spans="1:8" x14ac:dyDescent="0.45">
      <c r="A34">
        <f>Training!L33</f>
        <v>91</v>
      </c>
      <c r="B34">
        <f>Training!I33</f>
        <v>1</v>
      </c>
      <c r="C34">
        <f t="shared" si="0"/>
        <v>0</v>
      </c>
      <c r="D34">
        <f t="shared" si="1"/>
        <v>9.1999999999999998E-3</v>
      </c>
      <c r="E34">
        <f t="shared" si="2"/>
        <v>0.99084219051661537</v>
      </c>
      <c r="F34">
        <f t="shared" si="3"/>
        <v>0.50229998377747065</v>
      </c>
      <c r="G34">
        <f t="shared" si="4"/>
        <v>0.49770001622252935</v>
      </c>
      <c r="H34">
        <f t="shared" si="5"/>
        <v>-0.6885577605226334</v>
      </c>
    </row>
    <row r="35" spans="1:8" x14ac:dyDescent="0.45">
      <c r="A35">
        <f>Training!L34</f>
        <v>93</v>
      </c>
      <c r="B35">
        <f>Training!I34</f>
        <v>1</v>
      </c>
      <c r="C35">
        <f t="shared" si="0"/>
        <v>0</v>
      </c>
      <c r="D35">
        <f t="shared" si="1"/>
        <v>9.4000000000000004E-3</v>
      </c>
      <c r="E35">
        <f t="shared" si="2"/>
        <v>0.99064404189403477</v>
      </c>
      <c r="F35">
        <f t="shared" si="3"/>
        <v>0.50234998269631959</v>
      </c>
      <c r="G35">
        <f t="shared" si="4"/>
        <v>0.49765001730368041</v>
      </c>
      <c r="H35">
        <f t="shared" si="5"/>
        <v>-0.68845822551928149</v>
      </c>
    </row>
    <row r="36" spans="1:8" x14ac:dyDescent="0.45">
      <c r="A36">
        <f>Training!L35</f>
        <v>64</v>
      </c>
      <c r="B36">
        <f>Training!I35</f>
        <v>0</v>
      </c>
      <c r="C36">
        <f t="shared" si="0"/>
        <v>1</v>
      </c>
      <c r="D36">
        <f t="shared" si="1"/>
        <v>6.5000000000000006E-3</v>
      </c>
      <c r="E36">
        <f t="shared" si="2"/>
        <v>0.99352107930344769</v>
      </c>
      <c r="F36">
        <f t="shared" si="3"/>
        <v>0.50162499427867002</v>
      </c>
      <c r="G36">
        <f t="shared" si="4"/>
        <v>0.49837500572132998</v>
      </c>
      <c r="H36">
        <f t="shared" si="5"/>
        <v>-0.69640246180064813</v>
      </c>
    </row>
    <row r="37" spans="1:8" x14ac:dyDescent="0.45">
      <c r="A37">
        <f>Training!L36</f>
        <v>88</v>
      </c>
      <c r="B37">
        <f>Training!I36</f>
        <v>1</v>
      </c>
      <c r="C37">
        <f t="shared" si="0"/>
        <v>0</v>
      </c>
      <c r="D37">
        <f t="shared" si="1"/>
        <v>8.8999999999999999E-3</v>
      </c>
      <c r="E37">
        <f t="shared" si="2"/>
        <v>0.99113948776612804</v>
      </c>
      <c r="F37">
        <f t="shared" si="3"/>
        <v>0.50222498531326221</v>
      </c>
      <c r="G37">
        <f t="shared" si="4"/>
        <v>0.49777501468673779</v>
      </c>
      <c r="H37">
        <f t="shared" si="5"/>
        <v>-0.68870708177726714</v>
      </c>
    </row>
    <row r="38" spans="1:8" x14ac:dyDescent="0.45">
      <c r="A38">
        <f>Training!L37</f>
        <v>73</v>
      </c>
      <c r="B38">
        <f>Training!I37</f>
        <v>0</v>
      </c>
      <c r="C38">
        <f t="shared" si="0"/>
        <v>1</v>
      </c>
      <c r="D38">
        <f t="shared" si="1"/>
        <v>7.4000000000000003E-3</v>
      </c>
      <c r="E38">
        <f t="shared" si="2"/>
        <v>0.99262731258742609</v>
      </c>
      <c r="F38">
        <f t="shared" si="3"/>
        <v>0.50184999155787957</v>
      </c>
      <c r="G38">
        <f t="shared" si="4"/>
        <v>0.49815000844212043</v>
      </c>
      <c r="H38">
        <f t="shared" si="5"/>
        <v>-0.6968540255443274</v>
      </c>
    </row>
    <row r="39" spans="1:8" x14ac:dyDescent="0.45">
      <c r="A39">
        <f>Training!L38</f>
        <v>77</v>
      </c>
      <c r="B39">
        <f>Training!I38</f>
        <v>0</v>
      </c>
      <c r="C39">
        <f t="shared" si="0"/>
        <v>1</v>
      </c>
      <c r="D39">
        <f t="shared" si="1"/>
        <v>7.8000000000000005E-3</v>
      </c>
      <c r="E39">
        <f t="shared" si="2"/>
        <v>0.99223034106198915</v>
      </c>
      <c r="F39">
        <f t="shared" si="3"/>
        <v>0.50194999011356012</v>
      </c>
      <c r="G39">
        <f t="shared" si="4"/>
        <v>0.49805000988643988</v>
      </c>
      <c r="H39">
        <f t="shared" si="5"/>
        <v>-0.69705478554066669</v>
      </c>
    </row>
    <row r="40" spans="1:8" x14ac:dyDescent="0.45">
      <c r="A40">
        <f>Training!L39</f>
        <v>80</v>
      </c>
      <c r="B40">
        <f>Training!I39</f>
        <v>0</v>
      </c>
      <c r="C40">
        <f t="shared" si="0"/>
        <v>1</v>
      </c>
      <c r="D40">
        <f t="shared" si="1"/>
        <v>8.0999999999999996E-3</v>
      </c>
      <c r="E40">
        <f t="shared" si="2"/>
        <v>0.99193271660557114</v>
      </c>
      <c r="F40">
        <f t="shared" si="3"/>
        <v>0.5020249889283851</v>
      </c>
      <c r="G40">
        <f t="shared" si="4"/>
        <v>0.4979750110716149</v>
      </c>
      <c r="H40">
        <f t="shared" si="5"/>
        <v>-0.69720538178752511</v>
      </c>
    </row>
    <row r="41" spans="1:8" x14ac:dyDescent="0.45">
      <c r="A41">
        <f>Training!L40</f>
        <v>87</v>
      </c>
      <c r="B41">
        <f>Training!I40</f>
        <v>1</v>
      </c>
      <c r="C41">
        <f t="shared" si="0"/>
        <v>0</v>
      </c>
      <c r="D41">
        <f t="shared" si="1"/>
        <v>8.8000000000000005E-3</v>
      </c>
      <c r="E41">
        <f t="shared" si="2"/>
        <v>0.99123860667076724</v>
      </c>
      <c r="F41">
        <f t="shared" si="3"/>
        <v>0.50219998580277658</v>
      </c>
      <c r="G41">
        <f t="shared" si="4"/>
        <v>0.49780001419722342</v>
      </c>
      <c r="H41">
        <f t="shared" si="5"/>
        <v>-0.68875686052871143</v>
      </c>
    </row>
    <row r="42" spans="1:8" x14ac:dyDescent="0.45">
      <c r="A42">
        <f>Training!L41</f>
        <v>73</v>
      </c>
      <c r="B42">
        <f>Training!I41</f>
        <v>0</v>
      </c>
      <c r="C42">
        <f t="shared" si="0"/>
        <v>1</v>
      </c>
      <c r="D42">
        <f t="shared" si="1"/>
        <v>7.4000000000000003E-3</v>
      </c>
      <c r="E42">
        <f t="shared" si="2"/>
        <v>0.99262731258742609</v>
      </c>
      <c r="F42">
        <f t="shared" si="3"/>
        <v>0.50184999155787957</v>
      </c>
      <c r="G42">
        <f t="shared" si="4"/>
        <v>0.49815000844212043</v>
      </c>
      <c r="H42">
        <f t="shared" si="5"/>
        <v>-0.6968540255443274</v>
      </c>
    </row>
    <row r="43" spans="1:8" x14ac:dyDescent="0.45">
      <c r="A43">
        <f>Training!L42</f>
        <v>74</v>
      </c>
      <c r="B43">
        <f>Training!I42</f>
        <v>1</v>
      </c>
      <c r="C43">
        <f t="shared" si="0"/>
        <v>0</v>
      </c>
      <c r="D43">
        <f t="shared" si="1"/>
        <v>7.5000000000000006E-3</v>
      </c>
      <c r="E43">
        <f t="shared" si="2"/>
        <v>0.99252805481913842</v>
      </c>
      <c r="F43">
        <f t="shared" si="3"/>
        <v>0.50187499121098689</v>
      </c>
      <c r="G43">
        <f t="shared" si="4"/>
        <v>0.49812500878901311</v>
      </c>
      <c r="H43">
        <f t="shared" si="5"/>
        <v>-0.689404211793466</v>
      </c>
    </row>
    <row r="44" spans="1:8" x14ac:dyDescent="0.45">
      <c r="A44">
        <f>Training!L43</f>
        <v>95</v>
      </c>
      <c r="B44">
        <f>Training!I43</f>
        <v>1</v>
      </c>
      <c r="C44">
        <f t="shared" si="0"/>
        <v>0</v>
      </c>
      <c r="D44">
        <f t="shared" si="1"/>
        <v>9.5999999999999992E-3</v>
      </c>
      <c r="E44">
        <f t="shared" si="2"/>
        <v>0.99044593289721605</v>
      </c>
      <c r="F44">
        <f t="shared" si="3"/>
        <v>0.50239998156816978</v>
      </c>
      <c r="G44">
        <f t="shared" si="4"/>
        <v>0.49760001843183022</v>
      </c>
      <c r="H44">
        <f t="shared" si="5"/>
        <v>-0.68835870051570891</v>
      </c>
    </row>
    <row r="45" spans="1:8" x14ac:dyDescent="0.45">
      <c r="A45">
        <f>Training!L44</f>
        <v>76</v>
      </c>
      <c r="B45">
        <f>Training!I44</f>
        <v>1</v>
      </c>
      <c r="C45">
        <f t="shared" si="0"/>
        <v>0</v>
      </c>
      <c r="D45">
        <f t="shared" si="1"/>
        <v>7.7000000000000002E-3</v>
      </c>
      <c r="E45">
        <f t="shared" si="2"/>
        <v>0.99232956905741243</v>
      </c>
      <c r="F45">
        <f t="shared" si="3"/>
        <v>0.50192499048895223</v>
      </c>
      <c r="G45">
        <f t="shared" si="4"/>
        <v>0.49807500951104777</v>
      </c>
      <c r="H45">
        <f t="shared" si="5"/>
        <v>-0.6893045917916365</v>
      </c>
    </row>
    <row r="46" spans="1:8" x14ac:dyDescent="0.45">
      <c r="A46">
        <f>Training!L45</f>
        <v>69</v>
      </c>
      <c r="B46">
        <f>Training!I45</f>
        <v>0</v>
      </c>
      <c r="C46">
        <f t="shared" si="0"/>
        <v>1</v>
      </c>
      <c r="D46">
        <f t="shared" si="1"/>
        <v>7.000000000000001E-3</v>
      </c>
      <c r="E46">
        <f t="shared" si="2"/>
        <v>0.99302444293323511</v>
      </c>
      <c r="F46">
        <f t="shared" si="3"/>
        <v>0.50174999285420163</v>
      </c>
      <c r="G46">
        <f t="shared" si="4"/>
        <v>0.49825000714579837</v>
      </c>
      <c r="H46">
        <f t="shared" si="5"/>
        <v>-0.69665330554744009</v>
      </c>
    </row>
    <row r="47" spans="1:8" x14ac:dyDescent="0.45">
      <c r="A47">
        <f>Training!L46</f>
        <v>57</v>
      </c>
      <c r="B47">
        <f>Training!I46</f>
        <v>1</v>
      </c>
      <c r="C47">
        <f t="shared" si="0"/>
        <v>0</v>
      </c>
      <c r="D47">
        <f t="shared" si="1"/>
        <v>5.8000000000000005E-3</v>
      </c>
      <c r="E47">
        <f t="shared" si="2"/>
        <v>0.99421678752843079</v>
      </c>
      <c r="F47">
        <f t="shared" si="3"/>
        <v>0.50144999593518036</v>
      </c>
      <c r="G47">
        <f t="shared" si="4"/>
        <v>0.49855000406481964</v>
      </c>
      <c r="H47">
        <f t="shared" si="5"/>
        <v>-0.6902513855540513</v>
      </c>
    </row>
    <row r="48" spans="1:8" x14ac:dyDescent="0.45">
      <c r="A48">
        <f>Training!L47</f>
        <v>91</v>
      </c>
      <c r="B48">
        <f>Training!I47</f>
        <v>1</v>
      </c>
      <c r="C48">
        <f t="shared" si="0"/>
        <v>0</v>
      </c>
      <c r="D48">
        <f t="shared" si="1"/>
        <v>9.1999999999999998E-3</v>
      </c>
      <c r="E48">
        <f t="shared" si="2"/>
        <v>0.99084219051661537</v>
      </c>
      <c r="F48">
        <f t="shared" si="3"/>
        <v>0.50229998377747065</v>
      </c>
      <c r="G48">
        <f t="shared" si="4"/>
        <v>0.49770001622252935</v>
      </c>
      <c r="H48">
        <f t="shared" si="5"/>
        <v>-0.6885577605226334</v>
      </c>
    </row>
    <row r="49" spans="1:8" x14ac:dyDescent="0.45">
      <c r="A49">
        <f>Training!L48</f>
        <v>75</v>
      </c>
      <c r="B49">
        <f>Training!I48</f>
        <v>1</v>
      </c>
      <c r="C49">
        <f t="shared" si="0"/>
        <v>0</v>
      </c>
      <c r="D49">
        <f t="shared" si="1"/>
        <v>7.6000000000000009E-3</v>
      </c>
      <c r="E49">
        <f t="shared" si="2"/>
        <v>0.99242880697613134</v>
      </c>
      <c r="F49">
        <f t="shared" si="3"/>
        <v>0.50189999085471948</v>
      </c>
      <c r="G49">
        <f t="shared" si="4"/>
        <v>0.49810000914528052</v>
      </c>
      <c r="H49">
        <f t="shared" si="5"/>
        <v>-0.68935440054256925</v>
      </c>
    </row>
    <row r="50" spans="1:8" x14ac:dyDescent="0.45">
      <c r="A50">
        <f>Training!L49</f>
        <v>66</v>
      </c>
      <c r="B50">
        <f>Training!I49</f>
        <v>0</v>
      </c>
      <c r="C50">
        <f t="shared" si="0"/>
        <v>1</v>
      </c>
      <c r="D50">
        <f t="shared" si="1"/>
        <v>6.7000000000000002E-3</v>
      </c>
      <c r="E50">
        <f t="shared" si="2"/>
        <v>0.99332239495668395</v>
      </c>
      <c r="F50">
        <f t="shared" si="3"/>
        <v>0.50167499373413227</v>
      </c>
      <c r="G50">
        <f t="shared" si="4"/>
        <v>0.49832500626586773</v>
      </c>
      <c r="H50">
        <f t="shared" si="5"/>
        <v>-0.69650279179944996</v>
      </c>
    </row>
    <row r="51" spans="1:8" x14ac:dyDescent="0.45">
      <c r="A51">
        <f>Training!L50</f>
        <v>76</v>
      </c>
      <c r="B51">
        <f>Training!I50</f>
        <v>1</v>
      </c>
      <c r="C51">
        <f t="shared" si="0"/>
        <v>0</v>
      </c>
      <c r="D51">
        <f t="shared" si="1"/>
        <v>7.7000000000000002E-3</v>
      </c>
      <c r="E51">
        <f t="shared" si="2"/>
        <v>0.99232956905741243</v>
      </c>
      <c r="F51">
        <f t="shared" si="3"/>
        <v>0.50192499048895223</v>
      </c>
      <c r="G51">
        <f t="shared" si="4"/>
        <v>0.49807500951104777</v>
      </c>
      <c r="H51">
        <f t="shared" si="5"/>
        <v>-0.6893045917916365</v>
      </c>
    </row>
    <row r="52" spans="1:8" x14ac:dyDescent="0.45">
      <c r="A52">
        <f>Training!L51</f>
        <v>60</v>
      </c>
      <c r="B52">
        <f>Training!I51</f>
        <v>1</v>
      </c>
      <c r="C52">
        <f t="shared" si="0"/>
        <v>0</v>
      </c>
      <c r="D52">
        <f t="shared" si="1"/>
        <v>6.1000000000000004E-3</v>
      </c>
      <c r="E52">
        <f t="shared" si="2"/>
        <v>0.99391856722745398</v>
      </c>
      <c r="F52">
        <f t="shared" si="3"/>
        <v>0.50152499527124672</v>
      </c>
      <c r="G52">
        <f t="shared" si="4"/>
        <v>0.49847500472875328</v>
      </c>
      <c r="H52">
        <f t="shared" si="5"/>
        <v>-0.69010183180273399</v>
      </c>
    </row>
    <row r="53" spans="1:8" x14ac:dyDescent="0.45">
      <c r="A53">
        <f>Training!L52</f>
        <v>69</v>
      </c>
      <c r="B53">
        <f>Training!I52</f>
        <v>1</v>
      </c>
      <c r="C53">
        <f t="shared" si="0"/>
        <v>0</v>
      </c>
      <c r="D53">
        <f t="shared" si="1"/>
        <v>7.000000000000001E-3</v>
      </c>
      <c r="E53">
        <f t="shared" si="2"/>
        <v>0.99302444293323511</v>
      </c>
      <c r="F53">
        <f t="shared" si="3"/>
        <v>0.50174999285420163</v>
      </c>
      <c r="G53">
        <f t="shared" si="4"/>
        <v>0.49825000714579837</v>
      </c>
      <c r="H53">
        <f t="shared" si="5"/>
        <v>-0.6896533055474402</v>
      </c>
    </row>
    <row r="54" spans="1:8" x14ac:dyDescent="0.45">
      <c r="A54">
        <f>Training!L53</f>
        <v>71</v>
      </c>
      <c r="B54">
        <f>Training!I53</f>
        <v>1</v>
      </c>
      <c r="C54">
        <f t="shared" si="0"/>
        <v>0</v>
      </c>
      <c r="D54">
        <f t="shared" si="1"/>
        <v>7.2000000000000007E-3</v>
      </c>
      <c r="E54">
        <f t="shared" si="2"/>
        <v>0.99282585790381339</v>
      </c>
      <c r="F54">
        <f t="shared" si="3"/>
        <v>0.50179999222404026</v>
      </c>
      <c r="G54">
        <f t="shared" si="4"/>
        <v>0.49820000777595974</v>
      </c>
      <c r="H54">
        <f t="shared" si="5"/>
        <v>-0.68955366054594869</v>
      </c>
    </row>
    <row r="55" spans="1:8" x14ac:dyDescent="0.45">
      <c r="A55">
        <f>Training!L54</f>
        <v>69</v>
      </c>
      <c r="B55">
        <f>Training!I54</f>
        <v>1</v>
      </c>
      <c r="C55">
        <f t="shared" si="0"/>
        <v>0</v>
      </c>
      <c r="D55">
        <f t="shared" si="1"/>
        <v>7.000000000000001E-3</v>
      </c>
      <c r="E55">
        <f t="shared" si="2"/>
        <v>0.99302444293323511</v>
      </c>
      <c r="F55">
        <f t="shared" si="3"/>
        <v>0.50174999285420163</v>
      </c>
      <c r="G55">
        <f t="shared" si="4"/>
        <v>0.49825000714579837</v>
      </c>
      <c r="H55">
        <f t="shared" si="5"/>
        <v>-0.6896533055474402</v>
      </c>
    </row>
    <row r="56" spans="1:8" x14ac:dyDescent="0.45">
      <c r="A56">
        <f>Training!L55</f>
        <v>57</v>
      </c>
      <c r="B56">
        <f>Training!I55</f>
        <v>0</v>
      </c>
      <c r="C56">
        <f t="shared" si="0"/>
        <v>1</v>
      </c>
      <c r="D56">
        <f t="shared" si="1"/>
        <v>5.8000000000000005E-3</v>
      </c>
      <c r="E56">
        <f t="shared" si="2"/>
        <v>0.99421678752843079</v>
      </c>
      <c r="F56">
        <f t="shared" si="3"/>
        <v>0.50144999593518036</v>
      </c>
      <c r="G56">
        <f t="shared" si="4"/>
        <v>0.49855000406481964</v>
      </c>
      <c r="H56">
        <f t="shared" si="5"/>
        <v>-0.69605138555405133</v>
      </c>
    </row>
    <row r="57" spans="1:8" x14ac:dyDescent="0.45">
      <c r="A57">
        <f>Training!L56</f>
        <v>75</v>
      </c>
      <c r="B57">
        <f>Training!I56</f>
        <v>1</v>
      </c>
      <c r="C57">
        <f t="shared" si="0"/>
        <v>0</v>
      </c>
      <c r="D57">
        <f t="shared" si="1"/>
        <v>7.6000000000000009E-3</v>
      </c>
      <c r="E57">
        <f t="shared" si="2"/>
        <v>0.99242880697613134</v>
      </c>
      <c r="F57">
        <f t="shared" si="3"/>
        <v>0.50189999085471948</v>
      </c>
      <c r="G57">
        <f t="shared" si="4"/>
        <v>0.49810000914528052</v>
      </c>
      <c r="H57">
        <f t="shared" si="5"/>
        <v>-0.68935440054256925</v>
      </c>
    </row>
    <row r="58" spans="1:8" x14ac:dyDescent="0.45">
      <c r="A58">
        <f>Training!L57</f>
        <v>77</v>
      </c>
      <c r="B58">
        <f>Training!I57</f>
        <v>1</v>
      </c>
      <c r="C58">
        <f t="shared" si="0"/>
        <v>0</v>
      </c>
      <c r="D58">
        <f t="shared" si="1"/>
        <v>7.8000000000000005E-3</v>
      </c>
      <c r="E58">
        <f t="shared" si="2"/>
        <v>0.99223034106198915</v>
      </c>
      <c r="F58">
        <f t="shared" si="3"/>
        <v>0.50194999011356012</v>
      </c>
      <c r="G58">
        <f t="shared" si="4"/>
        <v>0.49805000988643988</v>
      </c>
      <c r="H58">
        <f t="shared" si="5"/>
        <v>-0.68925478554066677</v>
      </c>
    </row>
    <row r="59" spans="1:8" x14ac:dyDescent="0.45">
      <c r="A59">
        <f>Training!L58</f>
        <v>79</v>
      </c>
      <c r="B59">
        <f>Training!I58</f>
        <v>1</v>
      </c>
      <c r="C59">
        <f t="shared" si="0"/>
        <v>0</v>
      </c>
      <c r="D59">
        <f t="shared" si="1"/>
        <v>8.0000000000000002E-3</v>
      </c>
      <c r="E59">
        <f t="shared" si="2"/>
        <v>0.99203191483706066</v>
      </c>
      <c r="F59">
        <f t="shared" si="3"/>
        <v>0.50199998933340162</v>
      </c>
      <c r="G59">
        <f t="shared" si="4"/>
        <v>0.49800001066659838</v>
      </c>
      <c r="H59">
        <f t="shared" si="5"/>
        <v>-0.68915518053861202</v>
      </c>
    </row>
    <row r="60" spans="1:8" x14ac:dyDescent="0.45">
      <c r="A60">
        <f>Training!L59</f>
        <v>59</v>
      </c>
      <c r="B60">
        <f>Training!I59</f>
        <v>1</v>
      </c>
      <c r="C60">
        <f t="shared" si="0"/>
        <v>0</v>
      </c>
      <c r="D60">
        <f t="shared" si="1"/>
        <v>6.0000000000000001E-3</v>
      </c>
      <c r="E60">
        <f t="shared" si="2"/>
        <v>0.99401796405393528</v>
      </c>
      <c r="F60">
        <f t="shared" si="3"/>
        <v>0.50149999550001623</v>
      </c>
      <c r="G60">
        <f t="shared" si="4"/>
        <v>0.49850000449998377</v>
      </c>
      <c r="H60">
        <f t="shared" si="5"/>
        <v>-0.69015168055319531</v>
      </c>
    </row>
    <row r="61" spans="1:8" x14ac:dyDescent="0.45">
      <c r="A61">
        <f>Training!L60</f>
        <v>84</v>
      </c>
      <c r="B61">
        <f>Training!I60</f>
        <v>0</v>
      </c>
      <c r="C61">
        <f t="shared" si="0"/>
        <v>1</v>
      </c>
      <c r="D61">
        <f t="shared" si="1"/>
        <v>8.5000000000000006E-3</v>
      </c>
      <c r="E61">
        <f t="shared" si="2"/>
        <v>0.99153602286296671</v>
      </c>
      <c r="F61">
        <f t="shared" si="3"/>
        <v>0.50212498720582166</v>
      </c>
      <c r="G61">
        <f t="shared" si="4"/>
        <v>0.49787501279417834</v>
      </c>
      <c r="H61">
        <f t="shared" si="5"/>
        <v>-0.69740621178275775</v>
      </c>
    </row>
    <row r="62" spans="1:8" x14ac:dyDescent="0.45">
      <c r="A62">
        <f>Training!L61</f>
        <v>79</v>
      </c>
      <c r="B62">
        <f>Training!I61</f>
        <v>0</v>
      </c>
      <c r="C62">
        <f t="shared" si="0"/>
        <v>1</v>
      </c>
      <c r="D62">
        <f t="shared" si="1"/>
        <v>8.0000000000000002E-3</v>
      </c>
      <c r="E62">
        <f t="shared" si="2"/>
        <v>0.99203191483706066</v>
      </c>
      <c r="F62">
        <f t="shared" si="3"/>
        <v>0.50199998933340162</v>
      </c>
      <c r="G62">
        <f t="shared" si="4"/>
        <v>0.49800001066659838</v>
      </c>
      <c r="H62">
        <f t="shared" si="5"/>
        <v>-0.69715518053861214</v>
      </c>
    </row>
    <row r="63" spans="1:8" x14ac:dyDescent="0.45">
      <c r="A63">
        <f>Training!L62</f>
        <v>85</v>
      </c>
      <c r="B63">
        <f>Training!I62</f>
        <v>1</v>
      </c>
      <c r="C63">
        <f t="shared" si="0"/>
        <v>0</v>
      </c>
      <c r="D63">
        <f t="shared" si="1"/>
        <v>8.6E-3</v>
      </c>
      <c r="E63">
        <f t="shared" si="2"/>
        <v>0.99143687421819526</v>
      </c>
      <c r="F63">
        <f t="shared" si="3"/>
        <v>0.5021499867489313</v>
      </c>
      <c r="G63">
        <f t="shared" si="4"/>
        <v>0.4978500132510687</v>
      </c>
      <c r="H63">
        <f t="shared" si="5"/>
        <v>-0.68885642553145554</v>
      </c>
    </row>
    <row r="64" spans="1:8" x14ac:dyDescent="0.45">
      <c r="A64">
        <f>Training!L63</f>
        <v>66</v>
      </c>
      <c r="B64">
        <f>Training!I63</f>
        <v>0</v>
      </c>
      <c r="C64">
        <f t="shared" si="0"/>
        <v>1</v>
      </c>
      <c r="D64">
        <f t="shared" si="1"/>
        <v>6.7000000000000002E-3</v>
      </c>
      <c r="E64">
        <f t="shared" si="2"/>
        <v>0.99332239495668395</v>
      </c>
      <c r="F64">
        <f t="shared" si="3"/>
        <v>0.50167499373413227</v>
      </c>
      <c r="G64">
        <f t="shared" si="4"/>
        <v>0.49832500626586773</v>
      </c>
      <c r="H64">
        <f t="shared" si="5"/>
        <v>-0.69650279179944996</v>
      </c>
    </row>
    <row r="65" spans="1:8" x14ac:dyDescent="0.45">
      <c r="A65">
        <f>Training!L64</f>
        <v>55</v>
      </c>
      <c r="B65">
        <f>Training!I64</f>
        <v>0</v>
      </c>
      <c r="C65">
        <f t="shared" si="0"/>
        <v>1</v>
      </c>
      <c r="D65">
        <f t="shared" si="1"/>
        <v>5.6000000000000008E-3</v>
      </c>
      <c r="E65">
        <f t="shared" si="2"/>
        <v>0.99441565077159788</v>
      </c>
      <c r="F65">
        <f t="shared" si="3"/>
        <v>0.5013999963413448</v>
      </c>
      <c r="G65">
        <f t="shared" si="4"/>
        <v>0.4986000036586552</v>
      </c>
      <c r="H65">
        <f t="shared" si="5"/>
        <v>-0.69595110055482312</v>
      </c>
    </row>
    <row r="66" spans="1:8" x14ac:dyDescent="0.45">
      <c r="A66">
        <f>Training!L65</f>
        <v>74</v>
      </c>
      <c r="B66">
        <f>Training!I65</f>
        <v>1</v>
      </c>
      <c r="C66">
        <f t="shared" si="0"/>
        <v>0</v>
      </c>
      <c r="D66">
        <f t="shared" si="1"/>
        <v>7.5000000000000006E-3</v>
      </c>
      <c r="E66">
        <f t="shared" si="2"/>
        <v>0.99252805481913842</v>
      </c>
      <c r="F66">
        <f t="shared" si="3"/>
        <v>0.50187499121098689</v>
      </c>
      <c r="G66">
        <f t="shared" si="4"/>
        <v>0.49812500878901311</v>
      </c>
      <c r="H66">
        <f t="shared" si="5"/>
        <v>-0.689404211793466</v>
      </c>
    </row>
    <row r="67" spans="1:8" x14ac:dyDescent="0.45">
      <c r="A67">
        <f>Training!L66</f>
        <v>73</v>
      </c>
      <c r="B67">
        <f>Training!I66</f>
        <v>0</v>
      </c>
      <c r="C67">
        <f t="shared" si="0"/>
        <v>1</v>
      </c>
      <c r="D67">
        <f t="shared" si="1"/>
        <v>7.4000000000000003E-3</v>
      </c>
      <c r="E67">
        <f t="shared" si="2"/>
        <v>0.99262731258742609</v>
      </c>
      <c r="F67">
        <f t="shared" si="3"/>
        <v>0.50184999155787957</v>
      </c>
      <c r="G67">
        <f t="shared" si="4"/>
        <v>0.49815000844212043</v>
      </c>
      <c r="H67">
        <f t="shared" si="5"/>
        <v>-0.6968540255443274</v>
      </c>
    </row>
    <row r="68" spans="1:8" x14ac:dyDescent="0.45">
      <c r="A68">
        <f>Training!L67</f>
        <v>87</v>
      </c>
      <c r="B68">
        <f>Training!I67</f>
        <v>1</v>
      </c>
      <c r="C68">
        <f t="shared" ref="C68:C131" si="6">IF(B68=1,0,1)</f>
        <v>0</v>
      </c>
      <c r="D68">
        <f t="shared" ref="D68:D131" si="7">$L$2+$L$3*A68</f>
        <v>8.8000000000000005E-3</v>
      </c>
      <c r="E68">
        <f t="shared" ref="E68:E131" si="8">EXP(-1*D68)</f>
        <v>0.99123860667076724</v>
      </c>
      <c r="F68">
        <f t="shared" ref="F68:F131" si="9">1/(1+E68)</f>
        <v>0.50219998580277658</v>
      </c>
      <c r="G68">
        <f t="shared" ref="G68:G131" si="10">1-F68</f>
        <v>0.49780001419722342</v>
      </c>
      <c r="H68">
        <f t="shared" ref="H68:H131" si="11">B68*LN(F68)+C68*LN(G68)</f>
        <v>-0.68875686052871143</v>
      </c>
    </row>
    <row r="69" spans="1:8" x14ac:dyDescent="0.45">
      <c r="A69">
        <f>Training!L68</f>
        <v>75</v>
      </c>
      <c r="B69">
        <f>Training!I68</f>
        <v>1</v>
      </c>
      <c r="C69">
        <f t="shared" si="6"/>
        <v>0</v>
      </c>
      <c r="D69">
        <f t="shared" si="7"/>
        <v>7.6000000000000009E-3</v>
      </c>
      <c r="E69">
        <f t="shared" si="8"/>
        <v>0.99242880697613134</v>
      </c>
      <c r="F69">
        <f t="shared" si="9"/>
        <v>0.50189999085471948</v>
      </c>
      <c r="G69">
        <f t="shared" si="10"/>
        <v>0.49810000914528052</v>
      </c>
      <c r="H69">
        <f t="shared" si="11"/>
        <v>-0.68935440054256925</v>
      </c>
    </row>
    <row r="70" spans="1:8" x14ac:dyDescent="0.45">
      <c r="A70">
        <f>Training!L69</f>
        <v>75</v>
      </c>
      <c r="B70">
        <f>Training!I69</f>
        <v>1</v>
      </c>
      <c r="C70">
        <f t="shared" si="6"/>
        <v>0</v>
      </c>
      <c r="D70">
        <f t="shared" si="7"/>
        <v>7.6000000000000009E-3</v>
      </c>
      <c r="E70">
        <f t="shared" si="8"/>
        <v>0.99242880697613134</v>
      </c>
      <c r="F70">
        <f t="shared" si="9"/>
        <v>0.50189999085471948</v>
      </c>
      <c r="G70">
        <f t="shared" si="10"/>
        <v>0.49810000914528052</v>
      </c>
      <c r="H70">
        <f t="shared" si="11"/>
        <v>-0.68935440054256925</v>
      </c>
    </row>
    <row r="71" spans="1:8" x14ac:dyDescent="0.45">
      <c r="A71">
        <f>Training!L70</f>
        <v>67</v>
      </c>
      <c r="B71">
        <f>Training!I70</f>
        <v>1</v>
      </c>
      <c r="C71">
        <f t="shared" si="6"/>
        <v>0</v>
      </c>
      <c r="D71">
        <f t="shared" si="7"/>
        <v>6.8000000000000005E-3</v>
      </c>
      <c r="E71">
        <f t="shared" si="8"/>
        <v>0.99322306768363466</v>
      </c>
      <c r="F71">
        <f t="shared" si="9"/>
        <v>0.50169999344936367</v>
      </c>
      <c r="G71">
        <f t="shared" si="10"/>
        <v>0.49830000655063633</v>
      </c>
      <c r="H71">
        <f t="shared" si="11"/>
        <v>-0.68975296054880908</v>
      </c>
    </row>
    <row r="72" spans="1:8" x14ac:dyDescent="0.45">
      <c r="A72">
        <f>Training!L71</f>
        <v>53</v>
      </c>
      <c r="B72">
        <f>Training!I71</f>
        <v>0</v>
      </c>
      <c r="C72">
        <f t="shared" si="6"/>
        <v>1</v>
      </c>
      <c r="D72">
        <f t="shared" si="7"/>
        <v>5.4000000000000003E-3</v>
      </c>
      <c r="E72">
        <f t="shared" si="8"/>
        <v>0.99461455379139119</v>
      </c>
      <c r="F72">
        <f t="shared" si="9"/>
        <v>0.50134999671950953</v>
      </c>
      <c r="G72">
        <f t="shared" si="10"/>
        <v>0.49865000328049047</v>
      </c>
      <c r="H72">
        <f t="shared" si="11"/>
        <v>-0.69585082555551658</v>
      </c>
    </row>
    <row r="73" spans="1:8" x14ac:dyDescent="0.45">
      <c r="A73">
        <f>Training!L72</f>
        <v>68</v>
      </c>
      <c r="B73">
        <f>Training!I72</f>
        <v>1</v>
      </c>
      <c r="C73">
        <f t="shared" si="6"/>
        <v>0</v>
      </c>
      <c r="D73">
        <f t="shared" si="7"/>
        <v>6.9000000000000008E-3</v>
      </c>
      <c r="E73">
        <f t="shared" si="8"/>
        <v>0.99312375034281619</v>
      </c>
      <c r="F73">
        <f t="shared" si="9"/>
        <v>0.50172499315609509</v>
      </c>
      <c r="G73">
        <f t="shared" si="10"/>
        <v>0.49827500684390491</v>
      </c>
      <c r="H73">
        <f t="shared" si="11"/>
        <v>-0.68970313179813958</v>
      </c>
    </row>
    <row r="74" spans="1:8" x14ac:dyDescent="0.45">
      <c r="A74">
        <f>Training!L73</f>
        <v>65</v>
      </c>
      <c r="B74">
        <f>Training!I73</f>
        <v>1</v>
      </c>
      <c r="C74">
        <f t="shared" si="6"/>
        <v>0</v>
      </c>
      <c r="D74">
        <f t="shared" si="7"/>
        <v>6.6000000000000008E-3</v>
      </c>
      <c r="E74">
        <f t="shared" si="8"/>
        <v>0.99342173216295715</v>
      </c>
      <c r="F74">
        <f t="shared" si="9"/>
        <v>0.50164999401052612</v>
      </c>
      <c r="G74">
        <f t="shared" si="10"/>
        <v>0.49835000598947388</v>
      </c>
      <c r="H74">
        <f t="shared" si="11"/>
        <v>-0.68985262555006255</v>
      </c>
    </row>
    <row r="75" spans="1:8" x14ac:dyDescent="0.45">
      <c r="A75">
        <f>Training!L74</f>
        <v>64</v>
      </c>
      <c r="B75">
        <f>Training!I74</f>
        <v>1</v>
      </c>
      <c r="C75">
        <f t="shared" si="6"/>
        <v>0</v>
      </c>
      <c r="D75">
        <f t="shared" si="7"/>
        <v>6.5000000000000006E-3</v>
      </c>
      <c r="E75">
        <f t="shared" si="8"/>
        <v>0.99352107930344769</v>
      </c>
      <c r="F75">
        <f t="shared" si="9"/>
        <v>0.50162499427867002</v>
      </c>
      <c r="G75">
        <f t="shared" si="10"/>
        <v>0.49837500572132998</v>
      </c>
      <c r="H75">
        <f t="shared" si="11"/>
        <v>-0.68990246180064807</v>
      </c>
    </row>
    <row r="76" spans="1:8" x14ac:dyDescent="0.45">
      <c r="A76">
        <f>Training!L75</f>
        <v>65</v>
      </c>
      <c r="B76">
        <f>Training!I75</f>
        <v>0</v>
      </c>
      <c r="C76">
        <f t="shared" si="6"/>
        <v>1</v>
      </c>
      <c r="D76">
        <f t="shared" si="7"/>
        <v>6.6000000000000008E-3</v>
      </c>
      <c r="E76">
        <f t="shared" si="8"/>
        <v>0.99342173216295715</v>
      </c>
      <c r="F76">
        <f t="shared" si="9"/>
        <v>0.50164999401052612</v>
      </c>
      <c r="G76">
        <f t="shared" si="10"/>
        <v>0.49835000598947388</v>
      </c>
      <c r="H76">
        <f t="shared" si="11"/>
        <v>-0.69645262555006271</v>
      </c>
    </row>
    <row r="77" spans="1:8" x14ac:dyDescent="0.45">
      <c r="A77">
        <f>Training!L76</f>
        <v>66</v>
      </c>
      <c r="B77">
        <f>Training!I76</f>
        <v>0</v>
      </c>
      <c r="C77">
        <f t="shared" si="6"/>
        <v>1</v>
      </c>
      <c r="D77">
        <f t="shared" si="7"/>
        <v>6.7000000000000002E-3</v>
      </c>
      <c r="E77">
        <f t="shared" si="8"/>
        <v>0.99332239495668395</v>
      </c>
      <c r="F77">
        <f t="shared" si="9"/>
        <v>0.50167499373413227</v>
      </c>
      <c r="G77">
        <f t="shared" si="10"/>
        <v>0.49832500626586773</v>
      </c>
      <c r="H77">
        <f t="shared" si="11"/>
        <v>-0.69650279179944996</v>
      </c>
    </row>
    <row r="78" spans="1:8" x14ac:dyDescent="0.45">
      <c r="A78">
        <f>Training!L77</f>
        <v>76</v>
      </c>
      <c r="B78">
        <f>Training!I77</f>
        <v>0</v>
      </c>
      <c r="C78">
        <f t="shared" si="6"/>
        <v>1</v>
      </c>
      <c r="D78">
        <f t="shared" si="7"/>
        <v>7.7000000000000002E-3</v>
      </c>
      <c r="E78">
        <f t="shared" si="8"/>
        <v>0.99232956905741243</v>
      </c>
      <c r="F78">
        <f t="shared" si="9"/>
        <v>0.50192499048895223</v>
      </c>
      <c r="G78">
        <f t="shared" si="10"/>
        <v>0.49807500951104777</v>
      </c>
      <c r="H78">
        <f t="shared" si="11"/>
        <v>-0.69700459179163654</v>
      </c>
    </row>
    <row r="79" spans="1:8" x14ac:dyDescent="0.45">
      <c r="A79">
        <f>Training!L78</f>
        <v>96</v>
      </c>
      <c r="B79">
        <f>Training!I78</f>
        <v>1</v>
      </c>
      <c r="C79">
        <f t="shared" si="6"/>
        <v>0</v>
      </c>
      <c r="D79">
        <f t="shared" si="7"/>
        <v>9.7000000000000003E-3</v>
      </c>
      <c r="E79">
        <f t="shared" si="8"/>
        <v>0.9903468932559909</v>
      </c>
      <c r="F79">
        <f t="shared" si="9"/>
        <v>0.50242498098615807</v>
      </c>
      <c r="G79">
        <f t="shared" si="10"/>
        <v>0.49757501901384193</v>
      </c>
      <c r="H79">
        <f t="shared" si="11"/>
        <v>-0.68830894176383661</v>
      </c>
    </row>
    <row r="80" spans="1:8" x14ac:dyDescent="0.45">
      <c r="A80">
        <f>Training!L79</f>
        <v>57</v>
      </c>
      <c r="B80">
        <f>Training!I79</f>
        <v>0</v>
      </c>
      <c r="C80">
        <f t="shared" si="6"/>
        <v>1</v>
      </c>
      <c r="D80">
        <f t="shared" si="7"/>
        <v>5.8000000000000005E-3</v>
      </c>
      <c r="E80">
        <f t="shared" si="8"/>
        <v>0.99421678752843079</v>
      </c>
      <c r="F80">
        <f t="shared" si="9"/>
        <v>0.50144999593518036</v>
      </c>
      <c r="G80">
        <f t="shared" si="10"/>
        <v>0.49855000406481964</v>
      </c>
      <c r="H80">
        <f t="shared" si="11"/>
        <v>-0.69605138555405133</v>
      </c>
    </row>
    <row r="81" spans="1:8" x14ac:dyDescent="0.45">
      <c r="A81">
        <f>Training!L80</f>
        <v>60</v>
      </c>
      <c r="B81">
        <f>Training!I80</f>
        <v>0</v>
      </c>
      <c r="C81">
        <f t="shared" si="6"/>
        <v>1</v>
      </c>
      <c r="D81">
        <f t="shared" si="7"/>
        <v>6.1000000000000004E-3</v>
      </c>
      <c r="E81">
        <f t="shared" si="8"/>
        <v>0.99391856722745398</v>
      </c>
      <c r="F81">
        <f t="shared" si="9"/>
        <v>0.50152499527124672</v>
      </c>
      <c r="G81">
        <f t="shared" si="10"/>
        <v>0.49847500472875328</v>
      </c>
      <c r="H81">
        <f t="shared" si="11"/>
        <v>-0.69620183180273387</v>
      </c>
    </row>
    <row r="82" spans="1:8" x14ac:dyDescent="0.45">
      <c r="A82">
        <f>Training!L81</f>
        <v>52</v>
      </c>
      <c r="B82">
        <f>Training!I81</f>
        <v>0</v>
      </c>
      <c r="C82">
        <f t="shared" si="6"/>
        <v>1</v>
      </c>
      <c r="D82">
        <f t="shared" si="7"/>
        <v>5.3000000000000009E-3</v>
      </c>
      <c r="E82">
        <f t="shared" si="8"/>
        <v>0.99471402022000888</v>
      </c>
      <c r="F82">
        <f t="shared" si="9"/>
        <v>0.50132499689840448</v>
      </c>
      <c r="G82">
        <f t="shared" si="10"/>
        <v>0.49867500310159552</v>
      </c>
      <c r="H82">
        <f t="shared" si="11"/>
        <v>-0.69580069180583559</v>
      </c>
    </row>
    <row r="83" spans="1:8" x14ac:dyDescent="0.45">
      <c r="A83">
        <f>Training!L82</f>
        <v>72</v>
      </c>
      <c r="B83">
        <f>Training!I82</f>
        <v>1</v>
      </c>
      <c r="C83">
        <f t="shared" si="6"/>
        <v>0</v>
      </c>
      <c r="D83">
        <f t="shared" si="7"/>
        <v>7.3000000000000009E-3</v>
      </c>
      <c r="E83">
        <f t="shared" si="8"/>
        <v>0.99272658028198679</v>
      </c>
      <c r="F83">
        <f t="shared" si="9"/>
        <v>0.50182499189552243</v>
      </c>
      <c r="G83">
        <f t="shared" si="10"/>
        <v>0.49817500810447757</v>
      </c>
      <c r="H83">
        <f t="shared" si="11"/>
        <v>-0.68950384179515445</v>
      </c>
    </row>
    <row r="84" spans="1:8" x14ac:dyDescent="0.45">
      <c r="A84">
        <f>Training!L83</f>
        <v>52</v>
      </c>
      <c r="B84">
        <f>Training!I83</f>
        <v>0</v>
      </c>
      <c r="C84">
        <f t="shared" si="6"/>
        <v>1</v>
      </c>
      <c r="D84">
        <f t="shared" si="7"/>
        <v>5.3000000000000009E-3</v>
      </c>
      <c r="E84">
        <f t="shared" si="8"/>
        <v>0.99471402022000888</v>
      </c>
      <c r="F84">
        <f t="shared" si="9"/>
        <v>0.50132499689840448</v>
      </c>
      <c r="G84">
        <f t="shared" si="10"/>
        <v>0.49867500310159552</v>
      </c>
      <c r="H84">
        <f t="shared" si="11"/>
        <v>-0.69580069180583559</v>
      </c>
    </row>
    <row r="85" spans="1:8" x14ac:dyDescent="0.45">
      <c r="A85">
        <f>Training!L84</f>
        <v>68</v>
      </c>
      <c r="B85">
        <f>Training!I84</f>
        <v>1</v>
      </c>
      <c r="C85">
        <f t="shared" si="6"/>
        <v>0</v>
      </c>
      <c r="D85">
        <f t="shared" si="7"/>
        <v>6.9000000000000008E-3</v>
      </c>
      <c r="E85">
        <f t="shared" si="8"/>
        <v>0.99312375034281619</v>
      </c>
      <c r="F85">
        <f t="shared" si="9"/>
        <v>0.50172499315609509</v>
      </c>
      <c r="G85">
        <f t="shared" si="10"/>
        <v>0.49827500684390491</v>
      </c>
      <c r="H85">
        <f t="shared" si="11"/>
        <v>-0.68970313179813958</v>
      </c>
    </row>
    <row r="86" spans="1:8" x14ac:dyDescent="0.45">
      <c r="A86">
        <f>Training!L85</f>
        <v>72</v>
      </c>
      <c r="B86">
        <f>Training!I85</f>
        <v>1</v>
      </c>
      <c r="C86">
        <f t="shared" si="6"/>
        <v>0</v>
      </c>
      <c r="D86">
        <f t="shared" si="7"/>
        <v>7.3000000000000009E-3</v>
      </c>
      <c r="E86">
        <f t="shared" si="8"/>
        <v>0.99272658028198679</v>
      </c>
      <c r="F86">
        <f t="shared" si="9"/>
        <v>0.50182499189552243</v>
      </c>
      <c r="G86">
        <f t="shared" si="10"/>
        <v>0.49817500810447757</v>
      </c>
      <c r="H86">
        <f t="shared" si="11"/>
        <v>-0.68950384179515445</v>
      </c>
    </row>
    <row r="87" spans="1:8" x14ac:dyDescent="0.45">
      <c r="A87">
        <f>Training!L86</f>
        <v>65</v>
      </c>
      <c r="B87">
        <f>Training!I86</f>
        <v>1</v>
      </c>
      <c r="C87">
        <f t="shared" si="6"/>
        <v>0</v>
      </c>
      <c r="D87">
        <f t="shared" si="7"/>
        <v>6.6000000000000008E-3</v>
      </c>
      <c r="E87">
        <f t="shared" si="8"/>
        <v>0.99342173216295715</v>
      </c>
      <c r="F87">
        <f t="shared" si="9"/>
        <v>0.50164999401052612</v>
      </c>
      <c r="G87">
        <f t="shared" si="10"/>
        <v>0.49835000598947388</v>
      </c>
      <c r="H87">
        <f t="shared" si="11"/>
        <v>-0.68985262555006255</v>
      </c>
    </row>
    <row r="88" spans="1:8" x14ac:dyDescent="0.45">
      <c r="A88">
        <f>Training!L87</f>
        <v>54</v>
      </c>
      <c r="B88">
        <f>Training!I87</f>
        <v>0</v>
      </c>
      <c r="C88">
        <f t="shared" si="6"/>
        <v>1</v>
      </c>
      <c r="D88">
        <f t="shared" si="7"/>
        <v>5.5000000000000005E-3</v>
      </c>
      <c r="E88">
        <f t="shared" si="8"/>
        <v>0.99451509730891907</v>
      </c>
      <c r="F88">
        <f t="shared" si="9"/>
        <v>0.50137499653386464</v>
      </c>
      <c r="G88">
        <f t="shared" si="10"/>
        <v>0.49862500346613536</v>
      </c>
      <c r="H88">
        <f t="shared" si="11"/>
        <v>-0.69590096180517935</v>
      </c>
    </row>
    <row r="89" spans="1:8" x14ac:dyDescent="0.45">
      <c r="A89">
        <f>Training!L88</f>
        <v>77</v>
      </c>
      <c r="B89">
        <f>Training!I88</f>
        <v>0</v>
      </c>
      <c r="C89">
        <f t="shared" si="6"/>
        <v>1</v>
      </c>
      <c r="D89">
        <f t="shared" si="7"/>
        <v>7.8000000000000005E-3</v>
      </c>
      <c r="E89">
        <f t="shared" si="8"/>
        <v>0.99223034106198915</v>
      </c>
      <c r="F89">
        <f t="shared" si="9"/>
        <v>0.50194999011356012</v>
      </c>
      <c r="G89">
        <f t="shared" si="10"/>
        <v>0.49805000988643988</v>
      </c>
      <c r="H89">
        <f t="shared" si="11"/>
        <v>-0.69705478554066669</v>
      </c>
    </row>
    <row r="90" spans="1:8" x14ac:dyDescent="0.45">
      <c r="A90">
        <f>Training!L89</f>
        <v>88</v>
      </c>
      <c r="B90">
        <f>Training!I89</f>
        <v>1</v>
      </c>
      <c r="C90">
        <f t="shared" si="6"/>
        <v>0</v>
      </c>
      <c r="D90">
        <f t="shared" si="7"/>
        <v>8.8999999999999999E-3</v>
      </c>
      <c r="E90">
        <f t="shared" si="8"/>
        <v>0.99113948776612804</v>
      </c>
      <c r="F90">
        <f t="shared" si="9"/>
        <v>0.50222498531326221</v>
      </c>
      <c r="G90">
        <f t="shared" si="10"/>
        <v>0.49777501468673779</v>
      </c>
      <c r="H90">
        <f t="shared" si="11"/>
        <v>-0.68870708177726714</v>
      </c>
    </row>
    <row r="91" spans="1:8" x14ac:dyDescent="0.45">
      <c r="A91">
        <f>Training!L90</f>
        <v>72</v>
      </c>
      <c r="B91">
        <f>Training!I90</f>
        <v>0</v>
      </c>
      <c r="C91">
        <f t="shared" si="6"/>
        <v>1</v>
      </c>
      <c r="D91">
        <f t="shared" si="7"/>
        <v>7.3000000000000009E-3</v>
      </c>
      <c r="E91">
        <f t="shared" si="8"/>
        <v>0.99272658028198679</v>
      </c>
      <c r="F91">
        <f t="shared" si="9"/>
        <v>0.50182499189552243</v>
      </c>
      <c r="G91">
        <f t="shared" si="10"/>
        <v>0.49817500810447757</v>
      </c>
      <c r="H91">
        <f t="shared" si="11"/>
        <v>-0.69680384179515475</v>
      </c>
    </row>
    <row r="92" spans="1:8" x14ac:dyDescent="0.45">
      <c r="A92">
        <f>Training!L91</f>
        <v>92</v>
      </c>
      <c r="B92">
        <f>Training!I91</f>
        <v>1</v>
      </c>
      <c r="C92">
        <f t="shared" si="6"/>
        <v>0</v>
      </c>
      <c r="D92">
        <f t="shared" si="7"/>
        <v>9.2999999999999992E-3</v>
      </c>
      <c r="E92">
        <f t="shared" si="8"/>
        <v>0.99074311125160952</v>
      </c>
      <c r="F92">
        <f t="shared" si="9"/>
        <v>0.50232498324270747</v>
      </c>
      <c r="G92">
        <f t="shared" si="10"/>
        <v>0.49767501675729253</v>
      </c>
      <c r="H92">
        <f t="shared" si="11"/>
        <v>-0.68850799177098443</v>
      </c>
    </row>
    <row r="93" spans="1:8" x14ac:dyDescent="0.45">
      <c r="A93">
        <f>Training!L92</f>
        <v>84</v>
      </c>
      <c r="B93">
        <f>Training!I92</f>
        <v>0</v>
      </c>
      <c r="C93">
        <f t="shared" si="6"/>
        <v>1</v>
      </c>
      <c r="D93">
        <f t="shared" si="7"/>
        <v>8.5000000000000006E-3</v>
      </c>
      <c r="E93">
        <f t="shared" si="8"/>
        <v>0.99153602286296671</v>
      </c>
      <c r="F93">
        <f t="shared" si="9"/>
        <v>0.50212498720582166</v>
      </c>
      <c r="G93">
        <f t="shared" si="10"/>
        <v>0.49787501279417834</v>
      </c>
      <c r="H93">
        <f t="shared" si="11"/>
        <v>-0.69740621178275775</v>
      </c>
    </row>
    <row r="94" spans="1:8" x14ac:dyDescent="0.45">
      <c r="A94">
        <f>Training!L93</f>
        <v>92</v>
      </c>
      <c r="B94">
        <f>Training!I93</f>
        <v>1</v>
      </c>
      <c r="C94">
        <f t="shared" si="6"/>
        <v>0</v>
      </c>
      <c r="D94">
        <f t="shared" si="7"/>
        <v>9.2999999999999992E-3</v>
      </c>
      <c r="E94">
        <f t="shared" si="8"/>
        <v>0.99074311125160952</v>
      </c>
      <c r="F94">
        <f t="shared" si="9"/>
        <v>0.50232498324270747</v>
      </c>
      <c r="G94">
        <f t="shared" si="10"/>
        <v>0.49767501675729253</v>
      </c>
      <c r="H94">
        <f t="shared" si="11"/>
        <v>-0.68850799177098443</v>
      </c>
    </row>
    <row r="95" spans="1:8" x14ac:dyDescent="0.45">
      <c r="A95">
        <f>Training!L94</f>
        <v>63</v>
      </c>
      <c r="B95">
        <f>Training!I94</f>
        <v>0</v>
      </c>
      <c r="C95">
        <f t="shared" si="6"/>
        <v>1</v>
      </c>
      <c r="D95">
        <f t="shared" si="7"/>
        <v>6.4000000000000003E-3</v>
      </c>
      <c r="E95">
        <f t="shared" si="8"/>
        <v>0.99362043637914899</v>
      </c>
      <c r="F95">
        <f t="shared" si="9"/>
        <v>0.50159999453868909</v>
      </c>
      <c r="G95">
        <f t="shared" si="10"/>
        <v>0.49840000546131091</v>
      </c>
      <c r="H95">
        <f t="shared" si="11"/>
        <v>-0.69635230055120734</v>
      </c>
    </row>
    <row r="96" spans="1:8" x14ac:dyDescent="0.45">
      <c r="A96">
        <f>Training!L95</f>
        <v>85</v>
      </c>
      <c r="B96">
        <f>Training!I95</f>
        <v>1</v>
      </c>
      <c r="C96">
        <f t="shared" si="6"/>
        <v>0</v>
      </c>
      <c r="D96">
        <f t="shared" si="7"/>
        <v>8.6E-3</v>
      </c>
      <c r="E96">
        <f t="shared" si="8"/>
        <v>0.99143687421819526</v>
      </c>
      <c r="F96">
        <f t="shared" si="9"/>
        <v>0.5021499867489313</v>
      </c>
      <c r="G96">
        <f t="shared" si="10"/>
        <v>0.4978500132510687</v>
      </c>
      <c r="H96">
        <f t="shared" si="11"/>
        <v>-0.68885642553145554</v>
      </c>
    </row>
    <row r="97" spans="1:8" x14ac:dyDescent="0.45">
      <c r="A97">
        <f>Training!L96</f>
        <v>73</v>
      </c>
      <c r="B97">
        <f>Training!I96</f>
        <v>1</v>
      </c>
      <c r="C97">
        <f t="shared" si="6"/>
        <v>0</v>
      </c>
      <c r="D97">
        <f t="shared" si="7"/>
        <v>7.4000000000000003E-3</v>
      </c>
      <c r="E97">
        <f t="shared" si="8"/>
        <v>0.99262731258742609</v>
      </c>
      <c r="F97">
        <f t="shared" si="9"/>
        <v>0.50184999155787957</v>
      </c>
      <c r="G97">
        <f t="shared" si="10"/>
        <v>0.49815000844212043</v>
      </c>
      <c r="H97">
        <f t="shared" si="11"/>
        <v>-0.68945402554432733</v>
      </c>
    </row>
    <row r="98" spans="1:8" x14ac:dyDescent="0.45">
      <c r="A98">
        <f>Training!L97</f>
        <v>70</v>
      </c>
      <c r="B98">
        <f>Training!I97</f>
        <v>0</v>
      </c>
      <c r="C98">
        <f t="shared" si="6"/>
        <v>1</v>
      </c>
      <c r="D98">
        <f t="shared" si="7"/>
        <v>7.1000000000000004E-3</v>
      </c>
      <c r="E98">
        <f t="shared" si="8"/>
        <v>0.99292514545389854</v>
      </c>
      <c r="F98">
        <f t="shared" si="9"/>
        <v>0.5017749925435584</v>
      </c>
      <c r="G98">
        <f t="shared" si="10"/>
        <v>0.4982250074564416</v>
      </c>
      <c r="H98">
        <f t="shared" si="11"/>
        <v>-0.69670348179671004</v>
      </c>
    </row>
    <row r="99" spans="1:8" x14ac:dyDescent="0.45">
      <c r="A99">
        <f>Training!L98</f>
        <v>95</v>
      </c>
      <c r="B99">
        <f>Training!I98</f>
        <v>1</v>
      </c>
      <c r="C99">
        <f t="shared" si="6"/>
        <v>0</v>
      </c>
      <c r="D99">
        <f t="shared" si="7"/>
        <v>9.5999999999999992E-3</v>
      </c>
      <c r="E99">
        <f t="shared" si="8"/>
        <v>0.99044593289721605</v>
      </c>
      <c r="F99">
        <f t="shared" si="9"/>
        <v>0.50239998156816978</v>
      </c>
      <c r="G99">
        <f t="shared" si="10"/>
        <v>0.49760001843183022</v>
      </c>
      <c r="H99">
        <f t="shared" si="11"/>
        <v>-0.68835870051570891</v>
      </c>
    </row>
    <row r="100" spans="1:8" x14ac:dyDescent="0.45">
      <c r="A100">
        <f>Training!L99</f>
        <v>73</v>
      </c>
      <c r="B100">
        <f>Training!I99</f>
        <v>1</v>
      </c>
      <c r="C100">
        <f t="shared" si="6"/>
        <v>0</v>
      </c>
      <c r="D100">
        <f t="shared" si="7"/>
        <v>7.4000000000000003E-3</v>
      </c>
      <c r="E100">
        <f t="shared" si="8"/>
        <v>0.99262731258742609</v>
      </c>
      <c r="F100">
        <f t="shared" si="9"/>
        <v>0.50184999155787957</v>
      </c>
      <c r="G100">
        <f t="shared" si="10"/>
        <v>0.49815000844212043</v>
      </c>
      <c r="H100">
        <f t="shared" si="11"/>
        <v>-0.68945402554432733</v>
      </c>
    </row>
    <row r="101" spans="1:8" x14ac:dyDescent="0.45">
      <c r="A101">
        <f>Training!L100</f>
        <v>76</v>
      </c>
      <c r="B101">
        <f>Training!I100</f>
        <v>1</v>
      </c>
      <c r="C101">
        <f t="shared" si="6"/>
        <v>0</v>
      </c>
      <c r="D101">
        <f t="shared" si="7"/>
        <v>7.7000000000000002E-3</v>
      </c>
      <c r="E101">
        <f t="shared" si="8"/>
        <v>0.99232956905741243</v>
      </c>
      <c r="F101">
        <f t="shared" si="9"/>
        <v>0.50192499048895223</v>
      </c>
      <c r="G101">
        <f t="shared" si="10"/>
        <v>0.49807500951104777</v>
      </c>
      <c r="H101">
        <f t="shared" si="11"/>
        <v>-0.6893045917916365</v>
      </c>
    </row>
    <row r="102" spans="1:8" x14ac:dyDescent="0.45">
      <c r="A102">
        <f>Training!L101</f>
        <v>62</v>
      </c>
      <c r="B102">
        <f>Training!I101</f>
        <v>0</v>
      </c>
      <c r="C102">
        <f t="shared" si="6"/>
        <v>1</v>
      </c>
      <c r="D102">
        <f t="shared" si="7"/>
        <v>6.3000000000000009E-3</v>
      </c>
      <c r="E102">
        <f t="shared" si="8"/>
        <v>0.9937198033910547</v>
      </c>
      <c r="F102">
        <f t="shared" si="9"/>
        <v>0.50157499479070822</v>
      </c>
      <c r="G102">
        <f t="shared" si="10"/>
        <v>0.49842500520929178</v>
      </c>
      <c r="H102">
        <f t="shared" si="11"/>
        <v>-0.69630214180174077</v>
      </c>
    </row>
    <row r="103" spans="1:8" x14ac:dyDescent="0.45">
      <c r="A103">
        <f>Training!L102</f>
        <v>59</v>
      </c>
      <c r="B103">
        <f>Training!I102</f>
        <v>1</v>
      </c>
      <c r="C103">
        <f t="shared" si="6"/>
        <v>0</v>
      </c>
      <c r="D103">
        <f t="shared" si="7"/>
        <v>6.0000000000000001E-3</v>
      </c>
      <c r="E103">
        <f t="shared" si="8"/>
        <v>0.99401796405393528</v>
      </c>
      <c r="F103">
        <f t="shared" si="9"/>
        <v>0.50149999550001623</v>
      </c>
      <c r="G103">
        <f t="shared" si="10"/>
        <v>0.49850000449998377</v>
      </c>
      <c r="H103">
        <f t="shared" si="11"/>
        <v>-0.69015168055319531</v>
      </c>
    </row>
    <row r="104" spans="1:8" x14ac:dyDescent="0.45">
      <c r="A104">
        <f>Training!L103</f>
        <v>71</v>
      </c>
      <c r="B104">
        <f>Training!I103</f>
        <v>1</v>
      </c>
      <c r="C104">
        <f t="shared" si="6"/>
        <v>0</v>
      </c>
      <c r="D104">
        <f t="shared" si="7"/>
        <v>7.2000000000000007E-3</v>
      </c>
      <c r="E104">
        <f t="shared" si="8"/>
        <v>0.99282585790381339</v>
      </c>
      <c r="F104">
        <f t="shared" si="9"/>
        <v>0.50179999222404026</v>
      </c>
      <c r="G104">
        <f t="shared" si="10"/>
        <v>0.49820000777595974</v>
      </c>
      <c r="H104">
        <f t="shared" si="11"/>
        <v>-0.68955366054594869</v>
      </c>
    </row>
    <row r="105" spans="1:8" x14ac:dyDescent="0.45">
      <c r="A105">
        <f>Training!L104</f>
        <v>56</v>
      </c>
      <c r="B105">
        <f>Training!I104</f>
        <v>0</v>
      </c>
      <c r="C105">
        <f t="shared" si="6"/>
        <v>1</v>
      </c>
      <c r="D105">
        <f t="shared" si="7"/>
        <v>5.7000000000000002E-3</v>
      </c>
      <c r="E105">
        <f t="shared" si="8"/>
        <v>0.99431621417843319</v>
      </c>
      <c r="F105">
        <f t="shared" si="9"/>
        <v>0.50142499614182501</v>
      </c>
      <c r="G105">
        <f t="shared" si="10"/>
        <v>0.49857500385817499</v>
      </c>
      <c r="H105">
        <f t="shared" si="11"/>
        <v>-0.69600124180444733</v>
      </c>
    </row>
    <row r="106" spans="1:8" x14ac:dyDescent="0.45">
      <c r="A106">
        <f>Training!L105</f>
        <v>67</v>
      </c>
      <c r="B106">
        <f>Training!I105</f>
        <v>0</v>
      </c>
      <c r="C106">
        <f t="shared" si="6"/>
        <v>1</v>
      </c>
      <c r="D106">
        <f t="shared" si="7"/>
        <v>6.8000000000000005E-3</v>
      </c>
      <c r="E106">
        <f t="shared" si="8"/>
        <v>0.99322306768363466</v>
      </c>
      <c r="F106">
        <f t="shared" si="9"/>
        <v>0.50169999344936367</v>
      </c>
      <c r="G106">
        <f t="shared" si="10"/>
        <v>0.49830000655063633</v>
      </c>
      <c r="H106">
        <f t="shared" si="11"/>
        <v>-0.69655296054880933</v>
      </c>
    </row>
    <row r="107" spans="1:8" x14ac:dyDescent="0.45">
      <c r="A107">
        <f>Training!L106</f>
        <v>80</v>
      </c>
      <c r="B107">
        <f>Training!I106</f>
        <v>1</v>
      </c>
      <c r="C107">
        <f t="shared" si="6"/>
        <v>0</v>
      </c>
      <c r="D107">
        <f t="shared" si="7"/>
        <v>8.0999999999999996E-3</v>
      </c>
      <c r="E107">
        <f t="shared" si="8"/>
        <v>0.99193271660557114</v>
      </c>
      <c r="F107">
        <f t="shared" si="9"/>
        <v>0.5020249889283851</v>
      </c>
      <c r="G107">
        <f t="shared" si="10"/>
        <v>0.4979750110716149</v>
      </c>
      <c r="H107">
        <f t="shared" si="11"/>
        <v>-0.68910538178752534</v>
      </c>
    </row>
    <row r="108" spans="1:8" x14ac:dyDescent="0.45">
      <c r="A108">
        <f>Training!L107</f>
        <v>87</v>
      </c>
      <c r="B108">
        <f>Training!I107</f>
        <v>1</v>
      </c>
      <c r="C108">
        <f t="shared" si="6"/>
        <v>0</v>
      </c>
      <c r="D108">
        <f t="shared" si="7"/>
        <v>8.8000000000000005E-3</v>
      </c>
      <c r="E108">
        <f t="shared" si="8"/>
        <v>0.99123860667076724</v>
      </c>
      <c r="F108">
        <f t="shared" si="9"/>
        <v>0.50219998580277658</v>
      </c>
      <c r="G108">
        <f t="shared" si="10"/>
        <v>0.49780001419722342</v>
      </c>
      <c r="H108">
        <f t="shared" si="11"/>
        <v>-0.68875686052871143</v>
      </c>
    </row>
    <row r="109" spans="1:8" x14ac:dyDescent="0.45">
      <c r="A109">
        <f>Training!L108</f>
        <v>67</v>
      </c>
      <c r="B109">
        <f>Training!I108</f>
        <v>0</v>
      </c>
      <c r="C109">
        <f t="shared" si="6"/>
        <v>1</v>
      </c>
      <c r="D109">
        <f t="shared" si="7"/>
        <v>6.8000000000000005E-3</v>
      </c>
      <c r="E109">
        <f t="shared" si="8"/>
        <v>0.99322306768363466</v>
      </c>
      <c r="F109">
        <f t="shared" si="9"/>
        <v>0.50169999344936367</v>
      </c>
      <c r="G109">
        <f t="shared" si="10"/>
        <v>0.49830000655063633</v>
      </c>
      <c r="H109">
        <f t="shared" si="11"/>
        <v>-0.69655296054880933</v>
      </c>
    </row>
    <row r="110" spans="1:8" x14ac:dyDescent="0.45">
      <c r="A110">
        <f>Training!L109</f>
        <v>69</v>
      </c>
      <c r="B110">
        <f>Training!I109</f>
        <v>0</v>
      </c>
      <c r="C110">
        <f t="shared" si="6"/>
        <v>1</v>
      </c>
      <c r="D110">
        <f t="shared" si="7"/>
        <v>7.000000000000001E-3</v>
      </c>
      <c r="E110">
        <f t="shared" si="8"/>
        <v>0.99302444293323511</v>
      </c>
      <c r="F110">
        <f t="shared" si="9"/>
        <v>0.50174999285420163</v>
      </c>
      <c r="G110">
        <f t="shared" si="10"/>
        <v>0.49825000714579837</v>
      </c>
      <c r="H110">
        <f t="shared" si="11"/>
        <v>-0.69665330554744009</v>
      </c>
    </row>
    <row r="111" spans="1:8" x14ac:dyDescent="0.45">
      <c r="A111">
        <f>Training!L110</f>
        <v>65</v>
      </c>
      <c r="B111">
        <f>Training!I110</f>
        <v>0</v>
      </c>
      <c r="C111">
        <f t="shared" si="6"/>
        <v>1</v>
      </c>
      <c r="D111">
        <f t="shared" si="7"/>
        <v>6.6000000000000008E-3</v>
      </c>
      <c r="E111">
        <f t="shared" si="8"/>
        <v>0.99342173216295715</v>
      </c>
      <c r="F111">
        <f t="shared" si="9"/>
        <v>0.50164999401052612</v>
      </c>
      <c r="G111">
        <f t="shared" si="10"/>
        <v>0.49835000598947388</v>
      </c>
      <c r="H111">
        <f t="shared" si="11"/>
        <v>-0.69645262555006271</v>
      </c>
    </row>
    <row r="112" spans="1:8" x14ac:dyDescent="0.45">
      <c r="A112">
        <f>Training!L111</f>
        <v>59</v>
      </c>
      <c r="B112">
        <f>Training!I111</f>
        <v>0</v>
      </c>
      <c r="C112">
        <f t="shared" si="6"/>
        <v>1</v>
      </c>
      <c r="D112">
        <f t="shared" si="7"/>
        <v>6.0000000000000001E-3</v>
      </c>
      <c r="E112">
        <f t="shared" si="8"/>
        <v>0.99401796405393528</v>
      </c>
      <c r="F112">
        <f t="shared" si="9"/>
        <v>0.50149999550001623</v>
      </c>
      <c r="G112">
        <f t="shared" si="10"/>
        <v>0.49850000449998377</v>
      </c>
      <c r="H112">
        <f t="shared" si="11"/>
        <v>-0.69615168055319543</v>
      </c>
    </row>
    <row r="113" spans="1:8" x14ac:dyDescent="0.45">
      <c r="A113">
        <f>Training!L112</f>
        <v>72</v>
      </c>
      <c r="B113">
        <f>Training!I112</f>
        <v>1</v>
      </c>
      <c r="C113">
        <f t="shared" si="6"/>
        <v>0</v>
      </c>
      <c r="D113">
        <f t="shared" si="7"/>
        <v>7.3000000000000009E-3</v>
      </c>
      <c r="E113">
        <f t="shared" si="8"/>
        <v>0.99272658028198679</v>
      </c>
      <c r="F113">
        <f t="shared" si="9"/>
        <v>0.50182499189552243</v>
      </c>
      <c r="G113">
        <f t="shared" si="10"/>
        <v>0.49817500810447757</v>
      </c>
      <c r="H113">
        <f t="shared" si="11"/>
        <v>-0.68950384179515445</v>
      </c>
    </row>
    <row r="114" spans="1:8" x14ac:dyDescent="0.45">
      <c r="A114">
        <f>Training!L113</f>
        <v>82</v>
      </c>
      <c r="B114">
        <f>Training!I113</f>
        <v>0</v>
      </c>
      <c r="C114">
        <f t="shared" si="6"/>
        <v>1</v>
      </c>
      <c r="D114">
        <f t="shared" si="7"/>
        <v>8.3000000000000001E-3</v>
      </c>
      <c r="E114">
        <f t="shared" si="8"/>
        <v>0.99173434989958187</v>
      </c>
      <c r="F114">
        <f t="shared" si="9"/>
        <v>0.50207498808785289</v>
      </c>
      <c r="G114">
        <f t="shared" si="10"/>
        <v>0.49792501191214711</v>
      </c>
      <c r="H114">
        <f t="shared" si="11"/>
        <v>-0.69730579178522756</v>
      </c>
    </row>
    <row r="115" spans="1:8" x14ac:dyDescent="0.45">
      <c r="A115">
        <f>Training!L114</f>
        <v>82</v>
      </c>
      <c r="B115">
        <f>Training!I114</f>
        <v>1</v>
      </c>
      <c r="C115">
        <f t="shared" si="6"/>
        <v>0</v>
      </c>
      <c r="D115">
        <f t="shared" si="7"/>
        <v>8.3000000000000001E-3</v>
      </c>
      <c r="E115">
        <f t="shared" si="8"/>
        <v>0.99173434989958187</v>
      </c>
      <c r="F115">
        <f t="shared" si="9"/>
        <v>0.50207498808785289</v>
      </c>
      <c r="G115">
        <f t="shared" si="10"/>
        <v>0.49792501191214711</v>
      </c>
      <c r="H115">
        <f t="shared" si="11"/>
        <v>-0.68900579178522758</v>
      </c>
    </row>
    <row r="116" spans="1:8" x14ac:dyDescent="0.45">
      <c r="A116">
        <f>Training!L115</f>
        <v>61</v>
      </c>
      <c r="B116">
        <f>Training!I115</f>
        <v>0</v>
      </c>
      <c r="C116">
        <f t="shared" si="6"/>
        <v>1</v>
      </c>
      <c r="D116">
        <f t="shared" si="7"/>
        <v>6.2000000000000006E-3</v>
      </c>
      <c r="E116">
        <f t="shared" si="8"/>
        <v>0.99381918034015848</v>
      </c>
      <c r="F116">
        <f t="shared" si="9"/>
        <v>0.50154999503485242</v>
      </c>
      <c r="G116">
        <f t="shared" si="10"/>
        <v>0.49845000496514758</v>
      </c>
      <c r="H116">
        <f t="shared" si="11"/>
        <v>-0.69625198555224932</v>
      </c>
    </row>
    <row r="117" spans="1:8" x14ac:dyDescent="0.45">
      <c r="A117">
        <f>Training!L116</f>
        <v>76</v>
      </c>
      <c r="B117">
        <f>Training!I116</f>
        <v>1</v>
      </c>
      <c r="C117">
        <f t="shared" si="6"/>
        <v>0</v>
      </c>
      <c r="D117">
        <f t="shared" si="7"/>
        <v>7.7000000000000002E-3</v>
      </c>
      <c r="E117">
        <f t="shared" si="8"/>
        <v>0.99232956905741243</v>
      </c>
      <c r="F117">
        <f t="shared" si="9"/>
        <v>0.50192499048895223</v>
      </c>
      <c r="G117">
        <f t="shared" si="10"/>
        <v>0.49807500951104777</v>
      </c>
      <c r="H117">
        <f t="shared" si="11"/>
        <v>-0.6893045917916365</v>
      </c>
    </row>
    <row r="118" spans="1:8" x14ac:dyDescent="0.45">
      <c r="A118">
        <f>Training!L117</f>
        <v>78</v>
      </c>
      <c r="B118">
        <f>Training!I117</f>
        <v>1</v>
      </c>
      <c r="C118">
        <f t="shared" si="6"/>
        <v>0</v>
      </c>
      <c r="D118">
        <f t="shared" si="7"/>
        <v>7.9000000000000008E-3</v>
      </c>
      <c r="E118">
        <f t="shared" si="8"/>
        <v>0.9921311229888693</v>
      </c>
      <c r="F118">
        <f t="shared" si="9"/>
        <v>0.50197498972841825</v>
      </c>
      <c r="G118">
        <f t="shared" si="10"/>
        <v>0.49802501027158175</v>
      </c>
      <c r="H118">
        <f t="shared" si="11"/>
        <v>-0.68920498178965894</v>
      </c>
    </row>
    <row r="119" spans="1:8" x14ac:dyDescent="0.45">
      <c r="A119">
        <f>Training!L118</f>
        <v>80</v>
      </c>
      <c r="B119">
        <f>Training!I118</f>
        <v>1</v>
      </c>
      <c r="C119">
        <f t="shared" si="6"/>
        <v>0</v>
      </c>
      <c r="D119">
        <f t="shared" si="7"/>
        <v>8.0999999999999996E-3</v>
      </c>
      <c r="E119">
        <f t="shared" si="8"/>
        <v>0.99193271660557114</v>
      </c>
      <c r="F119">
        <f t="shared" si="9"/>
        <v>0.5020249889283851</v>
      </c>
      <c r="G119">
        <f t="shared" si="10"/>
        <v>0.4979750110716149</v>
      </c>
      <c r="H119">
        <f t="shared" si="11"/>
        <v>-0.68910538178752534</v>
      </c>
    </row>
    <row r="120" spans="1:8" x14ac:dyDescent="0.45">
      <c r="A120">
        <f>Training!L119</f>
        <v>68</v>
      </c>
      <c r="B120">
        <f>Training!I119</f>
        <v>1</v>
      </c>
      <c r="C120">
        <f t="shared" si="6"/>
        <v>0</v>
      </c>
      <c r="D120">
        <f t="shared" si="7"/>
        <v>6.9000000000000008E-3</v>
      </c>
      <c r="E120">
        <f t="shared" si="8"/>
        <v>0.99312375034281619</v>
      </c>
      <c r="F120">
        <f t="shared" si="9"/>
        <v>0.50172499315609509</v>
      </c>
      <c r="G120">
        <f t="shared" si="10"/>
        <v>0.49827500684390491</v>
      </c>
      <c r="H120">
        <f t="shared" si="11"/>
        <v>-0.68970313179813958</v>
      </c>
    </row>
    <row r="121" spans="1:8" x14ac:dyDescent="0.45">
      <c r="A121">
        <f>Training!L120</f>
        <v>49</v>
      </c>
      <c r="B121">
        <f>Training!I120</f>
        <v>1</v>
      </c>
      <c r="C121">
        <f t="shared" si="6"/>
        <v>0</v>
      </c>
      <c r="D121">
        <f t="shared" si="7"/>
        <v>5.0000000000000001E-3</v>
      </c>
      <c r="E121">
        <f t="shared" si="8"/>
        <v>0.99501247919268232</v>
      </c>
      <c r="F121">
        <f t="shared" si="9"/>
        <v>0.50124999739583986</v>
      </c>
      <c r="G121">
        <f t="shared" si="10"/>
        <v>0.49875000260416014</v>
      </c>
      <c r="H121">
        <f t="shared" si="11"/>
        <v>-0.69065030555669005</v>
      </c>
    </row>
    <row r="122" spans="1:8" x14ac:dyDescent="0.45">
      <c r="A122">
        <f>Training!L121</f>
        <v>81</v>
      </c>
      <c r="B122">
        <f>Training!I121</f>
        <v>1</v>
      </c>
      <c r="C122">
        <f t="shared" si="6"/>
        <v>0</v>
      </c>
      <c r="D122">
        <f t="shared" si="7"/>
        <v>8.199999999999999E-3</v>
      </c>
      <c r="E122">
        <f t="shared" si="8"/>
        <v>0.99183352829340887</v>
      </c>
      <c r="F122">
        <f t="shared" si="9"/>
        <v>0.50204998851324389</v>
      </c>
      <c r="G122">
        <f t="shared" si="10"/>
        <v>0.49795001148675611</v>
      </c>
      <c r="H122">
        <f t="shared" si="11"/>
        <v>-0.68905558553639745</v>
      </c>
    </row>
    <row r="123" spans="1:8" x14ac:dyDescent="0.45">
      <c r="A123">
        <f>Training!L122</f>
        <v>86</v>
      </c>
      <c r="B123">
        <f>Training!I122</f>
        <v>1</v>
      </c>
      <c r="C123">
        <f t="shared" si="6"/>
        <v>0</v>
      </c>
      <c r="D123">
        <f t="shared" si="7"/>
        <v>8.6999999999999994E-3</v>
      </c>
      <c r="E123">
        <f t="shared" si="8"/>
        <v>0.99133773548779258</v>
      </c>
      <c r="F123">
        <f t="shared" si="9"/>
        <v>0.50217498628129131</v>
      </c>
      <c r="G123">
        <f t="shared" si="10"/>
        <v>0.49782501371870869</v>
      </c>
      <c r="H123">
        <f t="shared" si="11"/>
        <v>-0.68880664178010709</v>
      </c>
    </row>
    <row r="124" spans="1:8" x14ac:dyDescent="0.45">
      <c r="A124">
        <f>Training!L123</f>
        <v>69</v>
      </c>
      <c r="B124">
        <f>Training!I123</f>
        <v>1</v>
      </c>
      <c r="C124">
        <f t="shared" si="6"/>
        <v>0</v>
      </c>
      <c r="D124">
        <f t="shared" si="7"/>
        <v>7.000000000000001E-3</v>
      </c>
      <c r="E124">
        <f t="shared" si="8"/>
        <v>0.99302444293323511</v>
      </c>
      <c r="F124">
        <f t="shared" si="9"/>
        <v>0.50174999285420163</v>
      </c>
      <c r="G124">
        <f t="shared" si="10"/>
        <v>0.49825000714579837</v>
      </c>
      <c r="H124">
        <f t="shared" si="11"/>
        <v>-0.6896533055474402</v>
      </c>
    </row>
    <row r="125" spans="1:8" x14ac:dyDescent="0.45">
      <c r="A125">
        <f>Training!L124</f>
        <v>66</v>
      </c>
      <c r="B125">
        <f>Training!I124</f>
        <v>1</v>
      </c>
      <c r="C125">
        <f t="shared" si="6"/>
        <v>0</v>
      </c>
      <c r="D125">
        <f t="shared" si="7"/>
        <v>6.7000000000000002E-3</v>
      </c>
      <c r="E125">
        <f t="shared" si="8"/>
        <v>0.99332239495668395</v>
      </c>
      <c r="F125">
        <f t="shared" si="9"/>
        <v>0.50167499373413227</v>
      </c>
      <c r="G125">
        <f t="shared" si="10"/>
        <v>0.49832500626586773</v>
      </c>
      <c r="H125">
        <f t="shared" si="11"/>
        <v>-0.68980279179945003</v>
      </c>
    </row>
    <row r="126" spans="1:8" x14ac:dyDescent="0.45">
      <c r="A126">
        <f>Training!L125</f>
        <v>57</v>
      </c>
      <c r="B126">
        <f>Training!I125</f>
        <v>0</v>
      </c>
      <c r="C126">
        <f t="shared" si="6"/>
        <v>1</v>
      </c>
      <c r="D126">
        <f t="shared" si="7"/>
        <v>5.8000000000000005E-3</v>
      </c>
      <c r="E126">
        <f t="shared" si="8"/>
        <v>0.99421678752843079</v>
      </c>
      <c r="F126">
        <f t="shared" si="9"/>
        <v>0.50144999593518036</v>
      </c>
      <c r="G126">
        <f t="shared" si="10"/>
        <v>0.49855000406481964</v>
      </c>
      <c r="H126">
        <f t="shared" si="11"/>
        <v>-0.69605138555405133</v>
      </c>
    </row>
    <row r="127" spans="1:8" x14ac:dyDescent="0.45">
      <c r="A127">
        <f>Training!L126</f>
        <v>75</v>
      </c>
      <c r="B127">
        <f>Training!I126</f>
        <v>0</v>
      </c>
      <c r="C127">
        <f t="shared" si="6"/>
        <v>1</v>
      </c>
      <c r="D127">
        <f t="shared" si="7"/>
        <v>7.6000000000000009E-3</v>
      </c>
      <c r="E127">
        <f t="shared" si="8"/>
        <v>0.99242880697613134</v>
      </c>
      <c r="F127">
        <f t="shared" si="9"/>
        <v>0.50189999085471948</v>
      </c>
      <c r="G127">
        <f t="shared" si="10"/>
        <v>0.49810000914528052</v>
      </c>
      <c r="H127">
        <f t="shared" si="11"/>
        <v>-0.69695440054256919</v>
      </c>
    </row>
    <row r="128" spans="1:8" x14ac:dyDescent="0.45">
      <c r="A128">
        <f>Training!L127</f>
        <v>77</v>
      </c>
      <c r="B128">
        <f>Training!I127</f>
        <v>0</v>
      </c>
      <c r="C128">
        <f t="shared" si="6"/>
        <v>1</v>
      </c>
      <c r="D128">
        <f t="shared" si="7"/>
        <v>7.8000000000000005E-3</v>
      </c>
      <c r="E128">
        <f t="shared" si="8"/>
        <v>0.99223034106198915</v>
      </c>
      <c r="F128">
        <f t="shared" si="9"/>
        <v>0.50194999011356012</v>
      </c>
      <c r="G128">
        <f t="shared" si="10"/>
        <v>0.49805000988643988</v>
      </c>
      <c r="H128">
        <f t="shared" si="11"/>
        <v>-0.69705478554066669</v>
      </c>
    </row>
    <row r="129" spans="1:8" x14ac:dyDescent="0.45">
      <c r="A129">
        <f>Training!L128</f>
        <v>56</v>
      </c>
      <c r="B129">
        <f>Training!I128</f>
        <v>1</v>
      </c>
      <c r="C129">
        <f t="shared" si="6"/>
        <v>0</v>
      </c>
      <c r="D129">
        <f t="shared" si="7"/>
        <v>5.7000000000000002E-3</v>
      </c>
      <c r="E129">
        <f t="shared" si="8"/>
        <v>0.99431621417843319</v>
      </c>
      <c r="F129">
        <f t="shared" si="9"/>
        <v>0.50142499614182501</v>
      </c>
      <c r="G129">
        <f t="shared" si="10"/>
        <v>0.49857500385817499</v>
      </c>
      <c r="H129">
        <f t="shared" si="11"/>
        <v>-0.69030124180444741</v>
      </c>
    </row>
    <row r="130" spans="1:8" x14ac:dyDescent="0.45">
      <c r="A130">
        <f>Training!L129</f>
        <v>85</v>
      </c>
      <c r="B130">
        <f>Training!I129</f>
        <v>1</v>
      </c>
      <c r="C130">
        <f t="shared" si="6"/>
        <v>0</v>
      </c>
      <c r="D130">
        <f t="shared" si="7"/>
        <v>8.6E-3</v>
      </c>
      <c r="E130">
        <f t="shared" si="8"/>
        <v>0.99143687421819526</v>
      </c>
      <c r="F130">
        <f t="shared" si="9"/>
        <v>0.5021499867489313</v>
      </c>
      <c r="G130">
        <f t="shared" si="10"/>
        <v>0.4978500132510687</v>
      </c>
      <c r="H130">
        <f t="shared" si="11"/>
        <v>-0.68885642553145554</v>
      </c>
    </row>
    <row r="131" spans="1:8" x14ac:dyDescent="0.45">
      <c r="A131">
        <f>Training!L130</f>
        <v>52</v>
      </c>
      <c r="B131">
        <f>Training!I130</f>
        <v>1</v>
      </c>
      <c r="C131">
        <f t="shared" si="6"/>
        <v>0</v>
      </c>
      <c r="D131">
        <f t="shared" si="7"/>
        <v>5.3000000000000009E-3</v>
      </c>
      <c r="E131">
        <f t="shared" si="8"/>
        <v>0.99471402022000888</v>
      </c>
      <c r="F131">
        <f t="shared" si="9"/>
        <v>0.50132499689840448</v>
      </c>
      <c r="G131">
        <f t="shared" si="10"/>
        <v>0.49867500310159552</v>
      </c>
      <c r="H131">
        <f t="shared" si="11"/>
        <v>-0.69050069180583584</v>
      </c>
    </row>
    <row r="132" spans="1:8" x14ac:dyDescent="0.45">
      <c r="A132">
        <f>Training!L131</f>
        <v>74</v>
      </c>
      <c r="B132">
        <f>Training!I131</f>
        <v>0</v>
      </c>
      <c r="C132">
        <f t="shared" ref="C132:C195" si="12">IF(B132=1,0,1)</f>
        <v>1</v>
      </c>
      <c r="D132">
        <f t="shared" ref="D132:D195" si="13">$L$2+$L$3*A132</f>
        <v>7.5000000000000006E-3</v>
      </c>
      <c r="E132">
        <f t="shared" ref="E132:E195" si="14">EXP(-1*D132)</f>
        <v>0.99252805481913842</v>
      </c>
      <c r="F132">
        <f t="shared" ref="F132:F195" si="15">1/(1+E132)</f>
        <v>0.50187499121098689</v>
      </c>
      <c r="G132">
        <f t="shared" ref="G132:G195" si="16">1-F132</f>
        <v>0.49812500878901311</v>
      </c>
      <c r="H132">
        <f t="shared" ref="H132:H195" si="17">B132*LN(F132)+C132*LN(G132)</f>
        <v>-0.69690421179346573</v>
      </c>
    </row>
    <row r="133" spans="1:8" x14ac:dyDescent="0.45">
      <c r="A133">
        <f>Training!L132</f>
        <v>88</v>
      </c>
      <c r="B133">
        <f>Training!I132</f>
        <v>0</v>
      </c>
      <c r="C133">
        <f t="shared" si="12"/>
        <v>1</v>
      </c>
      <c r="D133">
        <f t="shared" si="13"/>
        <v>8.8999999999999999E-3</v>
      </c>
      <c r="E133">
        <f t="shared" si="14"/>
        <v>0.99113948776612804</v>
      </c>
      <c r="F133">
        <f t="shared" si="15"/>
        <v>0.50222498531326221</v>
      </c>
      <c r="G133">
        <f t="shared" si="16"/>
        <v>0.49777501468673779</v>
      </c>
      <c r="H133">
        <f t="shared" si="17"/>
        <v>-0.69760708177726727</v>
      </c>
    </row>
    <row r="134" spans="1:8" x14ac:dyDescent="0.45">
      <c r="A134">
        <f>Training!L133</f>
        <v>74</v>
      </c>
      <c r="B134">
        <f>Training!I133</f>
        <v>0</v>
      </c>
      <c r="C134">
        <f t="shared" si="12"/>
        <v>1</v>
      </c>
      <c r="D134">
        <f t="shared" si="13"/>
        <v>7.5000000000000006E-3</v>
      </c>
      <c r="E134">
        <f t="shared" si="14"/>
        <v>0.99252805481913842</v>
      </c>
      <c r="F134">
        <f t="shared" si="15"/>
        <v>0.50187499121098689</v>
      </c>
      <c r="G134">
        <f t="shared" si="16"/>
        <v>0.49812500878901311</v>
      </c>
      <c r="H134">
        <f t="shared" si="17"/>
        <v>-0.69690421179346573</v>
      </c>
    </row>
    <row r="135" spans="1:8" x14ac:dyDescent="0.45">
      <c r="A135">
        <f>Training!L134</f>
        <v>62</v>
      </c>
      <c r="B135">
        <f>Training!I134</f>
        <v>0</v>
      </c>
      <c r="C135">
        <f t="shared" si="12"/>
        <v>1</v>
      </c>
      <c r="D135">
        <f t="shared" si="13"/>
        <v>6.3000000000000009E-3</v>
      </c>
      <c r="E135">
        <f t="shared" si="14"/>
        <v>0.9937198033910547</v>
      </c>
      <c r="F135">
        <f t="shared" si="15"/>
        <v>0.50157499479070822</v>
      </c>
      <c r="G135">
        <f t="shared" si="16"/>
        <v>0.49842500520929178</v>
      </c>
      <c r="H135">
        <f t="shared" si="17"/>
        <v>-0.69630214180174077</v>
      </c>
    </row>
    <row r="136" spans="1:8" x14ac:dyDescent="0.45">
      <c r="A136">
        <f>Training!L135</f>
        <v>68</v>
      </c>
      <c r="B136">
        <f>Training!I135</f>
        <v>0</v>
      </c>
      <c r="C136">
        <f t="shared" si="12"/>
        <v>1</v>
      </c>
      <c r="D136">
        <f t="shared" si="13"/>
        <v>6.9000000000000008E-3</v>
      </c>
      <c r="E136">
        <f t="shared" si="14"/>
        <v>0.99312375034281619</v>
      </c>
      <c r="F136">
        <f t="shared" si="15"/>
        <v>0.50172499315609509</v>
      </c>
      <c r="G136">
        <f t="shared" si="16"/>
        <v>0.49827500684390491</v>
      </c>
      <c r="H136">
        <f t="shared" si="17"/>
        <v>-0.6966031317981396</v>
      </c>
    </row>
    <row r="137" spans="1:8" x14ac:dyDescent="0.45">
      <c r="A137">
        <f>Training!L136</f>
        <v>87</v>
      </c>
      <c r="B137">
        <f>Training!I136</f>
        <v>1</v>
      </c>
      <c r="C137">
        <f t="shared" si="12"/>
        <v>0</v>
      </c>
      <c r="D137">
        <f t="shared" si="13"/>
        <v>8.8000000000000005E-3</v>
      </c>
      <c r="E137">
        <f t="shared" si="14"/>
        <v>0.99123860667076724</v>
      </c>
      <c r="F137">
        <f t="shared" si="15"/>
        <v>0.50219998580277658</v>
      </c>
      <c r="G137">
        <f t="shared" si="16"/>
        <v>0.49780001419722342</v>
      </c>
      <c r="H137">
        <f t="shared" si="17"/>
        <v>-0.68875686052871143</v>
      </c>
    </row>
    <row r="138" spans="1:8" x14ac:dyDescent="0.45">
      <c r="A138">
        <f>Training!L137</f>
        <v>55</v>
      </c>
      <c r="B138">
        <f>Training!I137</f>
        <v>0</v>
      </c>
      <c r="C138">
        <f t="shared" si="12"/>
        <v>1</v>
      </c>
      <c r="D138">
        <f t="shared" si="13"/>
        <v>5.6000000000000008E-3</v>
      </c>
      <c r="E138">
        <f t="shared" si="14"/>
        <v>0.99441565077159788</v>
      </c>
      <c r="F138">
        <f t="shared" si="15"/>
        <v>0.5013999963413448</v>
      </c>
      <c r="G138">
        <f t="shared" si="16"/>
        <v>0.4986000036586552</v>
      </c>
      <c r="H138">
        <f t="shared" si="17"/>
        <v>-0.69595110055482312</v>
      </c>
    </row>
    <row r="139" spans="1:8" x14ac:dyDescent="0.45">
      <c r="A139">
        <f>Training!L138</f>
        <v>47</v>
      </c>
      <c r="B139">
        <f>Training!I138</f>
        <v>0</v>
      </c>
      <c r="C139">
        <f t="shared" si="12"/>
        <v>1</v>
      </c>
      <c r="D139">
        <f t="shared" si="13"/>
        <v>4.8000000000000004E-3</v>
      </c>
      <c r="E139">
        <f t="shared" si="14"/>
        <v>0.99521150159009719</v>
      </c>
      <c r="F139">
        <f t="shared" si="15"/>
        <v>0.50119999769600532</v>
      </c>
      <c r="G139">
        <f t="shared" si="16"/>
        <v>0.49880000230399468</v>
      </c>
      <c r="H139">
        <f t="shared" si="17"/>
        <v>-0.69555006055718049</v>
      </c>
    </row>
    <row r="140" spans="1:8" x14ac:dyDescent="0.45">
      <c r="A140">
        <f>Training!L139</f>
        <v>77</v>
      </c>
      <c r="B140">
        <f>Training!I139</f>
        <v>1</v>
      </c>
      <c r="C140">
        <f t="shared" si="12"/>
        <v>0</v>
      </c>
      <c r="D140">
        <f t="shared" si="13"/>
        <v>7.8000000000000005E-3</v>
      </c>
      <c r="E140">
        <f t="shared" si="14"/>
        <v>0.99223034106198915</v>
      </c>
      <c r="F140">
        <f t="shared" si="15"/>
        <v>0.50194999011356012</v>
      </c>
      <c r="G140">
        <f t="shared" si="16"/>
        <v>0.49805000988643988</v>
      </c>
      <c r="H140">
        <f t="shared" si="17"/>
        <v>-0.68925478554066677</v>
      </c>
    </row>
    <row r="141" spans="1:8" x14ac:dyDescent="0.45">
      <c r="A141">
        <f>Training!L140</f>
        <v>69</v>
      </c>
      <c r="B141">
        <f>Training!I140</f>
        <v>0</v>
      </c>
      <c r="C141">
        <f t="shared" si="12"/>
        <v>1</v>
      </c>
      <c r="D141">
        <f t="shared" si="13"/>
        <v>7.000000000000001E-3</v>
      </c>
      <c r="E141">
        <f t="shared" si="14"/>
        <v>0.99302444293323511</v>
      </c>
      <c r="F141">
        <f t="shared" si="15"/>
        <v>0.50174999285420163</v>
      </c>
      <c r="G141">
        <f t="shared" si="16"/>
        <v>0.49825000714579837</v>
      </c>
      <c r="H141">
        <f t="shared" si="17"/>
        <v>-0.69665330554744009</v>
      </c>
    </row>
    <row r="142" spans="1:8" x14ac:dyDescent="0.45">
      <c r="A142">
        <f>Training!L141</f>
        <v>107</v>
      </c>
      <c r="B142">
        <f>Training!I141</f>
        <v>1</v>
      </c>
      <c r="C142">
        <f t="shared" si="12"/>
        <v>0</v>
      </c>
      <c r="D142">
        <f t="shared" si="13"/>
        <v>1.0800000000000001E-2</v>
      </c>
      <c r="E142">
        <f t="shared" si="14"/>
        <v>0.98925811061364821</v>
      </c>
      <c r="F142">
        <f t="shared" si="15"/>
        <v>0.50269997375630604</v>
      </c>
      <c r="G142">
        <f t="shared" si="16"/>
        <v>0.49730002624369396</v>
      </c>
      <c r="H142">
        <f t="shared" si="17"/>
        <v>-0.68776176048908721</v>
      </c>
    </row>
    <row r="143" spans="1:8" x14ac:dyDescent="0.45">
      <c r="A143">
        <f>Training!L142</f>
        <v>78</v>
      </c>
      <c r="B143">
        <f>Training!I142</f>
        <v>0</v>
      </c>
      <c r="C143">
        <f t="shared" si="12"/>
        <v>1</v>
      </c>
      <c r="D143">
        <f t="shared" si="13"/>
        <v>7.9000000000000008E-3</v>
      </c>
      <c r="E143">
        <f t="shared" si="14"/>
        <v>0.9921311229888693</v>
      </c>
      <c r="F143">
        <f t="shared" si="15"/>
        <v>0.50197498972841825</v>
      </c>
      <c r="G143">
        <f t="shared" si="16"/>
        <v>0.49802501027158175</v>
      </c>
      <c r="H143">
        <f t="shared" si="17"/>
        <v>-0.69710498178965885</v>
      </c>
    </row>
    <row r="144" spans="1:8" x14ac:dyDescent="0.45">
      <c r="A144">
        <f>Training!L143</f>
        <v>100</v>
      </c>
      <c r="B144">
        <f>Training!I143</f>
        <v>1</v>
      </c>
      <c r="C144">
        <f t="shared" si="12"/>
        <v>0</v>
      </c>
      <c r="D144">
        <f t="shared" si="13"/>
        <v>1.01E-2</v>
      </c>
      <c r="E144">
        <f t="shared" si="14"/>
        <v>0.98995083371587733</v>
      </c>
      <c r="F144">
        <f t="shared" si="15"/>
        <v>0.50252497853561473</v>
      </c>
      <c r="G144">
        <f t="shared" si="16"/>
        <v>0.49747502146438527</v>
      </c>
      <c r="H144">
        <f t="shared" si="17"/>
        <v>-0.68810993175574764</v>
      </c>
    </row>
    <row r="145" spans="1:8" x14ac:dyDescent="0.45">
      <c r="A145">
        <f>Training!L144</f>
        <v>104</v>
      </c>
      <c r="B145">
        <f>Training!I144</f>
        <v>1</v>
      </c>
      <c r="C145">
        <f t="shared" si="12"/>
        <v>0</v>
      </c>
      <c r="D145">
        <f t="shared" si="13"/>
        <v>1.0500000000000001E-2</v>
      </c>
      <c r="E145">
        <f t="shared" si="14"/>
        <v>0.98955493256789928</v>
      </c>
      <c r="F145">
        <f t="shared" si="15"/>
        <v>0.50262497588307831</v>
      </c>
      <c r="G145">
        <f t="shared" si="16"/>
        <v>0.49737502411692169</v>
      </c>
      <c r="H145">
        <f t="shared" si="17"/>
        <v>-0.68791096174663835</v>
      </c>
    </row>
    <row r="146" spans="1:8" x14ac:dyDescent="0.45">
      <c r="A146">
        <f>Training!L145</f>
        <v>64</v>
      </c>
      <c r="B146">
        <f>Training!I145</f>
        <v>0</v>
      </c>
      <c r="C146">
        <f t="shared" si="12"/>
        <v>1</v>
      </c>
      <c r="D146">
        <f t="shared" si="13"/>
        <v>6.5000000000000006E-3</v>
      </c>
      <c r="E146">
        <f t="shared" si="14"/>
        <v>0.99352107930344769</v>
      </c>
      <c r="F146">
        <f t="shared" si="15"/>
        <v>0.50162499427867002</v>
      </c>
      <c r="G146">
        <f t="shared" si="16"/>
        <v>0.49837500572132998</v>
      </c>
      <c r="H146">
        <f t="shared" si="17"/>
        <v>-0.69640246180064813</v>
      </c>
    </row>
    <row r="147" spans="1:8" x14ac:dyDescent="0.45">
      <c r="A147">
        <f>Training!L146</f>
        <v>71</v>
      </c>
      <c r="B147">
        <f>Training!I146</f>
        <v>1</v>
      </c>
      <c r="C147">
        <f t="shared" si="12"/>
        <v>0</v>
      </c>
      <c r="D147">
        <f t="shared" si="13"/>
        <v>7.2000000000000007E-3</v>
      </c>
      <c r="E147">
        <f t="shared" si="14"/>
        <v>0.99282585790381339</v>
      </c>
      <c r="F147">
        <f t="shared" si="15"/>
        <v>0.50179999222404026</v>
      </c>
      <c r="G147">
        <f t="shared" si="16"/>
        <v>0.49820000777595974</v>
      </c>
      <c r="H147">
        <f t="shared" si="17"/>
        <v>-0.68955366054594869</v>
      </c>
    </row>
    <row r="148" spans="1:8" x14ac:dyDescent="0.45">
      <c r="A148">
        <f>Training!L147</f>
        <v>92</v>
      </c>
      <c r="B148">
        <f>Training!I147</f>
        <v>1</v>
      </c>
      <c r="C148">
        <f t="shared" si="12"/>
        <v>0</v>
      </c>
      <c r="D148">
        <f t="shared" si="13"/>
        <v>9.2999999999999992E-3</v>
      </c>
      <c r="E148">
        <f t="shared" si="14"/>
        <v>0.99074311125160952</v>
      </c>
      <c r="F148">
        <f t="shared" si="15"/>
        <v>0.50232498324270747</v>
      </c>
      <c r="G148">
        <f t="shared" si="16"/>
        <v>0.49767501675729253</v>
      </c>
      <c r="H148">
        <f t="shared" si="17"/>
        <v>-0.68850799177098443</v>
      </c>
    </row>
    <row r="149" spans="1:8" x14ac:dyDescent="0.45">
      <c r="A149">
        <f>Training!L148</f>
        <v>83</v>
      </c>
      <c r="B149">
        <f>Training!I148</f>
        <v>0</v>
      </c>
      <c r="C149">
        <f t="shared" si="12"/>
        <v>1</v>
      </c>
      <c r="D149">
        <f t="shared" si="13"/>
        <v>8.3999999999999995E-3</v>
      </c>
      <c r="E149">
        <f t="shared" si="14"/>
        <v>0.99163518142309837</v>
      </c>
      <c r="F149">
        <f t="shared" si="15"/>
        <v>0.50209998765208708</v>
      </c>
      <c r="G149">
        <f t="shared" si="16"/>
        <v>0.49790001234791292</v>
      </c>
      <c r="H149">
        <f t="shared" si="17"/>
        <v>-0.69735600053401448</v>
      </c>
    </row>
    <row r="150" spans="1:8" x14ac:dyDescent="0.45">
      <c r="A150">
        <f>Training!L149</f>
        <v>87</v>
      </c>
      <c r="B150">
        <f>Training!I149</f>
        <v>1</v>
      </c>
      <c r="C150">
        <f t="shared" si="12"/>
        <v>0</v>
      </c>
      <c r="D150">
        <f t="shared" si="13"/>
        <v>8.8000000000000005E-3</v>
      </c>
      <c r="E150">
        <f t="shared" si="14"/>
        <v>0.99123860667076724</v>
      </c>
      <c r="F150">
        <f t="shared" si="15"/>
        <v>0.50219998580277658</v>
      </c>
      <c r="G150">
        <f t="shared" si="16"/>
        <v>0.49780001419722342</v>
      </c>
      <c r="H150">
        <f t="shared" si="17"/>
        <v>-0.68875686052871143</v>
      </c>
    </row>
    <row r="151" spans="1:8" x14ac:dyDescent="0.45">
      <c r="A151">
        <f>Training!L150</f>
        <v>99</v>
      </c>
      <c r="B151">
        <f>Training!I150</f>
        <v>1</v>
      </c>
      <c r="C151">
        <f t="shared" si="12"/>
        <v>0</v>
      </c>
      <c r="D151">
        <f t="shared" si="13"/>
        <v>0.01</v>
      </c>
      <c r="E151">
        <f t="shared" si="14"/>
        <v>0.99004983374916811</v>
      </c>
      <c r="F151">
        <f t="shared" si="15"/>
        <v>0.50249997916687494</v>
      </c>
      <c r="G151">
        <f t="shared" si="16"/>
        <v>0.49750002083312506</v>
      </c>
      <c r="H151">
        <f t="shared" si="17"/>
        <v>-0.68815968050786247</v>
      </c>
    </row>
    <row r="152" spans="1:8" x14ac:dyDescent="0.45">
      <c r="A152">
        <f>Training!L151</f>
        <v>67</v>
      </c>
      <c r="B152">
        <f>Training!I151</f>
        <v>0</v>
      </c>
      <c r="C152">
        <f t="shared" si="12"/>
        <v>1</v>
      </c>
      <c r="D152">
        <f t="shared" si="13"/>
        <v>6.8000000000000005E-3</v>
      </c>
      <c r="E152">
        <f t="shared" si="14"/>
        <v>0.99322306768363466</v>
      </c>
      <c r="F152">
        <f t="shared" si="15"/>
        <v>0.50169999344936367</v>
      </c>
      <c r="G152">
        <f t="shared" si="16"/>
        <v>0.49830000655063633</v>
      </c>
      <c r="H152">
        <f t="shared" si="17"/>
        <v>-0.69655296054880933</v>
      </c>
    </row>
    <row r="153" spans="1:8" x14ac:dyDescent="0.45">
      <c r="A153">
        <f>Training!L152</f>
        <v>89</v>
      </c>
      <c r="B153">
        <f>Training!I152</f>
        <v>1</v>
      </c>
      <c r="C153">
        <f t="shared" si="12"/>
        <v>0</v>
      </c>
      <c r="D153">
        <f t="shared" si="13"/>
        <v>8.9999999999999993E-3</v>
      </c>
      <c r="E153">
        <f t="shared" si="14"/>
        <v>0.99104037877288365</v>
      </c>
      <c r="F153">
        <f t="shared" si="15"/>
        <v>0.50224998481262306</v>
      </c>
      <c r="G153">
        <f t="shared" si="16"/>
        <v>0.49775001518737694</v>
      </c>
      <c r="H153">
        <f t="shared" si="17"/>
        <v>-0.68865730552577353</v>
      </c>
    </row>
    <row r="154" spans="1:8" x14ac:dyDescent="0.45">
      <c r="A154">
        <f>Training!L153</f>
        <v>75</v>
      </c>
      <c r="B154">
        <f>Training!I153</f>
        <v>0</v>
      </c>
      <c r="C154">
        <f t="shared" si="12"/>
        <v>1</v>
      </c>
      <c r="D154">
        <f t="shared" si="13"/>
        <v>7.6000000000000009E-3</v>
      </c>
      <c r="E154">
        <f t="shared" si="14"/>
        <v>0.99242880697613134</v>
      </c>
      <c r="F154">
        <f t="shared" si="15"/>
        <v>0.50189999085471948</v>
      </c>
      <c r="G154">
        <f t="shared" si="16"/>
        <v>0.49810000914528052</v>
      </c>
      <c r="H154">
        <f t="shared" si="17"/>
        <v>-0.69695440054256919</v>
      </c>
    </row>
    <row r="155" spans="1:8" x14ac:dyDescent="0.45">
      <c r="A155">
        <f>Training!L154</f>
        <v>86</v>
      </c>
      <c r="B155">
        <f>Training!I154</f>
        <v>1</v>
      </c>
      <c r="C155">
        <f t="shared" si="12"/>
        <v>0</v>
      </c>
      <c r="D155">
        <f t="shared" si="13"/>
        <v>8.6999999999999994E-3</v>
      </c>
      <c r="E155">
        <f t="shared" si="14"/>
        <v>0.99133773548779258</v>
      </c>
      <c r="F155">
        <f t="shared" si="15"/>
        <v>0.50217498628129131</v>
      </c>
      <c r="G155">
        <f t="shared" si="16"/>
        <v>0.49782501371870869</v>
      </c>
      <c r="H155">
        <f t="shared" si="17"/>
        <v>-0.68880664178010709</v>
      </c>
    </row>
    <row r="156" spans="1:8" x14ac:dyDescent="0.45">
      <c r="A156">
        <f>Training!L155</f>
        <v>95</v>
      </c>
      <c r="B156">
        <f>Training!I155</f>
        <v>1</v>
      </c>
      <c r="C156">
        <f t="shared" si="12"/>
        <v>0</v>
      </c>
      <c r="D156">
        <f t="shared" si="13"/>
        <v>9.5999999999999992E-3</v>
      </c>
      <c r="E156">
        <f t="shared" si="14"/>
        <v>0.99044593289721605</v>
      </c>
      <c r="F156">
        <f t="shared" si="15"/>
        <v>0.50239998156816978</v>
      </c>
      <c r="G156">
        <f t="shared" si="16"/>
        <v>0.49760001843183022</v>
      </c>
      <c r="H156">
        <f t="shared" si="17"/>
        <v>-0.68835870051570891</v>
      </c>
    </row>
    <row r="157" spans="1:8" x14ac:dyDescent="0.45">
      <c r="A157">
        <f>Training!L156</f>
        <v>80</v>
      </c>
      <c r="B157">
        <f>Training!I156</f>
        <v>0</v>
      </c>
      <c r="C157">
        <f t="shared" si="12"/>
        <v>1</v>
      </c>
      <c r="D157">
        <f t="shared" si="13"/>
        <v>8.0999999999999996E-3</v>
      </c>
      <c r="E157">
        <f t="shared" si="14"/>
        <v>0.99193271660557114</v>
      </c>
      <c r="F157">
        <f t="shared" si="15"/>
        <v>0.5020249889283851</v>
      </c>
      <c r="G157">
        <f t="shared" si="16"/>
        <v>0.4979750110716149</v>
      </c>
      <c r="H157">
        <f t="shared" si="17"/>
        <v>-0.69720538178752511</v>
      </c>
    </row>
    <row r="158" spans="1:8" x14ac:dyDescent="0.45">
      <c r="A158">
        <f>Training!L157</f>
        <v>75</v>
      </c>
      <c r="B158">
        <f>Training!I157</f>
        <v>0</v>
      </c>
      <c r="C158">
        <f t="shared" si="12"/>
        <v>1</v>
      </c>
      <c r="D158">
        <f t="shared" si="13"/>
        <v>7.6000000000000009E-3</v>
      </c>
      <c r="E158">
        <f t="shared" si="14"/>
        <v>0.99242880697613134</v>
      </c>
      <c r="F158">
        <f t="shared" si="15"/>
        <v>0.50189999085471948</v>
      </c>
      <c r="G158">
        <f t="shared" si="16"/>
        <v>0.49810000914528052</v>
      </c>
      <c r="H158">
        <f t="shared" si="17"/>
        <v>-0.69695440054256919</v>
      </c>
    </row>
    <row r="159" spans="1:8" x14ac:dyDescent="0.45">
      <c r="A159">
        <f>Training!L158</f>
        <v>64</v>
      </c>
      <c r="B159">
        <f>Training!I158</f>
        <v>1</v>
      </c>
      <c r="C159">
        <f t="shared" si="12"/>
        <v>0</v>
      </c>
      <c r="D159">
        <f t="shared" si="13"/>
        <v>6.5000000000000006E-3</v>
      </c>
      <c r="E159">
        <f t="shared" si="14"/>
        <v>0.99352107930344769</v>
      </c>
      <c r="F159">
        <f t="shared" si="15"/>
        <v>0.50162499427867002</v>
      </c>
      <c r="G159">
        <f t="shared" si="16"/>
        <v>0.49837500572132998</v>
      </c>
      <c r="H159">
        <f t="shared" si="17"/>
        <v>-0.68990246180064807</v>
      </c>
    </row>
    <row r="160" spans="1:8" x14ac:dyDescent="0.45">
      <c r="A160">
        <f>Training!L159</f>
        <v>81</v>
      </c>
      <c r="B160">
        <f>Training!I159</f>
        <v>0</v>
      </c>
      <c r="C160">
        <f t="shared" si="12"/>
        <v>1</v>
      </c>
      <c r="D160">
        <f t="shared" si="13"/>
        <v>8.199999999999999E-3</v>
      </c>
      <c r="E160">
        <f t="shared" si="14"/>
        <v>0.99183352829340887</v>
      </c>
      <c r="F160">
        <f t="shared" si="15"/>
        <v>0.50204998851324389</v>
      </c>
      <c r="G160">
        <f t="shared" si="16"/>
        <v>0.49795001148675611</v>
      </c>
      <c r="H160">
        <f t="shared" si="17"/>
        <v>-0.69725558553639744</v>
      </c>
    </row>
    <row r="161" spans="1:8" x14ac:dyDescent="0.45">
      <c r="A161">
        <f>Training!L160</f>
        <v>73</v>
      </c>
      <c r="B161">
        <f>Training!I160</f>
        <v>0</v>
      </c>
      <c r="C161">
        <f t="shared" si="12"/>
        <v>1</v>
      </c>
      <c r="D161">
        <f t="shared" si="13"/>
        <v>7.4000000000000003E-3</v>
      </c>
      <c r="E161">
        <f t="shared" si="14"/>
        <v>0.99262731258742609</v>
      </c>
      <c r="F161">
        <f t="shared" si="15"/>
        <v>0.50184999155787957</v>
      </c>
      <c r="G161">
        <f t="shared" si="16"/>
        <v>0.49815000844212043</v>
      </c>
      <c r="H161">
        <f t="shared" si="17"/>
        <v>-0.6968540255443274</v>
      </c>
    </row>
    <row r="162" spans="1:8" x14ac:dyDescent="0.45">
      <c r="A162">
        <f>Training!L161</f>
        <v>99</v>
      </c>
      <c r="B162">
        <f>Training!I161</f>
        <v>1</v>
      </c>
      <c r="C162">
        <f t="shared" si="12"/>
        <v>0</v>
      </c>
      <c r="D162">
        <f t="shared" si="13"/>
        <v>0.01</v>
      </c>
      <c r="E162">
        <f t="shared" si="14"/>
        <v>0.99004983374916811</v>
      </c>
      <c r="F162">
        <f t="shared" si="15"/>
        <v>0.50249997916687494</v>
      </c>
      <c r="G162">
        <f t="shared" si="16"/>
        <v>0.49750002083312506</v>
      </c>
      <c r="H162">
        <f t="shared" si="17"/>
        <v>-0.68815968050786247</v>
      </c>
    </row>
    <row r="163" spans="1:8" x14ac:dyDescent="0.45">
      <c r="A163">
        <f>Training!L162</f>
        <v>77</v>
      </c>
      <c r="B163">
        <f>Training!I162</f>
        <v>0</v>
      </c>
      <c r="C163">
        <f t="shared" si="12"/>
        <v>1</v>
      </c>
      <c r="D163">
        <f t="shared" si="13"/>
        <v>7.8000000000000005E-3</v>
      </c>
      <c r="E163">
        <f t="shared" si="14"/>
        <v>0.99223034106198915</v>
      </c>
      <c r="F163">
        <f t="shared" si="15"/>
        <v>0.50194999011356012</v>
      </c>
      <c r="G163">
        <f t="shared" si="16"/>
        <v>0.49805000988643988</v>
      </c>
      <c r="H163">
        <f t="shared" si="17"/>
        <v>-0.69705478554066669</v>
      </c>
    </row>
    <row r="164" spans="1:8" x14ac:dyDescent="0.45">
      <c r="A164">
        <f>Training!L163</f>
        <v>104</v>
      </c>
      <c r="B164">
        <f>Training!I163</f>
        <v>1</v>
      </c>
      <c r="C164">
        <f t="shared" si="12"/>
        <v>0</v>
      </c>
      <c r="D164">
        <f t="shared" si="13"/>
        <v>1.0500000000000001E-2</v>
      </c>
      <c r="E164">
        <f t="shared" si="14"/>
        <v>0.98955493256789928</v>
      </c>
      <c r="F164">
        <f t="shared" si="15"/>
        <v>0.50262497588307831</v>
      </c>
      <c r="G164">
        <f t="shared" si="16"/>
        <v>0.49737502411692169</v>
      </c>
      <c r="H164">
        <f t="shared" si="17"/>
        <v>-0.68791096174663835</v>
      </c>
    </row>
    <row r="165" spans="1:8" x14ac:dyDescent="0.45">
      <c r="A165">
        <f>Training!L164</f>
        <v>92</v>
      </c>
      <c r="B165">
        <f>Training!I164</f>
        <v>1</v>
      </c>
      <c r="C165">
        <f t="shared" si="12"/>
        <v>0</v>
      </c>
      <c r="D165">
        <f t="shared" si="13"/>
        <v>9.2999999999999992E-3</v>
      </c>
      <c r="E165">
        <f t="shared" si="14"/>
        <v>0.99074311125160952</v>
      </c>
      <c r="F165">
        <f t="shared" si="15"/>
        <v>0.50232498324270747</v>
      </c>
      <c r="G165">
        <f t="shared" si="16"/>
        <v>0.49767501675729253</v>
      </c>
      <c r="H165">
        <f t="shared" si="17"/>
        <v>-0.68850799177098443</v>
      </c>
    </row>
    <row r="166" spans="1:8" x14ac:dyDescent="0.45">
      <c r="A166">
        <f>Training!L165</f>
        <v>94</v>
      </c>
      <c r="B166">
        <f>Training!I165</f>
        <v>1</v>
      </c>
      <c r="C166">
        <f t="shared" si="12"/>
        <v>0</v>
      </c>
      <c r="D166">
        <f t="shared" si="13"/>
        <v>9.4999999999999998E-3</v>
      </c>
      <c r="E166">
        <f t="shared" si="14"/>
        <v>0.99054498244290046</v>
      </c>
      <c r="F166">
        <f t="shared" si="15"/>
        <v>0.50237498213818199</v>
      </c>
      <c r="G166">
        <f t="shared" si="16"/>
        <v>0.49762501786181801</v>
      </c>
      <c r="H166">
        <f t="shared" si="17"/>
        <v>-0.68840846176752346</v>
      </c>
    </row>
    <row r="167" spans="1:8" x14ac:dyDescent="0.45">
      <c r="A167">
        <f>Training!L166</f>
        <v>71</v>
      </c>
      <c r="B167">
        <f>Training!I166</f>
        <v>0</v>
      </c>
      <c r="C167">
        <f t="shared" si="12"/>
        <v>1</v>
      </c>
      <c r="D167">
        <f t="shared" si="13"/>
        <v>7.2000000000000007E-3</v>
      </c>
      <c r="E167">
        <f t="shared" si="14"/>
        <v>0.99282585790381339</v>
      </c>
      <c r="F167">
        <f t="shared" si="15"/>
        <v>0.50179999222404026</v>
      </c>
      <c r="G167">
        <f t="shared" si="16"/>
        <v>0.49820000777595974</v>
      </c>
      <c r="H167">
        <f t="shared" si="17"/>
        <v>-0.69675366054594845</v>
      </c>
    </row>
    <row r="168" spans="1:8" x14ac:dyDescent="0.45">
      <c r="A168">
        <f>Training!L167</f>
        <v>85</v>
      </c>
      <c r="B168">
        <f>Training!I167</f>
        <v>0</v>
      </c>
      <c r="C168">
        <f t="shared" si="12"/>
        <v>1</v>
      </c>
      <c r="D168">
        <f t="shared" si="13"/>
        <v>8.6E-3</v>
      </c>
      <c r="E168">
        <f t="shared" si="14"/>
        <v>0.99143687421819526</v>
      </c>
      <c r="F168">
        <f t="shared" si="15"/>
        <v>0.5021499867489313</v>
      </c>
      <c r="G168">
        <f t="shared" si="16"/>
        <v>0.4978500132510687</v>
      </c>
      <c r="H168">
        <f t="shared" si="17"/>
        <v>-0.69745642553145537</v>
      </c>
    </row>
    <row r="169" spans="1:8" x14ac:dyDescent="0.45">
      <c r="A169">
        <f>Training!L168</f>
        <v>92</v>
      </c>
      <c r="B169">
        <f>Training!I168</f>
        <v>1</v>
      </c>
      <c r="C169">
        <f t="shared" si="12"/>
        <v>0</v>
      </c>
      <c r="D169">
        <f t="shared" si="13"/>
        <v>9.2999999999999992E-3</v>
      </c>
      <c r="E169">
        <f t="shared" si="14"/>
        <v>0.99074311125160952</v>
      </c>
      <c r="F169">
        <f t="shared" si="15"/>
        <v>0.50232498324270747</v>
      </c>
      <c r="G169">
        <f t="shared" si="16"/>
        <v>0.49767501675729253</v>
      </c>
      <c r="H169">
        <f t="shared" si="17"/>
        <v>-0.68850799177098443</v>
      </c>
    </row>
    <row r="170" spans="1:8" x14ac:dyDescent="0.45">
      <c r="A170">
        <f>Training!L169</f>
        <v>77</v>
      </c>
      <c r="B170">
        <f>Training!I169</f>
        <v>1</v>
      </c>
      <c r="C170">
        <f t="shared" si="12"/>
        <v>0</v>
      </c>
      <c r="D170">
        <f t="shared" si="13"/>
        <v>7.8000000000000005E-3</v>
      </c>
      <c r="E170">
        <f t="shared" si="14"/>
        <v>0.99223034106198915</v>
      </c>
      <c r="F170">
        <f t="shared" si="15"/>
        <v>0.50194999011356012</v>
      </c>
      <c r="G170">
        <f t="shared" si="16"/>
        <v>0.49805000988643988</v>
      </c>
      <c r="H170">
        <f t="shared" si="17"/>
        <v>-0.68925478554066677</v>
      </c>
    </row>
    <row r="171" spans="1:8" x14ac:dyDescent="0.45">
      <c r="A171">
        <f>Training!L170</f>
        <v>94</v>
      </c>
      <c r="B171">
        <f>Training!I170</f>
        <v>1</v>
      </c>
      <c r="C171">
        <f t="shared" si="12"/>
        <v>0</v>
      </c>
      <c r="D171">
        <f t="shared" si="13"/>
        <v>9.4999999999999998E-3</v>
      </c>
      <c r="E171">
        <f t="shared" si="14"/>
        <v>0.99054498244290046</v>
      </c>
      <c r="F171">
        <f t="shared" si="15"/>
        <v>0.50237498213818199</v>
      </c>
      <c r="G171">
        <f t="shared" si="16"/>
        <v>0.49762501786181801</v>
      </c>
      <c r="H171">
        <f t="shared" si="17"/>
        <v>-0.68840846176752346</v>
      </c>
    </row>
    <row r="172" spans="1:8" x14ac:dyDescent="0.45">
      <c r="A172">
        <f>Training!L171</f>
        <v>74</v>
      </c>
      <c r="B172">
        <f>Training!I171</f>
        <v>0</v>
      </c>
      <c r="C172">
        <f t="shared" si="12"/>
        <v>1</v>
      </c>
      <c r="D172">
        <f t="shared" si="13"/>
        <v>7.5000000000000006E-3</v>
      </c>
      <c r="E172">
        <f t="shared" si="14"/>
        <v>0.99252805481913842</v>
      </c>
      <c r="F172">
        <f t="shared" si="15"/>
        <v>0.50187499121098689</v>
      </c>
      <c r="G172">
        <f t="shared" si="16"/>
        <v>0.49812500878901311</v>
      </c>
      <c r="H172">
        <f t="shared" si="17"/>
        <v>-0.69690421179346573</v>
      </c>
    </row>
    <row r="173" spans="1:8" x14ac:dyDescent="0.45">
      <c r="A173">
        <f>Training!L172</f>
        <v>61</v>
      </c>
      <c r="B173">
        <f>Training!I172</f>
        <v>0</v>
      </c>
      <c r="C173">
        <f t="shared" si="12"/>
        <v>1</v>
      </c>
      <c r="D173">
        <f t="shared" si="13"/>
        <v>6.2000000000000006E-3</v>
      </c>
      <c r="E173">
        <f t="shared" si="14"/>
        <v>0.99381918034015848</v>
      </c>
      <c r="F173">
        <f t="shared" si="15"/>
        <v>0.50154999503485242</v>
      </c>
      <c r="G173">
        <f t="shared" si="16"/>
        <v>0.49845000496514758</v>
      </c>
      <c r="H173">
        <f t="shared" si="17"/>
        <v>-0.69625198555224932</v>
      </c>
    </row>
    <row r="174" spans="1:8" x14ac:dyDescent="0.45">
      <c r="A174">
        <f>Training!L173</f>
        <v>69</v>
      </c>
      <c r="B174">
        <f>Training!I173</f>
        <v>0</v>
      </c>
      <c r="C174">
        <f t="shared" si="12"/>
        <v>1</v>
      </c>
      <c r="D174">
        <f t="shared" si="13"/>
        <v>7.000000000000001E-3</v>
      </c>
      <c r="E174">
        <f t="shared" si="14"/>
        <v>0.99302444293323511</v>
      </c>
      <c r="F174">
        <f t="shared" si="15"/>
        <v>0.50174999285420163</v>
      </c>
      <c r="G174">
        <f t="shared" si="16"/>
        <v>0.49825000714579837</v>
      </c>
      <c r="H174">
        <f t="shared" si="17"/>
        <v>-0.69665330554744009</v>
      </c>
    </row>
    <row r="175" spans="1:8" x14ac:dyDescent="0.45">
      <c r="A175">
        <f>Training!L174</f>
        <v>75</v>
      </c>
      <c r="B175">
        <f>Training!I174</f>
        <v>0</v>
      </c>
      <c r="C175">
        <f t="shared" si="12"/>
        <v>1</v>
      </c>
      <c r="D175">
        <f t="shared" si="13"/>
        <v>7.6000000000000009E-3</v>
      </c>
      <c r="E175">
        <f t="shared" si="14"/>
        <v>0.99242880697613134</v>
      </c>
      <c r="F175">
        <f t="shared" si="15"/>
        <v>0.50189999085471948</v>
      </c>
      <c r="G175">
        <f t="shared" si="16"/>
        <v>0.49810000914528052</v>
      </c>
      <c r="H175">
        <f t="shared" si="17"/>
        <v>-0.69695440054256919</v>
      </c>
    </row>
    <row r="176" spans="1:8" x14ac:dyDescent="0.45">
      <c r="A176">
        <f>Training!L175</f>
        <v>66</v>
      </c>
      <c r="B176">
        <f>Training!I175</f>
        <v>0</v>
      </c>
      <c r="C176">
        <f t="shared" si="12"/>
        <v>1</v>
      </c>
      <c r="D176">
        <f t="shared" si="13"/>
        <v>6.7000000000000002E-3</v>
      </c>
      <c r="E176">
        <f t="shared" si="14"/>
        <v>0.99332239495668395</v>
      </c>
      <c r="F176">
        <f t="shared" si="15"/>
        <v>0.50167499373413227</v>
      </c>
      <c r="G176">
        <f t="shared" si="16"/>
        <v>0.49832500626586773</v>
      </c>
      <c r="H176">
        <f t="shared" si="17"/>
        <v>-0.69650279179944996</v>
      </c>
    </row>
    <row r="177" spans="1:8" x14ac:dyDescent="0.45">
      <c r="A177">
        <f>Training!L176</f>
        <v>66</v>
      </c>
      <c r="B177">
        <f>Training!I176</f>
        <v>0</v>
      </c>
      <c r="C177">
        <f t="shared" si="12"/>
        <v>1</v>
      </c>
      <c r="D177">
        <f t="shared" si="13"/>
        <v>6.7000000000000002E-3</v>
      </c>
      <c r="E177">
        <f t="shared" si="14"/>
        <v>0.99332239495668395</v>
      </c>
      <c r="F177">
        <f t="shared" si="15"/>
        <v>0.50167499373413227</v>
      </c>
      <c r="G177">
        <f t="shared" si="16"/>
        <v>0.49832500626586773</v>
      </c>
      <c r="H177">
        <f t="shared" si="17"/>
        <v>-0.69650279179944996</v>
      </c>
    </row>
    <row r="178" spans="1:8" x14ac:dyDescent="0.45">
      <c r="A178">
        <f>Training!L177</f>
        <v>66</v>
      </c>
      <c r="B178">
        <f>Training!I177</f>
        <v>0</v>
      </c>
      <c r="C178">
        <f t="shared" si="12"/>
        <v>1</v>
      </c>
      <c r="D178">
        <f t="shared" si="13"/>
        <v>6.7000000000000002E-3</v>
      </c>
      <c r="E178">
        <f t="shared" si="14"/>
        <v>0.99332239495668395</v>
      </c>
      <c r="F178">
        <f t="shared" si="15"/>
        <v>0.50167499373413227</v>
      </c>
      <c r="G178">
        <f t="shared" si="16"/>
        <v>0.49832500626586773</v>
      </c>
      <c r="H178">
        <f t="shared" si="17"/>
        <v>-0.69650279179944996</v>
      </c>
    </row>
    <row r="179" spans="1:8" x14ac:dyDescent="0.45">
      <c r="A179">
        <f>Training!L178</f>
        <v>61</v>
      </c>
      <c r="B179">
        <f>Training!I178</f>
        <v>0</v>
      </c>
      <c r="C179">
        <f t="shared" si="12"/>
        <v>1</v>
      </c>
      <c r="D179">
        <f t="shared" si="13"/>
        <v>6.2000000000000006E-3</v>
      </c>
      <c r="E179">
        <f t="shared" si="14"/>
        <v>0.99381918034015848</v>
      </c>
      <c r="F179">
        <f t="shared" si="15"/>
        <v>0.50154999503485242</v>
      </c>
      <c r="G179">
        <f t="shared" si="16"/>
        <v>0.49845000496514758</v>
      </c>
      <c r="H179">
        <f t="shared" si="17"/>
        <v>-0.69625198555224932</v>
      </c>
    </row>
    <row r="180" spans="1:8" x14ac:dyDescent="0.45">
      <c r="A180">
        <f>Training!L179</f>
        <v>81</v>
      </c>
      <c r="B180">
        <f>Training!I179</f>
        <v>0</v>
      </c>
      <c r="C180">
        <f t="shared" si="12"/>
        <v>1</v>
      </c>
      <c r="D180">
        <f t="shared" si="13"/>
        <v>8.199999999999999E-3</v>
      </c>
      <c r="E180">
        <f t="shared" si="14"/>
        <v>0.99183352829340887</v>
      </c>
      <c r="F180">
        <f t="shared" si="15"/>
        <v>0.50204998851324389</v>
      </c>
      <c r="G180">
        <f t="shared" si="16"/>
        <v>0.49795001148675611</v>
      </c>
      <c r="H180">
        <f t="shared" si="17"/>
        <v>-0.69725558553639744</v>
      </c>
    </row>
    <row r="181" spans="1:8" x14ac:dyDescent="0.45">
      <c r="A181">
        <f>Training!L180</f>
        <v>68</v>
      </c>
      <c r="B181">
        <f>Training!I180</f>
        <v>0</v>
      </c>
      <c r="C181">
        <f t="shared" si="12"/>
        <v>1</v>
      </c>
      <c r="D181">
        <f t="shared" si="13"/>
        <v>6.9000000000000008E-3</v>
      </c>
      <c r="E181">
        <f t="shared" si="14"/>
        <v>0.99312375034281619</v>
      </c>
      <c r="F181">
        <f t="shared" si="15"/>
        <v>0.50172499315609509</v>
      </c>
      <c r="G181">
        <f t="shared" si="16"/>
        <v>0.49827500684390491</v>
      </c>
      <c r="H181">
        <f t="shared" si="17"/>
        <v>-0.6966031317981396</v>
      </c>
    </row>
    <row r="182" spans="1:8" x14ac:dyDescent="0.45">
      <c r="A182">
        <f>Training!L181</f>
        <v>71</v>
      </c>
      <c r="B182">
        <f>Training!I181</f>
        <v>0</v>
      </c>
      <c r="C182">
        <f t="shared" si="12"/>
        <v>1</v>
      </c>
      <c r="D182">
        <f t="shared" si="13"/>
        <v>7.2000000000000007E-3</v>
      </c>
      <c r="E182">
        <f t="shared" si="14"/>
        <v>0.99282585790381339</v>
      </c>
      <c r="F182">
        <f t="shared" si="15"/>
        <v>0.50179999222404026</v>
      </c>
      <c r="G182">
        <f t="shared" si="16"/>
        <v>0.49820000777595974</v>
      </c>
      <c r="H182">
        <f t="shared" si="17"/>
        <v>-0.69675366054594845</v>
      </c>
    </row>
    <row r="183" spans="1:8" x14ac:dyDescent="0.45">
      <c r="A183">
        <f>Training!L182</f>
        <v>66</v>
      </c>
      <c r="B183">
        <f>Training!I182</f>
        <v>0</v>
      </c>
      <c r="C183">
        <f t="shared" si="12"/>
        <v>1</v>
      </c>
      <c r="D183">
        <f t="shared" si="13"/>
        <v>6.7000000000000002E-3</v>
      </c>
      <c r="E183">
        <f t="shared" si="14"/>
        <v>0.99332239495668395</v>
      </c>
      <c r="F183">
        <f t="shared" si="15"/>
        <v>0.50167499373413227</v>
      </c>
      <c r="G183">
        <f t="shared" si="16"/>
        <v>0.49832500626586773</v>
      </c>
      <c r="H183">
        <f t="shared" si="17"/>
        <v>-0.69650279179944996</v>
      </c>
    </row>
    <row r="184" spans="1:8" x14ac:dyDescent="0.45">
      <c r="A184">
        <f>Training!L183</f>
        <v>73</v>
      </c>
      <c r="B184">
        <f>Training!I183</f>
        <v>0</v>
      </c>
      <c r="C184">
        <f t="shared" si="12"/>
        <v>1</v>
      </c>
      <c r="D184">
        <f t="shared" si="13"/>
        <v>7.4000000000000003E-3</v>
      </c>
      <c r="E184">
        <f t="shared" si="14"/>
        <v>0.99262731258742609</v>
      </c>
      <c r="F184">
        <f t="shared" si="15"/>
        <v>0.50184999155787957</v>
      </c>
      <c r="G184">
        <f t="shared" si="16"/>
        <v>0.49815000844212043</v>
      </c>
      <c r="H184">
        <f t="shared" si="17"/>
        <v>-0.6968540255443274</v>
      </c>
    </row>
    <row r="185" spans="1:8" x14ac:dyDescent="0.45">
      <c r="A185">
        <f>Training!L184</f>
        <v>77</v>
      </c>
      <c r="B185">
        <f>Training!I184</f>
        <v>1</v>
      </c>
      <c r="C185">
        <f t="shared" si="12"/>
        <v>0</v>
      </c>
      <c r="D185">
        <f t="shared" si="13"/>
        <v>7.8000000000000005E-3</v>
      </c>
      <c r="E185">
        <f t="shared" si="14"/>
        <v>0.99223034106198915</v>
      </c>
      <c r="F185">
        <f t="shared" si="15"/>
        <v>0.50194999011356012</v>
      </c>
      <c r="G185">
        <f t="shared" si="16"/>
        <v>0.49805000988643988</v>
      </c>
      <c r="H185">
        <f t="shared" si="17"/>
        <v>-0.68925478554066677</v>
      </c>
    </row>
    <row r="186" spans="1:8" x14ac:dyDescent="0.45">
      <c r="A186">
        <f>Training!L185</f>
        <v>86</v>
      </c>
      <c r="B186">
        <f>Training!I185</f>
        <v>1</v>
      </c>
      <c r="C186">
        <f t="shared" si="12"/>
        <v>0</v>
      </c>
      <c r="D186">
        <f t="shared" si="13"/>
        <v>8.6999999999999994E-3</v>
      </c>
      <c r="E186">
        <f t="shared" si="14"/>
        <v>0.99133773548779258</v>
      </c>
      <c r="F186">
        <f t="shared" si="15"/>
        <v>0.50217498628129131</v>
      </c>
      <c r="G186">
        <f t="shared" si="16"/>
        <v>0.49782501371870869</v>
      </c>
      <c r="H186">
        <f t="shared" si="17"/>
        <v>-0.68880664178010709</v>
      </c>
    </row>
    <row r="187" spans="1:8" x14ac:dyDescent="0.45">
      <c r="A187">
        <f>Training!L186</f>
        <v>79</v>
      </c>
      <c r="B187">
        <f>Training!I186</f>
        <v>1</v>
      </c>
      <c r="C187">
        <f t="shared" si="12"/>
        <v>0</v>
      </c>
      <c r="D187">
        <f t="shared" si="13"/>
        <v>8.0000000000000002E-3</v>
      </c>
      <c r="E187">
        <f t="shared" si="14"/>
        <v>0.99203191483706066</v>
      </c>
      <c r="F187">
        <f t="shared" si="15"/>
        <v>0.50199998933340162</v>
      </c>
      <c r="G187">
        <f t="shared" si="16"/>
        <v>0.49800001066659838</v>
      </c>
      <c r="H187">
        <f t="shared" si="17"/>
        <v>-0.68915518053861202</v>
      </c>
    </row>
    <row r="188" spans="1:8" x14ac:dyDescent="0.45">
      <c r="A188">
        <f>Training!L187</f>
        <v>70</v>
      </c>
      <c r="B188">
        <f>Training!I187</f>
        <v>0</v>
      </c>
      <c r="C188">
        <f t="shared" si="12"/>
        <v>1</v>
      </c>
      <c r="D188">
        <f t="shared" si="13"/>
        <v>7.1000000000000004E-3</v>
      </c>
      <c r="E188">
        <f t="shared" si="14"/>
        <v>0.99292514545389854</v>
      </c>
      <c r="F188">
        <f t="shared" si="15"/>
        <v>0.5017749925435584</v>
      </c>
      <c r="G188">
        <f t="shared" si="16"/>
        <v>0.4982250074564416</v>
      </c>
      <c r="H188">
        <f t="shared" si="17"/>
        <v>-0.69670348179671004</v>
      </c>
    </row>
    <row r="189" spans="1:8" x14ac:dyDescent="0.45">
      <c r="A189">
        <f>Training!L188</f>
        <v>79</v>
      </c>
      <c r="B189">
        <f>Training!I188</f>
        <v>0</v>
      </c>
      <c r="C189">
        <f t="shared" si="12"/>
        <v>1</v>
      </c>
      <c r="D189">
        <f t="shared" si="13"/>
        <v>8.0000000000000002E-3</v>
      </c>
      <c r="E189">
        <f t="shared" si="14"/>
        <v>0.99203191483706066</v>
      </c>
      <c r="F189">
        <f t="shared" si="15"/>
        <v>0.50199998933340162</v>
      </c>
      <c r="G189">
        <f t="shared" si="16"/>
        <v>0.49800001066659838</v>
      </c>
      <c r="H189">
        <f t="shared" si="17"/>
        <v>-0.69715518053861214</v>
      </c>
    </row>
    <row r="190" spans="1:8" x14ac:dyDescent="0.45">
      <c r="A190">
        <f>Training!L189</f>
        <v>89</v>
      </c>
      <c r="B190">
        <f>Training!I189</f>
        <v>1</v>
      </c>
      <c r="C190">
        <f t="shared" si="12"/>
        <v>0</v>
      </c>
      <c r="D190">
        <f t="shared" si="13"/>
        <v>8.9999999999999993E-3</v>
      </c>
      <c r="E190">
        <f t="shared" si="14"/>
        <v>0.99104037877288365</v>
      </c>
      <c r="F190">
        <f t="shared" si="15"/>
        <v>0.50224998481262306</v>
      </c>
      <c r="G190">
        <f t="shared" si="16"/>
        <v>0.49775001518737694</v>
      </c>
      <c r="H190">
        <f t="shared" si="17"/>
        <v>-0.68865730552577353</v>
      </c>
    </row>
    <row r="191" spans="1:8" x14ac:dyDescent="0.45">
      <c r="A191">
        <f>Training!L190</f>
        <v>77</v>
      </c>
      <c r="B191">
        <f>Training!I190</f>
        <v>1</v>
      </c>
      <c r="C191">
        <f t="shared" si="12"/>
        <v>0</v>
      </c>
      <c r="D191">
        <f t="shared" si="13"/>
        <v>7.8000000000000005E-3</v>
      </c>
      <c r="E191">
        <f t="shared" si="14"/>
        <v>0.99223034106198915</v>
      </c>
      <c r="F191">
        <f t="shared" si="15"/>
        <v>0.50194999011356012</v>
      </c>
      <c r="G191">
        <f t="shared" si="16"/>
        <v>0.49805000988643988</v>
      </c>
      <c r="H191">
        <f t="shared" si="17"/>
        <v>-0.68925478554066677</v>
      </c>
    </row>
    <row r="192" spans="1:8" x14ac:dyDescent="0.45">
      <c r="A192">
        <f>Training!L191</f>
        <v>85</v>
      </c>
      <c r="B192">
        <f>Training!I191</f>
        <v>1</v>
      </c>
      <c r="C192">
        <f t="shared" si="12"/>
        <v>0</v>
      </c>
      <c r="D192">
        <f t="shared" si="13"/>
        <v>8.6E-3</v>
      </c>
      <c r="E192">
        <f t="shared" si="14"/>
        <v>0.99143687421819526</v>
      </c>
      <c r="F192">
        <f t="shared" si="15"/>
        <v>0.5021499867489313</v>
      </c>
      <c r="G192">
        <f t="shared" si="16"/>
        <v>0.4978500132510687</v>
      </c>
      <c r="H192">
        <f t="shared" si="17"/>
        <v>-0.68885642553145554</v>
      </c>
    </row>
    <row r="193" spans="1:8" x14ac:dyDescent="0.45">
      <c r="A193">
        <f>Training!L192</f>
        <v>86</v>
      </c>
      <c r="B193">
        <f>Training!I192</f>
        <v>1</v>
      </c>
      <c r="C193">
        <f t="shared" si="12"/>
        <v>0</v>
      </c>
      <c r="D193">
        <f t="shared" si="13"/>
        <v>8.6999999999999994E-3</v>
      </c>
      <c r="E193">
        <f t="shared" si="14"/>
        <v>0.99133773548779258</v>
      </c>
      <c r="F193">
        <f t="shared" si="15"/>
        <v>0.50217498628129131</v>
      </c>
      <c r="G193">
        <f t="shared" si="16"/>
        <v>0.49782501371870869</v>
      </c>
      <c r="H193">
        <f t="shared" si="17"/>
        <v>-0.68880664178010709</v>
      </c>
    </row>
    <row r="194" spans="1:8" x14ac:dyDescent="0.45">
      <c r="A194">
        <f>Training!L193</f>
        <v>74</v>
      </c>
      <c r="B194">
        <f>Training!I193</f>
        <v>1</v>
      </c>
      <c r="C194">
        <f t="shared" si="12"/>
        <v>0</v>
      </c>
      <c r="D194">
        <f t="shared" si="13"/>
        <v>7.5000000000000006E-3</v>
      </c>
      <c r="E194">
        <f t="shared" si="14"/>
        <v>0.99252805481913842</v>
      </c>
      <c r="F194">
        <f t="shared" si="15"/>
        <v>0.50187499121098689</v>
      </c>
      <c r="G194">
        <f t="shared" si="16"/>
        <v>0.49812500878901311</v>
      </c>
      <c r="H194">
        <f t="shared" si="17"/>
        <v>-0.689404211793466</v>
      </c>
    </row>
    <row r="195" spans="1:8" x14ac:dyDescent="0.45">
      <c r="A195">
        <f>Training!L194</f>
        <v>80</v>
      </c>
      <c r="B195">
        <f>Training!I194</f>
        <v>1</v>
      </c>
      <c r="C195">
        <f t="shared" si="12"/>
        <v>0</v>
      </c>
      <c r="D195">
        <f t="shared" si="13"/>
        <v>8.0999999999999996E-3</v>
      </c>
      <c r="E195">
        <f t="shared" si="14"/>
        <v>0.99193271660557114</v>
      </c>
      <c r="F195">
        <f t="shared" si="15"/>
        <v>0.5020249889283851</v>
      </c>
      <c r="G195">
        <f t="shared" si="16"/>
        <v>0.4979750110716149</v>
      </c>
      <c r="H195">
        <f t="shared" si="17"/>
        <v>-0.68910538178752534</v>
      </c>
    </row>
    <row r="196" spans="1:8" x14ac:dyDescent="0.45">
      <c r="A196">
        <f>Training!L195</f>
        <v>66</v>
      </c>
      <c r="B196">
        <f>Training!I195</f>
        <v>1</v>
      </c>
      <c r="C196">
        <f t="shared" ref="C196:C259" si="18">IF(B196=1,0,1)</f>
        <v>0</v>
      </c>
      <c r="D196">
        <f t="shared" ref="D196:D259" si="19">$L$2+$L$3*A196</f>
        <v>6.7000000000000002E-3</v>
      </c>
      <c r="E196">
        <f t="shared" ref="E196:E259" si="20">EXP(-1*D196)</f>
        <v>0.99332239495668395</v>
      </c>
      <c r="F196">
        <f t="shared" ref="F196:F259" si="21">1/(1+E196)</f>
        <v>0.50167499373413227</v>
      </c>
      <c r="G196">
        <f t="shared" ref="G196:G259" si="22">1-F196</f>
        <v>0.49832500626586773</v>
      </c>
      <c r="H196">
        <f t="shared" ref="H196:H259" si="23">B196*LN(F196)+C196*LN(G196)</f>
        <v>-0.68980279179945003</v>
      </c>
    </row>
    <row r="197" spans="1:8" x14ac:dyDescent="0.45">
      <c r="A197">
        <f>Training!L196</f>
        <v>88</v>
      </c>
      <c r="B197">
        <f>Training!I196</f>
        <v>1</v>
      </c>
      <c r="C197">
        <f t="shared" si="18"/>
        <v>0</v>
      </c>
      <c r="D197">
        <f t="shared" si="19"/>
        <v>8.8999999999999999E-3</v>
      </c>
      <c r="E197">
        <f t="shared" si="20"/>
        <v>0.99113948776612804</v>
      </c>
      <c r="F197">
        <f t="shared" si="21"/>
        <v>0.50222498531326221</v>
      </c>
      <c r="G197">
        <f t="shared" si="22"/>
        <v>0.49777501468673779</v>
      </c>
      <c r="H197">
        <f t="shared" si="23"/>
        <v>-0.68870708177726714</v>
      </c>
    </row>
    <row r="198" spans="1:8" x14ac:dyDescent="0.45">
      <c r="A198">
        <f>Training!L197</f>
        <v>53</v>
      </c>
      <c r="B198">
        <f>Training!I197</f>
        <v>0</v>
      </c>
      <c r="C198">
        <f t="shared" si="18"/>
        <v>1</v>
      </c>
      <c r="D198">
        <f t="shared" si="19"/>
        <v>5.4000000000000003E-3</v>
      </c>
      <c r="E198">
        <f t="shared" si="20"/>
        <v>0.99461455379139119</v>
      </c>
      <c r="F198">
        <f t="shared" si="21"/>
        <v>0.50134999671950953</v>
      </c>
      <c r="G198">
        <f t="shared" si="22"/>
        <v>0.49865000328049047</v>
      </c>
      <c r="H198">
        <f t="shared" si="23"/>
        <v>-0.69585082555551658</v>
      </c>
    </row>
    <row r="199" spans="1:8" x14ac:dyDescent="0.45">
      <c r="A199">
        <f>Training!L198</f>
        <v>70</v>
      </c>
      <c r="B199">
        <f>Training!I198</f>
        <v>1</v>
      </c>
      <c r="C199">
        <f t="shared" si="18"/>
        <v>0</v>
      </c>
      <c r="D199">
        <f t="shared" si="19"/>
        <v>7.1000000000000004E-3</v>
      </c>
      <c r="E199">
        <f t="shared" si="20"/>
        <v>0.99292514545389854</v>
      </c>
      <c r="F199">
        <f t="shared" si="21"/>
        <v>0.5017749925435584</v>
      </c>
      <c r="G199">
        <f t="shared" si="22"/>
        <v>0.4982250074564416</v>
      </c>
      <c r="H199">
        <f t="shared" si="23"/>
        <v>-0.68960348179671016</v>
      </c>
    </row>
    <row r="200" spans="1:8" x14ac:dyDescent="0.45">
      <c r="A200">
        <f>Training!L199</f>
        <v>64</v>
      </c>
      <c r="B200">
        <f>Training!I199</f>
        <v>0</v>
      </c>
      <c r="C200">
        <f t="shared" si="18"/>
        <v>1</v>
      </c>
      <c r="D200">
        <f t="shared" si="19"/>
        <v>6.5000000000000006E-3</v>
      </c>
      <c r="E200">
        <f t="shared" si="20"/>
        <v>0.99352107930344769</v>
      </c>
      <c r="F200">
        <f t="shared" si="21"/>
        <v>0.50162499427867002</v>
      </c>
      <c r="G200">
        <f t="shared" si="22"/>
        <v>0.49837500572132998</v>
      </c>
      <c r="H200">
        <f t="shared" si="23"/>
        <v>-0.69640246180064813</v>
      </c>
    </row>
    <row r="201" spans="1:8" x14ac:dyDescent="0.45">
      <c r="A201">
        <f>Training!L200</f>
        <v>72</v>
      </c>
      <c r="B201">
        <f>Training!I200</f>
        <v>1</v>
      </c>
      <c r="C201">
        <f t="shared" si="18"/>
        <v>0</v>
      </c>
      <c r="D201">
        <f t="shared" si="19"/>
        <v>7.3000000000000009E-3</v>
      </c>
      <c r="E201">
        <f t="shared" si="20"/>
        <v>0.99272658028198679</v>
      </c>
      <c r="F201">
        <f t="shared" si="21"/>
        <v>0.50182499189552243</v>
      </c>
      <c r="G201">
        <f t="shared" si="22"/>
        <v>0.49817500810447757</v>
      </c>
      <c r="H201">
        <f t="shared" si="23"/>
        <v>-0.68950384179515445</v>
      </c>
    </row>
    <row r="202" spans="1:8" x14ac:dyDescent="0.45">
      <c r="A202">
        <f>Training!L201</f>
        <v>80</v>
      </c>
      <c r="B202">
        <f>Training!I201</f>
        <v>1</v>
      </c>
      <c r="C202">
        <f t="shared" si="18"/>
        <v>0</v>
      </c>
      <c r="D202">
        <f t="shared" si="19"/>
        <v>8.0999999999999996E-3</v>
      </c>
      <c r="E202">
        <f t="shared" si="20"/>
        <v>0.99193271660557114</v>
      </c>
      <c r="F202">
        <f t="shared" si="21"/>
        <v>0.5020249889283851</v>
      </c>
      <c r="G202">
        <f t="shared" si="22"/>
        <v>0.4979750110716149</v>
      </c>
      <c r="H202">
        <f t="shared" si="23"/>
        <v>-0.68910538178752534</v>
      </c>
    </row>
    <row r="203" spans="1:8" x14ac:dyDescent="0.45">
      <c r="A203">
        <f>Training!L202</f>
        <v>78</v>
      </c>
      <c r="B203">
        <f>Training!I202</f>
        <v>1</v>
      </c>
      <c r="C203">
        <f t="shared" si="18"/>
        <v>0</v>
      </c>
      <c r="D203">
        <f t="shared" si="19"/>
        <v>7.9000000000000008E-3</v>
      </c>
      <c r="E203">
        <f t="shared" si="20"/>
        <v>0.9921311229888693</v>
      </c>
      <c r="F203">
        <f t="shared" si="21"/>
        <v>0.50197498972841825</v>
      </c>
      <c r="G203">
        <f t="shared" si="22"/>
        <v>0.49802501027158175</v>
      </c>
      <c r="H203">
        <f t="shared" si="23"/>
        <v>-0.68920498178965894</v>
      </c>
    </row>
    <row r="204" spans="1:8" x14ac:dyDescent="0.45">
      <c r="A204">
        <f>Training!L203</f>
        <v>94</v>
      </c>
      <c r="B204">
        <f>Training!I203</f>
        <v>0</v>
      </c>
      <c r="C204">
        <f t="shared" si="18"/>
        <v>1</v>
      </c>
      <c r="D204">
        <f t="shared" si="19"/>
        <v>9.4999999999999998E-3</v>
      </c>
      <c r="E204">
        <f t="shared" si="20"/>
        <v>0.99054498244290046</v>
      </c>
      <c r="F204">
        <f t="shared" si="21"/>
        <v>0.50237498213818199</v>
      </c>
      <c r="G204">
        <f t="shared" si="22"/>
        <v>0.49762501786181801</v>
      </c>
      <c r="H204">
        <f t="shared" si="23"/>
        <v>-0.6979084617675233</v>
      </c>
    </row>
    <row r="205" spans="1:8" x14ac:dyDescent="0.45">
      <c r="A205">
        <f>Training!L204</f>
        <v>58</v>
      </c>
      <c r="B205">
        <f>Training!I204</f>
        <v>0</v>
      </c>
      <c r="C205">
        <f t="shared" si="18"/>
        <v>1</v>
      </c>
      <c r="D205">
        <f t="shared" si="19"/>
        <v>5.9000000000000007E-3</v>
      </c>
      <c r="E205">
        <f t="shared" si="20"/>
        <v>0.99411737082059615</v>
      </c>
      <c r="F205">
        <f t="shared" si="21"/>
        <v>0.50147499572128573</v>
      </c>
      <c r="G205">
        <f t="shared" si="22"/>
        <v>0.49852500427871427</v>
      </c>
      <c r="H205">
        <f t="shared" si="23"/>
        <v>-0.69610153180363421</v>
      </c>
    </row>
    <row r="206" spans="1:8" x14ac:dyDescent="0.45">
      <c r="A206">
        <f>Training!L205</f>
        <v>82</v>
      </c>
      <c r="B206">
        <f>Training!I205</f>
        <v>1</v>
      </c>
      <c r="C206">
        <f t="shared" si="18"/>
        <v>0</v>
      </c>
      <c r="D206">
        <f t="shared" si="19"/>
        <v>8.3000000000000001E-3</v>
      </c>
      <c r="E206">
        <f t="shared" si="20"/>
        <v>0.99173434989958187</v>
      </c>
      <c r="F206">
        <f t="shared" si="21"/>
        <v>0.50207498808785289</v>
      </c>
      <c r="G206">
        <f t="shared" si="22"/>
        <v>0.49792501191214711</v>
      </c>
      <c r="H206">
        <f t="shared" si="23"/>
        <v>-0.68900579178522758</v>
      </c>
    </row>
    <row r="207" spans="1:8" x14ac:dyDescent="0.45">
      <c r="A207">
        <f>Training!L206</f>
        <v>78</v>
      </c>
      <c r="B207">
        <f>Training!I206</f>
        <v>0</v>
      </c>
      <c r="C207">
        <f t="shared" si="18"/>
        <v>1</v>
      </c>
      <c r="D207">
        <f t="shared" si="19"/>
        <v>7.9000000000000008E-3</v>
      </c>
      <c r="E207">
        <f t="shared" si="20"/>
        <v>0.9921311229888693</v>
      </c>
      <c r="F207">
        <f t="shared" si="21"/>
        <v>0.50197498972841825</v>
      </c>
      <c r="G207">
        <f t="shared" si="22"/>
        <v>0.49802501027158175</v>
      </c>
      <c r="H207">
        <f t="shared" si="23"/>
        <v>-0.69710498178965885</v>
      </c>
    </row>
    <row r="208" spans="1:8" x14ac:dyDescent="0.45">
      <c r="A208">
        <f>Training!L207</f>
        <v>68</v>
      </c>
      <c r="B208">
        <f>Training!I207</f>
        <v>1</v>
      </c>
      <c r="C208">
        <f t="shared" si="18"/>
        <v>0</v>
      </c>
      <c r="D208">
        <f t="shared" si="19"/>
        <v>6.9000000000000008E-3</v>
      </c>
      <c r="E208">
        <f t="shared" si="20"/>
        <v>0.99312375034281619</v>
      </c>
      <c r="F208">
        <f t="shared" si="21"/>
        <v>0.50172499315609509</v>
      </c>
      <c r="G208">
        <f t="shared" si="22"/>
        <v>0.49827500684390491</v>
      </c>
      <c r="H208">
        <f t="shared" si="23"/>
        <v>-0.68970313179813958</v>
      </c>
    </row>
    <row r="209" spans="1:8" x14ac:dyDescent="0.45">
      <c r="A209">
        <f>Training!L208</f>
        <v>79</v>
      </c>
      <c r="B209">
        <f>Training!I208</f>
        <v>1</v>
      </c>
      <c r="C209">
        <f t="shared" si="18"/>
        <v>0</v>
      </c>
      <c r="D209">
        <f t="shared" si="19"/>
        <v>8.0000000000000002E-3</v>
      </c>
      <c r="E209">
        <f t="shared" si="20"/>
        <v>0.99203191483706066</v>
      </c>
      <c r="F209">
        <f t="shared" si="21"/>
        <v>0.50199998933340162</v>
      </c>
      <c r="G209">
        <f t="shared" si="22"/>
        <v>0.49800001066659838</v>
      </c>
      <c r="H209">
        <f t="shared" si="23"/>
        <v>-0.68915518053861202</v>
      </c>
    </row>
    <row r="210" spans="1:8" x14ac:dyDescent="0.45">
      <c r="A210">
        <f>Training!L209</f>
        <v>64</v>
      </c>
      <c r="B210">
        <f>Training!I209</f>
        <v>0</v>
      </c>
      <c r="C210">
        <f t="shared" si="18"/>
        <v>1</v>
      </c>
      <c r="D210">
        <f t="shared" si="19"/>
        <v>6.5000000000000006E-3</v>
      </c>
      <c r="E210">
        <f t="shared" si="20"/>
        <v>0.99352107930344769</v>
      </c>
      <c r="F210">
        <f t="shared" si="21"/>
        <v>0.50162499427867002</v>
      </c>
      <c r="G210">
        <f t="shared" si="22"/>
        <v>0.49837500572132998</v>
      </c>
      <c r="H210">
        <f t="shared" si="23"/>
        <v>-0.69640246180064813</v>
      </c>
    </row>
    <row r="211" spans="1:8" x14ac:dyDescent="0.45">
      <c r="A211">
        <f>Training!L210</f>
        <v>66</v>
      </c>
      <c r="B211">
        <f>Training!I210</f>
        <v>0</v>
      </c>
      <c r="C211">
        <f t="shared" si="18"/>
        <v>1</v>
      </c>
      <c r="D211">
        <f t="shared" si="19"/>
        <v>6.7000000000000002E-3</v>
      </c>
      <c r="E211">
        <f t="shared" si="20"/>
        <v>0.99332239495668395</v>
      </c>
      <c r="F211">
        <f t="shared" si="21"/>
        <v>0.50167499373413227</v>
      </c>
      <c r="G211">
        <f t="shared" si="22"/>
        <v>0.49832500626586773</v>
      </c>
      <c r="H211">
        <f t="shared" si="23"/>
        <v>-0.69650279179944996</v>
      </c>
    </row>
    <row r="212" spans="1:8" x14ac:dyDescent="0.45">
      <c r="A212">
        <f>Training!L211</f>
        <v>78</v>
      </c>
      <c r="B212">
        <f>Training!I211</f>
        <v>1</v>
      </c>
      <c r="C212">
        <f t="shared" si="18"/>
        <v>0</v>
      </c>
      <c r="D212">
        <f t="shared" si="19"/>
        <v>7.9000000000000008E-3</v>
      </c>
      <c r="E212">
        <f t="shared" si="20"/>
        <v>0.9921311229888693</v>
      </c>
      <c r="F212">
        <f t="shared" si="21"/>
        <v>0.50197498972841825</v>
      </c>
      <c r="G212">
        <f t="shared" si="22"/>
        <v>0.49802501027158175</v>
      </c>
      <c r="H212">
        <f t="shared" si="23"/>
        <v>-0.68920498178965894</v>
      </c>
    </row>
    <row r="213" spans="1:8" x14ac:dyDescent="0.45">
      <c r="A213">
        <f>Training!L212</f>
        <v>59</v>
      </c>
      <c r="B213">
        <f>Training!I212</f>
        <v>0</v>
      </c>
      <c r="C213">
        <f t="shared" si="18"/>
        <v>1</v>
      </c>
      <c r="D213">
        <f t="shared" si="19"/>
        <v>6.0000000000000001E-3</v>
      </c>
      <c r="E213">
        <f t="shared" si="20"/>
        <v>0.99401796405393528</v>
      </c>
      <c r="F213">
        <f t="shared" si="21"/>
        <v>0.50149999550001623</v>
      </c>
      <c r="G213">
        <f t="shared" si="22"/>
        <v>0.49850000449998377</v>
      </c>
      <c r="H213">
        <f t="shared" si="23"/>
        <v>-0.69615168055319543</v>
      </c>
    </row>
    <row r="214" spans="1:8" x14ac:dyDescent="0.45">
      <c r="A214">
        <f>Training!L213</f>
        <v>73</v>
      </c>
      <c r="B214">
        <f>Training!I213</f>
        <v>1</v>
      </c>
      <c r="C214">
        <f t="shared" si="18"/>
        <v>0</v>
      </c>
      <c r="D214">
        <f t="shared" si="19"/>
        <v>7.4000000000000003E-3</v>
      </c>
      <c r="E214">
        <f t="shared" si="20"/>
        <v>0.99262731258742609</v>
      </c>
      <c r="F214">
        <f t="shared" si="21"/>
        <v>0.50184999155787957</v>
      </c>
      <c r="G214">
        <f t="shared" si="22"/>
        <v>0.49815000844212043</v>
      </c>
      <c r="H214">
        <f t="shared" si="23"/>
        <v>-0.68945402554432733</v>
      </c>
    </row>
    <row r="215" spans="1:8" x14ac:dyDescent="0.45">
      <c r="A215">
        <f>Training!L214</f>
        <v>66</v>
      </c>
      <c r="B215">
        <f>Training!I214</f>
        <v>0</v>
      </c>
      <c r="C215">
        <f t="shared" si="18"/>
        <v>1</v>
      </c>
      <c r="D215">
        <f t="shared" si="19"/>
        <v>6.7000000000000002E-3</v>
      </c>
      <c r="E215">
        <f t="shared" si="20"/>
        <v>0.99332239495668395</v>
      </c>
      <c r="F215">
        <f t="shared" si="21"/>
        <v>0.50167499373413227</v>
      </c>
      <c r="G215">
        <f t="shared" si="22"/>
        <v>0.49832500626586773</v>
      </c>
      <c r="H215">
        <f t="shared" si="23"/>
        <v>-0.69650279179944996</v>
      </c>
    </row>
    <row r="216" spans="1:8" x14ac:dyDescent="0.45">
      <c r="A216">
        <f>Training!L215</f>
        <v>66</v>
      </c>
      <c r="B216">
        <f>Training!I215</f>
        <v>1</v>
      </c>
      <c r="C216">
        <f t="shared" si="18"/>
        <v>0</v>
      </c>
      <c r="D216">
        <f t="shared" si="19"/>
        <v>6.7000000000000002E-3</v>
      </c>
      <c r="E216">
        <f t="shared" si="20"/>
        <v>0.99332239495668395</v>
      </c>
      <c r="F216">
        <f t="shared" si="21"/>
        <v>0.50167499373413227</v>
      </c>
      <c r="G216">
        <f t="shared" si="22"/>
        <v>0.49832500626586773</v>
      </c>
      <c r="H216">
        <f t="shared" si="23"/>
        <v>-0.68980279179945003</v>
      </c>
    </row>
    <row r="217" spans="1:8" x14ac:dyDescent="0.45">
      <c r="A217">
        <f>Training!L216</f>
        <v>82</v>
      </c>
      <c r="B217">
        <f>Training!I216</f>
        <v>1</v>
      </c>
      <c r="C217">
        <f t="shared" si="18"/>
        <v>0</v>
      </c>
      <c r="D217">
        <f t="shared" si="19"/>
        <v>8.3000000000000001E-3</v>
      </c>
      <c r="E217">
        <f t="shared" si="20"/>
        <v>0.99173434989958187</v>
      </c>
      <c r="F217">
        <f t="shared" si="21"/>
        <v>0.50207498808785289</v>
      </c>
      <c r="G217">
        <f t="shared" si="22"/>
        <v>0.49792501191214711</v>
      </c>
      <c r="H217">
        <f t="shared" si="23"/>
        <v>-0.68900579178522758</v>
      </c>
    </row>
    <row r="218" spans="1:8" x14ac:dyDescent="0.45">
      <c r="A218">
        <f>Training!L217</f>
        <v>71</v>
      </c>
      <c r="B218">
        <f>Training!I217</f>
        <v>1</v>
      </c>
      <c r="C218">
        <f t="shared" si="18"/>
        <v>0</v>
      </c>
      <c r="D218">
        <f t="shared" si="19"/>
        <v>7.2000000000000007E-3</v>
      </c>
      <c r="E218">
        <f t="shared" si="20"/>
        <v>0.99282585790381339</v>
      </c>
      <c r="F218">
        <f t="shared" si="21"/>
        <v>0.50179999222404026</v>
      </c>
      <c r="G218">
        <f t="shared" si="22"/>
        <v>0.49820000777595974</v>
      </c>
      <c r="H218">
        <f t="shared" si="23"/>
        <v>-0.68955366054594869</v>
      </c>
    </row>
    <row r="219" spans="1:8" x14ac:dyDescent="0.45">
      <c r="A219">
        <f>Training!L218</f>
        <v>83</v>
      </c>
      <c r="B219">
        <f>Training!I218</f>
        <v>1</v>
      </c>
      <c r="C219">
        <f t="shared" si="18"/>
        <v>0</v>
      </c>
      <c r="D219">
        <f t="shared" si="19"/>
        <v>8.3999999999999995E-3</v>
      </c>
      <c r="E219">
        <f t="shared" si="20"/>
        <v>0.99163518142309837</v>
      </c>
      <c r="F219">
        <f t="shared" si="21"/>
        <v>0.50209998765208708</v>
      </c>
      <c r="G219">
        <f t="shared" si="22"/>
        <v>0.49790001234791292</v>
      </c>
      <c r="H219">
        <f t="shared" si="23"/>
        <v>-0.68895600053401473</v>
      </c>
    </row>
    <row r="220" spans="1:8" x14ac:dyDescent="0.45">
      <c r="A220">
        <f>Training!L219</f>
        <v>70</v>
      </c>
      <c r="B220">
        <f>Training!I219</f>
        <v>1</v>
      </c>
      <c r="C220">
        <f t="shared" si="18"/>
        <v>0</v>
      </c>
      <c r="D220">
        <f t="shared" si="19"/>
        <v>7.1000000000000004E-3</v>
      </c>
      <c r="E220">
        <f t="shared" si="20"/>
        <v>0.99292514545389854</v>
      </c>
      <c r="F220">
        <f t="shared" si="21"/>
        <v>0.5017749925435584</v>
      </c>
      <c r="G220">
        <f t="shared" si="22"/>
        <v>0.4982250074564416</v>
      </c>
      <c r="H220">
        <f t="shared" si="23"/>
        <v>-0.68960348179671016</v>
      </c>
    </row>
    <row r="221" spans="1:8" x14ac:dyDescent="0.45">
      <c r="A221">
        <f>Training!L220</f>
        <v>61</v>
      </c>
      <c r="B221">
        <f>Training!I220</f>
        <v>0</v>
      </c>
      <c r="C221">
        <f t="shared" si="18"/>
        <v>1</v>
      </c>
      <c r="D221">
        <f t="shared" si="19"/>
        <v>6.2000000000000006E-3</v>
      </c>
      <c r="E221">
        <f t="shared" si="20"/>
        <v>0.99381918034015848</v>
      </c>
      <c r="F221">
        <f t="shared" si="21"/>
        <v>0.50154999503485242</v>
      </c>
      <c r="G221">
        <f t="shared" si="22"/>
        <v>0.49845000496514758</v>
      </c>
      <c r="H221">
        <f t="shared" si="23"/>
        <v>-0.69625198555224932</v>
      </c>
    </row>
    <row r="222" spans="1:8" x14ac:dyDescent="0.45">
      <c r="A222">
        <f>Training!L221</f>
        <v>57</v>
      </c>
      <c r="B222">
        <f>Training!I221</f>
        <v>1</v>
      </c>
      <c r="C222">
        <f t="shared" si="18"/>
        <v>0</v>
      </c>
      <c r="D222">
        <f t="shared" si="19"/>
        <v>5.8000000000000005E-3</v>
      </c>
      <c r="E222">
        <f t="shared" si="20"/>
        <v>0.99421678752843079</v>
      </c>
      <c r="F222">
        <f t="shared" si="21"/>
        <v>0.50144999593518036</v>
      </c>
      <c r="G222">
        <f t="shared" si="22"/>
        <v>0.49855000406481964</v>
      </c>
      <c r="H222">
        <f t="shared" si="23"/>
        <v>-0.6902513855540513</v>
      </c>
    </row>
    <row r="223" spans="1:8" x14ac:dyDescent="0.45">
      <c r="A223">
        <f>Training!L222</f>
        <v>84</v>
      </c>
      <c r="B223">
        <f>Training!I222</f>
        <v>1</v>
      </c>
      <c r="C223">
        <f t="shared" si="18"/>
        <v>0</v>
      </c>
      <c r="D223">
        <f t="shared" si="19"/>
        <v>8.5000000000000006E-3</v>
      </c>
      <c r="E223">
        <f t="shared" si="20"/>
        <v>0.99153602286296671</v>
      </c>
      <c r="F223">
        <f t="shared" si="21"/>
        <v>0.50212498720582166</v>
      </c>
      <c r="G223">
        <f t="shared" si="22"/>
        <v>0.49787501279417834</v>
      </c>
      <c r="H223">
        <f t="shared" si="23"/>
        <v>-0.68890621178275746</v>
      </c>
    </row>
    <row r="224" spans="1:8" x14ac:dyDescent="0.45">
      <c r="A224">
        <f>Training!L223</f>
        <v>85</v>
      </c>
      <c r="B224">
        <f>Training!I223</f>
        <v>1</v>
      </c>
      <c r="C224">
        <f t="shared" si="18"/>
        <v>0</v>
      </c>
      <c r="D224">
        <f t="shared" si="19"/>
        <v>8.6E-3</v>
      </c>
      <c r="E224">
        <f t="shared" si="20"/>
        <v>0.99143687421819526</v>
      </c>
      <c r="F224">
        <f t="shared" si="21"/>
        <v>0.5021499867489313</v>
      </c>
      <c r="G224">
        <f t="shared" si="22"/>
        <v>0.4978500132510687</v>
      </c>
      <c r="H224">
        <f t="shared" si="23"/>
        <v>-0.68885642553145554</v>
      </c>
    </row>
    <row r="225" spans="1:8" x14ac:dyDescent="0.45">
      <c r="A225">
        <f>Training!L224</f>
        <v>69</v>
      </c>
      <c r="B225">
        <f>Training!I224</f>
        <v>1</v>
      </c>
      <c r="C225">
        <f t="shared" si="18"/>
        <v>0</v>
      </c>
      <c r="D225">
        <f t="shared" si="19"/>
        <v>7.000000000000001E-3</v>
      </c>
      <c r="E225">
        <f t="shared" si="20"/>
        <v>0.99302444293323511</v>
      </c>
      <c r="F225">
        <f t="shared" si="21"/>
        <v>0.50174999285420163</v>
      </c>
      <c r="G225">
        <f t="shared" si="22"/>
        <v>0.49825000714579837</v>
      </c>
      <c r="H225">
        <f t="shared" si="23"/>
        <v>-0.6896533055474402</v>
      </c>
    </row>
    <row r="226" spans="1:8" x14ac:dyDescent="0.45">
      <c r="A226">
        <f>Training!L225</f>
        <v>80</v>
      </c>
      <c r="B226">
        <f>Training!I225</f>
        <v>1</v>
      </c>
      <c r="C226">
        <f t="shared" si="18"/>
        <v>0</v>
      </c>
      <c r="D226">
        <f t="shared" si="19"/>
        <v>8.0999999999999996E-3</v>
      </c>
      <c r="E226">
        <f t="shared" si="20"/>
        <v>0.99193271660557114</v>
      </c>
      <c r="F226">
        <f t="shared" si="21"/>
        <v>0.5020249889283851</v>
      </c>
      <c r="G226">
        <f t="shared" si="22"/>
        <v>0.4979750110716149</v>
      </c>
      <c r="H226">
        <f t="shared" si="23"/>
        <v>-0.68910538178752534</v>
      </c>
    </row>
    <row r="227" spans="1:8" x14ac:dyDescent="0.45">
      <c r="A227">
        <f>Training!L226</f>
        <v>71</v>
      </c>
      <c r="B227">
        <f>Training!I226</f>
        <v>1</v>
      </c>
      <c r="C227">
        <f t="shared" si="18"/>
        <v>0</v>
      </c>
      <c r="D227">
        <f t="shared" si="19"/>
        <v>7.2000000000000007E-3</v>
      </c>
      <c r="E227">
        <f t="shared" si="20"/>
        <v>0.99282585790381339</v>
      </c>
      <c r="F227">
        <f t="shared" si="21"/>
        <v>0.50179999222404026</v>
      </c>
      <c r="G227">
        <f t="shared" si="22"/>
        <v>0.49820000777595974</v>
      </c>
      <c r="H227">
        <f t="shared" si="23"/>
        <v>-0.68955366054594869</v>
      </c>
    </row>
    <row r="228" spans="1:8" x14ac:dyDescent="0.45">
      <c r="A228">
        <f>Training!L227</f>
        <v>61</v>
      </c>
      <c r="B228">
        <f>Training!I227</f>
        <v>1</v>
      </c>
      <c r="C228">
        <f t="shared" si="18"/>
        <v>0</v>
      </c>
      <c r="D228">
        <f t="shared" si="19"/>
        <v>6.2000000000000006E-3</v>
      </c>
      <c r="E228">
        <f t="shared" si="20"/>
        <v>0.99381918034015848</v>
      </c>
      <c r="F228">
        <f t="shared" si="21"/>
        <v>0.50154999503485242</v>
      </c>
      <c r="G228">
        <f t="shared" si="22"/>
        <v>0.49845000496514758</v>
      </c>
      <c r="H228">
        <f t="shared" si="23"/>
        <v>-0.69005198555224934</v>
      </c>
    </row>
    <row r="229" spans="1:8" x14ac:dyDescent="0.45">
      <c r="A229">
        <f>Training!L228</f>
        <v>79</v>
      </c>
      <c r="B229">
        <f>Training!I228</f>
        <v>1</v>
      </c>
      <c r="C229">
        <f t="shared" si="18"/>
        <v>0</v>
      </c>
      <c r="D229">
        <f t="shared" si="19"/>
        <v>8.0000000000000002E-3</v>
      </c>
      <c r="E229">
        <f t="shared" si="20"/>
        <v>0.99203191483706066</v>
      </c>
      <c r="F229">
        <f t="shared" si="21"/>
        <v>0.50199998933340162</v>
      </c>
      <c r="G229">
        <f t="shared" si="22"/>
        <v>0.49800001066659838</v>
      </c>
      <c r="H229">
        <f t="shared" si="23"/>
        <v>-0.68915518053861202</v>
      </c>
    </row>
    <row r="230" spans="1:8" x14ac:dyDescent="0.45">
      <c r="A230">
        <f>Training!L229</f>
        <v>75</v>
      </c>
      <c r="B230">
        <f>Training!I229</f>
        <v>1</v>
      </c>
      <c r="C230">
        <f t="shared" si="18"/>
        <v>0</v>
      </c>
      <c r="D230">
        <f t="shared" si="19"/>
        <v>7.6000000000000009E-3</v>
      </c>
      <c r="E230">
        <f t="shared" si="20"/>
        <v>0.99242880697613134</v>
      </c>
      <c r="F230">
        <f t="shared" si="21"/>
        <v>0.50189999085471948</v>
      </c>
      <c r="G230">
        <f t="shared" si="22"/>
        <v>0.49810000914528052</v>
      </c>
      <c r="H230">
        <f t="shared" si="23"/>
        <v>-0.68935440054256925</v>
      </c>
    </row>
    <row r="231" spans="1:8" x14ac:dyDescent="0.45">
      <c r="A231">
        <f>Training!L230</f>
        <v>69</v>
      </c>
      <c r="B231">
        <f>Training!I230</f>
        <v>1</v>
      </c>
      <c r="C231">
        <f t="shared" si="18"/>
        <v>0</v>
      </c>
      <c r="D231">
        <f t="shared" si="19"/>
        <v>7.000000000000001E-3</v>
      </c>
      <c r="E231">
        <f t="shared" si="20"/>
        <v>0.99302444293323511</v>
      </c>
      <c r="F231">
        <f t="shared" si="21"/>
        <v>0.50174999285420163</v>
      </c>
      <c r="G231">
        <f t="shared" si="22"/>
        <v>0.49825000714579837</v>
      </c>
      <c r="H231">
        <f t="shared" si="23"/>
        <v>-0.6896533055474402</v>
      </c>
    </row>
    <row r="232" spans="1:8" x14ac:dyDescent="0.45">
      <c r="A232">
        <f>Training!L231</f>
        <v>67</v>
      </c>
      <c r="B232">
        <f>Training!I231</f>
        <v>1</v>
      </c>
      <c r="C232">
        <f t="shared" si="18"/>
        <v>0</v>
      </c>
      <c r="D232">
        <f t="shared" si="19"/>
        <v>6.8000000000000005E-3</v>
      </c>
      <c r="E232">
        <f t="shared" si="20"/>
        <v>0.99322306768363466</v>
      </c>
      <c r="F232">
        <f t="shared" si="21"/>
        <v>0.50169999344936367</v>
      </c>
      <c r="G232">
        <f t="shared" si="22"/>
        <v>0.49830000655063633</v>
      </c>
      <c r="H232">
        <f t="shared" si="23"/>
        <v>-0.68975296054880908</v>
      </c>
    </row>
    <row r="233" spans="1:8" x14ac:dyDescent="0.45">
      <c r="A233">
        <f>Training!L232</f>
        <v>63</v>
      </c>
      <c r="B233">
        <f>Training!I232</f>
        <v>0</v>
      </c>
      <c r="C233">
        <f t="shared" si="18"/>
        <v>1</v>
      </c>
      <c r="D233">
        <f t="shared" si="19"/>
        <v>6.4000000000000003E-3</v>
      </c>
      <c r="E233">
        <f t="shared" si="20"/>
        <v>0.99362043637914899</v>
      </c>
      <c r="F233">
        <f t="shared" si="21"/>
        <v>0.50159999453868909</v>
      </c>
      <c r="G233">
        <f t="shared" si="22"/>
        <v>0.49840000546131091</v>
      </c>
      <c r="H233">
        <f t="shared" si="23"/>
        <v>-0.69635230055120734</v>
      </c>
    </row>
    <row r="234" spans="1:8" x14ac:dyDescent="0.45">
      <c r="A234">
        <f>Training!L233</f>
        <v>72</v>
      </c>
      <c r="B234">
        <f>Training!I233</f>
        <v>1</v>
      </c>
      <c r="C234">
        <f t="shared" si="18"/>
        <v>0</v>
      </c>
      <c r="D234">
        <f t="shared" si="19"/>
        <v>7.3000000000000009E-3</v>
      </c>
      <c r="E234">
        <f t="shared" si="20"/>
        <v>0.99272658028198679</v>
      </c>
      <c r="F234">
        <f t="shared" si="21"/>
        <v>0.50182499189552243</v>
      </c>
      <c r="G234">
        <f t="shared" si="22"/>
        <v>0.49817500810447757</v>
      </c>
      <c r="H234">
        <f t="shared" si="23"/>
        <v>-0.68950384179515445</v>
      </c>
    </row>
    <row r="235" spans="1:8" x14ac:dyDescent="0.45">
      <c r="A235">
        <f>Training!L234</f>
        <v>62</v>
      </c>
      <c r="B235">
        <f>Training!I234</f>
        <v>1</v>
      </c>
      <c r="C235">
        <f t="shared" si="18"/>
        <v>0</v>
      </c>
      <c r="D235">
        <f t="shared" si="19"/>
        <v>6.3000000000000009E-3</v>
      </c>
      <c r="E235">
        <f t="shared" si="20"/>
        <v>0.9937198033910547</v>
      </c>
      <c r="F235">
        <f t="shared" si="21"/>
        <v>0.50157499479070822</v>
      </c>
      <c r="G235">
        <f t="shared" si="22"/>
        <v>0.49842500520929178</v>
      </c>
      <c r="H235">
        <f t="shared" si="23"/>
        <v>-0.69000214180174058</v>
      </c>
    </row>
    <row r="236" spans="1:8" x14ac:dyDescent="0.45">
      <c r="A236">
        <f>Training!L235</f>
        <v>64</v>
      </c>
      <c r="B236">
        <f>Training!I235</f>
        <v>1</v>
      </c>
      <c r="C236">
        <f t="shared" si="18"/>
        <v>0</v>
      </c>
      <c r="D236">
        <f t="shared" si="19"/>
        <v>6.5000000000000006E-3</v>
      </c>
      <c r="E236">
        <f t="shared" si="20"/>
        <v>0.99352107930344769</v>
      </c>
      <c r="F236">
        <f t="shared" si="21"/>
        <v>0.50162499427867002</v>
      </c>
      <c r="G236">
        <f t="shared" si="22"/>
        <v>0.49837500572132998</v>
      </c>
      <c r="H236">
        <f t="shared" si="23"/>
        <v>-0.68990246180064807</v>
      </c>
    </row>
    <row r="237" spans="1:8" x14ac:dyDescent="0.45">
      <c r="A237">
        <f>Training!L236</f>
        <v>73</v>
      </c>
      <c r="B237">
        <f>Training!I236</f>
        <v>0</v>
      </c>
      <c r="C237">
        <f t="shared" si="18"/>
        <v>1</v>
      </c>
      <c r="D237">
        <f t="shared" si="19"/>
        <v>7.4000000000000003E-3</v>
      </c>
      <c r="E237">
        <f t="shared" si="20"/>
        <v>0.99262731258742609</v>
      </c>
      <c r="F237">
        <f t="shared" si="21"/>
        <v>0.50184999155787957</v>
      </c>
      <c r="G237">
        <f t="shared" si="22"/>
        <v>0.49815000844212043</v>
      </c>
      <c r="H237">
        <f t="shared" si="23"/>
        <v>-0.6968540255443274</v>
      </c>
    </row>
    <row r="238" spans="1:8" x14ac:dyDescent="0.45">
      <c r="A238">
        <f>Training!L237</f>
        <v>62</v>
      </c>
      <c r="B238">
        <f>Training!I237</f>
        <v>1</v>
      </c>
      <c r="C238">
        <f t="shared" si="18"/>
        <v>0</v>
      </c>
      <c r="D238">
        <f t="shared" si="19"/>
        <v>6.3000000000000009E-3</v>
      </c>
      <c r="E238">
        <f t="shared" si="20"/>
        <v>0.9937198033910547</v>
      </c>
      <c r="F238">
        <f t="shared" si="21"/>
        <v>0.50157499479070822</v>
      </c>
      <c r="G238">
        <f t="shared" si="22"/>
        <v>0.49842500520929178</v>
      </c>
      <c r="H238">
        <f t="shared" si="23"/>
        <v>-0.69000214180174058</v>
      </c>
    </row>
    <row r="239" spans="1:8" x14ac:dyDescent="0.45">
      <c r="A239">
        <f>Training!L238</f>
        <v>81</v>
      </c>
      <c r="B239">
        <f>Training!I238</f>
        <v>1</v>
      </c>
      <c r="C239">
        <f t="shared" si="18"/>
        <v>0</v>
      </c>
      <c r="D239">
        <f t="shared" si="19"/>
        <v>8.199999999999999E-3</v>
      </c>
      <c r="E239">
        <f t="shared" si="20"/>
        <v>0.99183352829340887</v>
      </c>
      <c r="F239">
        <f t="shared" si="21"/>
        <v>0.50204998851324389</v>
      </c>
      <c r="G239">
        <f t="shared" si="22"/>
        <v>0.49795001148675611</v>
      </c>
      <c r="H239">
        <f t="shared" si="23"/>
        <v>-0.68905558553639745</v>
      </c>
    </row>
    <row r="240" spans="1:8" x14ac:dyDescent="0.45">
      <c r="A240">
        <f>Training!L239</f>
        <v>47</v>
      </c>
      <c r="B240">
        <f>Training!I239</f>
        <v>0</v>
      </c>
      <c r="C240">
        <f t="shared" si="18"/>
        <v>1</v>
      </c>
      <c r="D240">
        <f t="shared" si="19"/>
        <v>4.8000000000000004E-3</v>
      </c>
      <c r="E240">
        <f t="shared" si="20"/>
        <v>0.99521150159009719</v>
      </c>
      <c r="F240">
        <f t="shared" si="21"/>
        <v>0.50119999769600532</v>
      </c>
      <c r="G240">
        <f t="shared" si="22"/>
        <v>0.49880000230399468</v>
      </c>
      <c r="H240">
        <f t="shared" si="23"/>
        <v>-0.69555006055718049</v>
      </c>
    </row>
    <row r="241" spans="1:8" x14ac:dyDescent="0.45">
      <c r="A241">
        <f>Training!L240</f>
        <v>78</v>
      </c>
      <c r="B241">
        <f>Training!I240</f>
        <v>1</v>
      </c>
      <c r="C241">
        <f t="shared" si="18"/>
        <v>0</v>
      </c>
      <c r="D241">
        <f t="shared" si="19"/>
        <v>7.9000000000000008E-3</v>
      </c>
      <c r="E241">
        <f t="shared" si="20"/>
        <v>0.9921311229888693</v>
      </c>
      <c r="F241">
        <f t="shared" si="21"/>
        <v>0.50197498972841825</v>
      </c>
      <c r="G241">
        <f t="shared" si="22"/>
        <v>0.49802501027158175</v>
      </c>
      <c r="H241">
        <f t="shared" si="23"/>
        <v>-0.68920498178965894</v>
      </c>
    </row>
    <row r="242" spans="1:8" x14ac:dyDescent="0.45">
      <c r="A242">
        <f>Training!L241</f>
        <v>66</v>
      </c>
      <c r="B242">
        <f>Training!I241</f>
        <v>1</v>
      </c>
      <c r="C242">
        <f t="shared" si="18"/>
        <v>0</v>
      </c>
      <c r="D242">
        <f t="shared" si="19"/>
        <v>6.7000000000000002E-3</v>
      </c>
      <c r="E242">
        <f t="shared" si="20"/>
        <v>0.99332239495668395</v>
      </c>
      <c r="F242">
        <f t="shared" si="21"/>
        <v>0.50167499373413227</v>
      </c>
      <c r="G242">
        <f t="shared" si="22"/>
        <v>0.49832500626586773</v>
      </c>
      <c r="H242">
        <f t="shared" si="23"/>
        <v>-0.68980279179945003</v>
      </c>
    </row>
    <row r="243" spans="1:8" x14ac:dyDescent="0.45">
      <c r="A243">
        <f>Training!L242</f>
        <v>48</v>
      </c>
      <c r="B243">
        <f>Training!I242</f>
        <v>0</v>
      </c>
      <c r="C243">
        <f t="shared" si="18"/>
        <v>1</v>
      </c>
      <c r="D243">
        <f t="shared" si="19"/>
        <v>4.9000000000000007E-3</v>
      </c>
      <c r="E243">
        <f t="shared" si="20"/>
        <v>0.99511198541582979</v>
      </c>
      <c r="F243">
        <f t="shared" si="21"/>
        <v>0.50122499754898509</v>
      </c>
      <c r="G243">
        <f t="shared" si="22"/>
        <v>0.49877500245101491</v>
      </c>
      <c r="H243">
        <f t="shared" si="23"/>
        <v>-0.69560018180694283</v>
      </c>
    </row>
    <row r="244" spans="1:8" x14ac:dyDescent="0.45">
      <c r="A244">
        <f>Training!L243</f>
        <v>67</v>
      </c>
      <c r="B244">
        <f>Training!I243</f>
        <v>1</v>
      </c>
      <c r="C244">
        <f t="shared" si="18"/>
        <v>0</v>
      </c>
      <c r="D244">
        <f t="shared" si="19"/>
        <v>6.8000000000000005E-3</v>
      </c>
      <c r="E244">
        <f t="shared" si="20"/>
        <v>0.99322306768363466</v>
      </c>
      <c r="F244">
        <f t="shared" si="21"/>
        <v>0.50169999344936367</v>
      </c>
      <c r="G244">
        <f t="shared" si="22"/>
        <v>0.49830000655063633</v>
      </c>
      <c r="H244">
        <f t="shared" si="23"/>
        <v>-0.68975296054880908</v>
      </c>
    </row>
    <row r="245" spans="1:8" x14ac:dyDescent="0.45">
      <c r="A245">
        <f>Training!L244</f>
        <v>56</v>
      </c>
      <c r="B245">
        <f>Training!I244</f>
        <v>1</v>
      </c>
      <c r="C245">
        <f t="shared" si="18"/>
        <v>0</v>
      </c>
      <c r="D245">
        <f t="shared" si="19"/>
        <v>5.7000000000000002E-3</v>
      </c>
      <c r="E245">
        <f t="shared" si="20"/>
        <v>0.99431621417843319</v>
      </c>
      <c r="F245">
        <f t="shared" si="21"/>
        <v>0.50142499614182501</v>
      </c>
      <c r="G245">
        <f t="shared" si="22"/>
        <v>0.49857500385817499</v>
      </c>
      <c r="H245">
        <f t="shared" si="23"/>
        <v>-0.69030124180444741</v>
      </c>
    </row>
    <row r="246" spans="1:8" x14ac:dyDescent="0.45">
      <c r="A246">
        <f>Training!L245</f>
        <v>62</v>
      </c>
      <c r="B246">
        <f>Training!I245</f>
        <v>0</v>
      </c>
      <c r="C246">
        <f t="shared" si="18"/>
        <v>1</v>
      </c>
      <c r="D246">
        <f t="shared" si="19"/>
        <v>6.3000000000000009E-3</v>
      </c>
      <c r="E246">
        <f t="shared" si="20"/>
        <v>0.9937198033910547</v>
      </c>
      <c r="F246">
        <f t="shared" si="21"/>
        <v>0.50157499479070822</v>
      </c>
      <c r="G246">
        <f t="shared" si="22"/>
        <v>0.49842500520929178</v>
      </c>
      <c r="H246">
        <f t="shared" si="23"/>
        <v>-0.69630214180174077</v>
      </c>
    </row>
    <row r="247" spans="1:8" x14ac:dyDescent="0.45">
      <c r="A247">
        <f>Training!L246</f>
        <v>72</v>
      </c>
      <c r="B247">
        <f>Training!I246</f>
        <v>1</v>
      </c>
      <c r="C247">
        <f t="shared" si="18"/>
        <v>0</v>
      </c>
      <c r="D247">
        <f t="shared" si="19"/>
        <v>7.3000000000000009E-3</v>
      </c>
      <c r="E247">
        <f t="shared" si="20"/>
        <v>0.99272658028198679</v>
      </c>
      <c r="F247">
        <f t="shared" si="21"/>
        <v>0.50182499189552243</v>
      </c>
      <c r="G247">
        <f t="shared" si="22"/>
        <v>0.49817500810447757</v>
      </c>
      <c r="H247">
        <f t="shared" si="23"/>
        <v>-0.68950384179515445</v>
      </c>
    </row>
    <row r="248" spans="1:8" x14ac:dyDescent="0.45">
      <c r="A248">
        <f>Training!L247</f>
        <v>73</v>
      </c>
      <c r="B248">
        <f>Training!I247</f>
        <v>1</v>
      </c>
      <c r="C248">
        <f t="shared" si="18"/>
        <v>0</v>
      </c>
      <c r="D248">
        <f t="shared" si="19"/>
        <v>7.4000000000000003E-3</v>
      </c>
      <c r="E248">
        <f t="shared" si="20"/>
        <v>0.99262731258742609</v>
      </c>
      <c r="F248">
        <f t="shared" si="21"/>
        <v>0.50184999155787957</v>
      </c>
      <c r="G248">
        <f t="shared" si="22"/>
        <v>0.49815000844212043</v>
      </c>
      <c r="H248">
        <f t="shared" si="23"/>
        <v>-0.68945402554432733</v>
      </c>
    </row>
    <row r="249" spans="1:8" x14ac:dyDescent="0.45">
      <c r="A249">
        <f>Training!L248</f>
        <v>75</v>
      </c>
      <c r="B249">
        <f>Training!I248</f>
        <v>1</v>
      </c>
      <c r="C249">
        <f t="shared" si="18"/>
        <v>0</v>
      </c>
      <c r="D249">
        <f t="shared" si="19"/>
        <v>7.6000000000000009E-3</v>
      </c>
      <c r="E249">
        <f t="shared" si="20"/>
        <v>0.99242880697613134</v>
      </c>
      <c r="F249">
        <f t="shared" si="21"/>
        <v>0.50189999085471948</v>
      </c>
      <c r="G249">
        <f t="shared" si="22"/>
        <v>0.49810000914528052</v>
      </c>
      <c r="H249">
        <f t="shared" si="23"/>
        <v>-0.68935440054256925</v>
      </c>
    </row>
    <row r="250" spans="1:8" x14ac:dyDescent="0.45">
      <c r="A250">
        <f>Training!L249</f>
        <v>76</v>
      </c>
      <c r="B250">
        <f>Training!I249</f>
        <v>0</v>
      </c>
      <c r="C250">
        <f t="shared" si="18"/>
        <v>1</v>
      </c>
      <c r="D250">
        <f t="shared" si="19"/>
        <v>7.7000000000000002E-3</v>
      </c>
      <c r="E250">
        <f t="shared" si="20"/>
        <v>0.99232956905741243</v>
      </c>
      <c r="F250">
        <f t="shared" si="21"/>
        <v>0.50192499048895223</v>
      </c>
      <c r="G250">
        <f t="shared" si="22"/>
        <v>0.49807500951104777</v>
      </c>
      <c r="H250">
        <f t="shared" si="23"/>
        <v>-0.69700459179163654</v>
      </c>
    </row>
    <row r="251" spans="1:8" x14ac:dyDescent="0.45">
      <c r="A251">
        <f>Training!L250</f>
        <v>81</v>
      </c>
      <c r="B251">
        <f>Training!I250</f>
        <v>1</v>
      </c>
      <c r="C251">
        <f t="shared" si="18"/>
        <v>0</v>
      </c>
      <c r="D251">
        <f t="shared" si="19"/>
        <v>8.199999999999999E-3</v>
      </c>
      <c r="E251">
        <f t="shared" si="20"/>
        <v>0.99183352829340887</v>
      </c>
      <c r="F251">
        <f t="shared" si="21"/>
        <v>0.50204998851324389</v>
      </c>
      <c r="G251">
        <f t="shared" si="22"/>
        <v>0.49795001148675611</v>
      </c>
      <c r="H251">
        <f t="shared" si="23"/>
        <v>-0.68905558553639745</v>
      </c>
    </row>
    <row r="252" spans="1:8" x14ac:dyDescent="0.45">
      <c r="A252">
        <f>Training!L251</f>
        <v>72</v>
      </c>
      <c r="B252">
        <f>Training!I251</f>
        <v>1</v>
      </c>
      <c r="C252">
        <f t="shared" si="18"/>
        <v>0</v>
      </c>
      <c r="D252">
        <f t="shared" si="19"/>
        <v>7.3000000000000009E-3</v>
      </c>
      <c r="E252">
        <f t="shared" si="20"/>
        <v>0.99272658028198679</v>
      </c>
      <c r="F252">
        <f t="shared" si="21"/>
        <v>0.50182499189552243</v>
      </c>
      <c r="G252">
        <f t="shared" si="22"/>
        <v>0.49817500810447757</v>
      </c>
      <c r="H252">
        <f t="shared" si="23"/>
        <v>-0.68950384179515445</v>
      </c>
    </row>
    <row r="253" spans="1:8" x14ac:dyDescent="0.45">
      <c r="A253">
        <f>Training!L252</f>
        <v>71</v>
      </c>
      <c r="B253">
        <f>Training!I252</f>
        <v>0</v>
      </c>
      <c r="C253">
        <f t="shared" si="18"/>
        <v>1</v>
      </c>
      <c r="D253">
        <f t="shared" si="19"/>
        <v>7.2000000000000007E-3</v>
      </c>
      <c r="E253">
        <f t="shared" si="20"/>
        <v>0.99282585790381339</v>
      </c>
      <c r="F253">
        <f t="shared" si="21"/>
        <v>0.50179999222404026</v>
      </c>
      <c r="G253">
        <f t="shared" si="22"/>
        <v>0.49820000777595974</v>
      </c>
      <c r="H253">
        <f t="shared" si="23"/>
        <v>-0.69675366054594845</v>
      </c>
    </row>
    <row r="254" spans="1:8" x14ac:dyDescent="0.45">
      <c r="A254">
        <f>Training!L253</f>
        <v>64</v>
      </c>
      <c r="B254">
        <f>Training!I253</f>
        <v>0</v>
      </c>
      <c r="C254">
        <f t="shared" si="18"/>
        <v>1</v>
      </c>
      <c r="D254">
        <f t="shared" si="19"/>
        <v>6.5000000000000006E-3</v>
      </c>
      <c r="E254">
        <f t="shared" si="20"/>
        <v>0.99352107930344769</v>
      </c>
      <c r="F254">
        <f t="shared" si="21"/>
        <v>0.50162499427867002</v>
      </c>
      <c r="G254">
        <f t="shared" si="22"/>
        <v>0.49837500572132998</v>
      </c>
      <c r="H254">
        <f t="shared" si="23"/>
        <v>-0.69640246180064813</v>
      </c>
    </row>
    <row r="255" spans="1:8" x14ac:dyDescent="0.45">
      <c r="A255">
        <f>Training!L254</f>
        <v>72</v>
      </c>
      <c r="B255">
        <f>Training!I254</f>
        <v>1</v>
      </c>
      <c r="C255">
        <f t="shared" si="18"/>
        <v>0</v>
      </c>
      <c r="D255">
        <f t="shared" si="19"/>
        <v>7.3000000000000009E-3</v>
      </c>
      <c r="E255">
        <f t="shared" si="20"/>
        <v>0.99272658028198679</v>
      </c>
      <c r="F255">
        <f t="shared" si="21"/>
        <v>0.50182499189552243</v>
      </c>
      <c r="G255">
        <f t="shared" si="22"/>
        <v>0.49817500810447757</v>
      </c>
      <c r="H255">
        <f t="shared" si="23"/>
        <v>-0.68950384179515445</v>
      </c>
    </row>
    <row r="256" spans="1:8" x14ac:dyDescent="0.45">
      <c r="A256">
        <f>Training!L255</f>
        <v>55</v>
      </c>
      <c r="B256">
        <f>Training!I255</f>
        <v>0</v>
      </c>
      <c r="C256">
        <f t="shared" si="18"/>
        <v>1</v>
      </c>
      <c r="D256">
        <f t="shared" si="19"/>
        <v>5.6000000000000008E-3</v>
      </c>
      <c r="E256">
        <f t="shared" si="20"/>
        <v>0.99441565077159788</v>
      </c>
      <c r="F256">
        <f t="shared" si="21"/>
        <v>0.5013999963413448</v>
      </c>
      <c r="G256">
        <f t="shared" si="22"/>
        <v>0.4986000036586552</v>
      </c>
      <c r="H256">
        <f t="shared" si="23"/>
        <v>-0.69595110055482312</v>
      </c>
    </row>
    <row r="257" spans="1:8" x14ac:dyDescent="0.45">
      <c r="A257">
        <f>Training!L256</f>
        <v>58</v>
      </c>
      <c r="B257">
        <f>Training!I256</f>
        <v>0</v>
      </c>
      <c r="C257">
        <f t="shared" si="18"/>
        <v>1</v>
      </c>
      <c r="D257">
        <f t="shared" si="19"/>
        <v>5.9000000000000007E-3</v>
      </c>
      <c r="E257">
        <f t="shared" si="20"/>
        <v>0.99411737082059615</v>
      </c>
      <c r="F257">
        <f t="shared" si="21"/>
        <v>0.50147499572128573</v>
      </c>
      <c r="G257">
        <f t="shared" si="22"/>
        <v>0.49852500427871427</v>
      </c>
      <c r="H257">
        <f t="shared" si="23"/>
        <v>-0.69610153180363421</v>
      </c>
    </row>
    <row r="258" spans="1:8" x14ac:dyDescent="0.45">
      <c r="A258">
        <f>Training!L257</f>
        <v>64</v>
      </c>
      <c r="B258">
        <f>Training!I257</f>
        <v>1</v>
      </c>
      <c r="C258">
        <f t="shared" si="18"/>
        <v>0</v>
      </c>
      <c r="D258">
        <f t="shared" si="19"/>
        <v>6.5000000000000006E-3</v>
      </c>
      <c r="E258">
        <f t="shared" si="20"/>
        <v>0.99352107930344769</v>
      </c>
      <c r="F258">
        <f t="shared" si="21"/>
        <v>0.50162499427867002</v>
      </c>
      <c r="G258">
        <f t="shared" si="22"/>
        <v>0.49837500572132998</v>
      </c>
      <c r="H258">
        <f t="shared" si="23"/>
        <v>-0.68990246180064807</v>
      </c>
    </row>
    <row r="259" spans="1:8" x14ac:dyDescent="0.45">
      <c r="A259">
        <f>Training!L258</f>
        <v>61</v>
      </c>
      <c r="B259">
        <f>Training!I258</f>
        <v>0</v>
      </c>
      <c r="C259">
        <f t="shared" si="18"/>
        <v>1</v>
      </c>
      <c r="D259">
        <f t="shared" si="19"/>
        <v>6.2000000000000006E-3</v>
      </c>
      <c r="E259">
        <f t="shared" si="20"/>
        <v>0.99381918034015848</v>
      </c>
      <c r="F259">
        <f t="shared" si="21"/>
        <v>0.50154999503485242</v>
      </c>
      <c r="G259">
        <f t="shared" si="22"/>
        <v>0.49845000496514758</v>
      </c>
      <c r="H259">
        <f t="shared" si="23"/>
        <v>-0.69625198555224932</v>
      </c>
    </row>
    <row r="260" spans="1:8" x14ac:dyDescent="0.45">
      <c r="A260">
        <f>Training!L259</f>
        <v>62</v>
      </c>
      <c r="B260">
        <f>Training!I259</f>
        <v>0</v>
      </c>
      <c r="C260">
        <f t="shared" ref="C260:C269" si="24">IF(B260=1,0,1)</f>
        <v>1</v>
      </c>
      <c r="D260">
        <f t="shared" ref="D260:D269" si="25">$L$2+$L$3*A260</f>
        <v>6.3000000000000009E-3</v>
      </c>
      <c r="E260">
        <f t="shared" ref="E260:E269" si="26">EXP(-1*D260)</f>
        <v>0.9937198033910547</v>
      </c>
      <c r="F260">
        <f t="shared" ref="F260:F269" si="27">1/(1+E260)</f>
        <v>0.50157499479070822</v>
      </c>
      <c r="G260">
        <f t="shared" ref="G260:G269" si="28">1-F260</f>
        <v>0.49842500520929178</v>
      </c>
      <c r="H260">
        <f t="shared" ref="H260:H269" si="29">B260*LN(F260)+C260*LN(G260)</f>
        <v>-0.69630214180174077</v>
      </c>
    </row>
    <row r="261" spans="1:8" x14ac:dyDescent="0.45">
      <c r="A261">
        <f>Training!L260</f>
        <v>72</v>
      </c>
      <c r="B261">
        <f>Training!I260</f>
        <v>0</v>
      </c>
      <c r="C261">
        <f t="shared" si="24"/>
        <v>1</v>
      </c>
      <c r="D261">
        <f t="shared" si="25"/>
        <v>7.3000000000000009E-3</v>
      </c>
      <c r="E261">
        <f t="shared" si="26"/>
        <v>0.99272658028198679</v>
      </c>
      <c r="F261">
        <f t="shared" si="27"/>
        <v>0.50182499189552243</v>
      </c>
      <c r="G261">
        <f t="shared" si="28"/>
        <v>0.49817500810447757</v>
      </c>
      <c r="H261">
        <f t="shared" si="29"/>
        <v>-0.69680384179515475</v>
      </c>
    </row>
    <row r="262" spans="1:8" x14ac:dyDescent="0.45">
      <c r="A262">
        <f>Training!L261</f>
        <v>83</v>
      </c>
      <c r="B262">
        <f>Training!I261</f>
        <v>0</v>
      </c>
      <c r="C262">
        <f t="shared" si="24"/>
        <v>1</v>
      </c>
      <c r="D262">
        <f t="shared" si="25"/>
        <v>8.3999999999999995E-3</v>
      </c>
      <c r="E262">
        <f t="shared" si="26"/>
        <v>0.99163518142309837</v>
      </c>
      <c r="F262">
        <f t="shared" si="27"/>
        <v>0.50209998765208708</v>
      </c>
      <c r="G262">
        <f t="shared" si="28"/>
        <v>0.49790001234791292</v>
      </c>
      <c r="H262">
        <f t="shared" si="29"/>
        <v>-0.69735600053401448</v>
      </c>
    </row>
    <row r="263" spans="1:8" x14ac:dyDescent="0.45">
      <c r="A263">
        <f>Training!L262</f>
        <v>56</v>
      </c>
      <c r="B263">
        <f>Training!I262</f>
        <v>0</v>
      </c>
      <c r="C263">
        <f t="shared" si="24"/>
        <v>1</v>
      </c>
      <c r="D263">
        <f t="shared" si="25"/>
        <v>5.7000000000000002E-3</v>
      </c>
      <c r="E263">
        <f t="shared" si="26"/>
        <v>0.99431621417843319</v>
      </c>
      <c r="F263">
        <f t="shared" si="27"/>
        <v>0.50142499614182501</v>
      </c>
      <c r="G263">
        <f t="shared" si="28"/>
        <v>0.49857500385817499</v>
      </c>
      <c r="H263">
        <f t="shared" si="29"/>
        <v>-0.69600124180444733</v>
      </c>
    </row>
    <row r="264" spans="1:8" x14ac:dyDescent="0.45">
      <c r="A264">
        <f>Training!L263</f>
        <v>57</v>
      </c>
      <c r="B264">
        <f>Training!I263</f>
        <v>0</v>
      </c>
      <c r="C264">
        <f t="shared" si="24"/>
        <v>1</v>
      </c>
      <c r="D264">
        <f t="shared" si="25"/>
        <v>5.8000000000000005E-3</v>
      </c>
      <c r="E264">
        <f t="shared" si="26"/>
        <v>0.99421678752843079</v>
      </c>
      <c r="F264">
        <f t="shared" si="27"/>
        <v>0.50144999593518036</v>
      </c>
      <c r="G264">
        <f t="shared" si="28"/>
        <v>0.49855000406481964</v>
      </c>
      <c r="H264">
        <f t="shared" si="29"/>
        <v>-0.69605138555405133</v>
      </c>
    </row>
    <row r="265" spans="1:8" x14ac:dyDescent="0.45">
      <c r="A265">
        <f>Training!L264</f>
        <v>64</v>
      </c>
      <c r="B265">
        <f>Training!I264</f>
        <v>0</v>
      </c>
      <c r="C265">
        <f t="shared" si="24"/>
        <v>1</v>
      </c>
      <c r="D265">
        <f t="shared" si="25"/>
        <v>6.5000000000000006E-3</v>
      </c>
      <c r="E265">
        <f t="shared" si="26"/>
        <v>0.99352107930344769</v>
      </c>
      <c r="F265">
        <f t="shared" si="27"/>
        <v>0.50162499427867002</v>
      </c>
      <c r="G265">
        <f t="shared" si="28"/>
        <v>0.49837500572132998</v>
      </c>
      <c r="H265">
        <f t="shared" si="29"/>
        <v>-0.69640246180064813</v>
      </c>
    </row>
    <row r="266" spans="1:8" x14ac:dyDescent="0.45">
      <c r="A266">
        <f>Training!L265</f>
        <v>74</v>
      </c>
      <c r="B266">
        <f>Training!I265</f>
        <v>0</v>
      </c>
      <c r="C266">
        <f t="shared" si="24"/>
        <v>1</v>
      </c>
      <c r="D266">
        <f t="shared" si="25"/>
        <v>7.5000000000000006E-3</v>
      </c>
      <c r="E266">
        <f t="shared" si="26"/>
        <v>0.99252805481913842</v>
      </c>
      <c r="F266">
        <f t="shared" si="27"/>
        <v>0.50187499121098689</v>
      </c>
      <c r="G266">
        <f t="shared" si="28"/>
        <v>0.49812500878901311</v>
      </c>
      <c r="H266">
        <f t="shared" si="29"/>
        <v>-0.69690421179346573</v>
      </c>
    </row>
    <row r="267" spans="1:8" x14ac:dyDescent="0.45">
      <c r="A267">
        <f>Training!L266</f>
        <v>90</v>
      </c>
      <c r="B267">
        <f>Training!I266</f>
        <v>1</v>
      </c>
      <c r="C267">
        <f t="shared" si="24"/>
        <v>0</v>
      </c>
      <c r="D267">
        <f t="shared" si="25"/>
        <v>9.1000000000000004E-3</v>
      </c>
      <c r="E267">
        <f t="shared" si="26"/>
        <v>0.99094127969004309</v>
      </c>
      <c r="F267">
        <f t="shared" si="27"/>
        <v>0.50227498430073425</v>
      </c>
      <c r="G267">
        <f t="shared" si="28"/>
        <v>0.49772501569926575</v>
      </c>
      <c r="H267">
        <f t="shared" si="29"/>
        <v>-0.68860753177422918</v>
      </c>
    </row>
    <row r="268" spans="1:8" x14ac:dyDescent="0.45">
      <c r="A268">
        <f>Training!L267</f>
        <v>69</v>
      </c>
      <c r="B268">
        <f>Training!I267</f>
        <v>1</v>
      </c>
      <c r="C268">
        <f t="shared" si="24"/>
        <v>0</v>
      </c>
      <c r="D268">
        <f t="shared" si="25"/>
        <v>7.000000000000001E-3</v>
      </c>
      <c r="E268">
        <f t="shared" si="26"/>
        <v>0.99302444293323511</v>
      </c>
      <c r="F268">
        <f t="shared" si="27"/>
        <v>0.50174999285420163</v>
      </c>
      <c r="G268">
        <f t="shared" si="28"/>
        <v>0.49825000714579837</v>
      </c>
      <c r="H268">
        <f t="shared" si="29"/>
        <v>-0.6896533055474402</v>
      </c>
    </row>
    <row r="269" spans="1:8" x14ac:dyDescent="0.45">
      <c r="A269">
        <f>Training!L268</f>
        <v>70</v>
      </c>
      <c r="B269">
        <f>Training!I268</f>
        <v>0</v>
      </c>
      <c r="C269">
        <f t="shared" si="24"/>
        <v>1</v>
      </c>
      <c r="D269">
        <f t="shared" si="25"/>
        <v>7.1000000000000004E-3</v>
      </c>
      <c r="E269">
        <f t="shared" si="26"/>
        <v>0.99292514545389854</v>
      </c>
      <c r="F269">
        <f t="shared" si="27"/>
        <v>0.5017749925435584</v>
      </c>
      <c r="G269">
        <f t="shared" si="28"/>
        <v>0.4982250074564416</v>
      </c>
      <c r="H269">
        <f t="shared" si="29"/>
        <v>-0.69670348179671004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841C-7AF5-4195-BDCC-A19FD817B1E2}">
  <dimension ref="A1:DE272"/>
  <sheetViews>
    <sheetView tabSelected="1" workbookViewId="0">
      <selection activeCell="M13" sqref="M13"/>
    </sheetView>
  </sheetViews>
  <sheetFormatPr defaultRowHeight="14.25" x14ac:dyDescent="0.45"/>
  <cols>
    <col min="1" max="1" width="12" bestFit="1" customWidth="1"/>
    <col min="2" max="2" width="14.06640625" bestFit="1" customWidth="1"/>
    <col min="3" max="3" width="14.06640625" customWidth="1"/>
    <col min="8" max="8" width="11.796875" bestFit="1" customWidth="1"/>
  </cols>
  <sheetData>
    <row r="1" spans="1:109" x14ac:dyDescent="0.45">
      <c r="D1" s="8" t="s">
        <v>1785</v>
      </c>
      <c r="E1" s="8"/>
      <c r="F1" s="8"/>
    </row>
    <row r="2" spans="1:109" x14ac:dyDescent="0.45">
      <c r="D2" s="9" t="s">
        <v>3</v>
      </c>
      <c r="E2" s="9" t="s">
        <v>1</v>
      </c>
      <c r="F2" s="9">
        <v>-6.1969019586037124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</row>
    <row r="3" spans="1:109" x14ac:dyDescent="0.45">
      <c r="D3" s="9" t="s">
        <v>1786</v>
      </c>
      <c r="E3" s="9" t="s">
        <v>2</v>
      </c>
      <c r="F3" s="9">
        <v>8.8929086345671038E-2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</row>
    <row r="4" spans="1:109" x14ac:dyDescent="0.45">
      <c r="A4" s="5" t="s">
        <v>1782</v>
      </c>
      <c r="B4" s="5" t="s">
        <v>1784</v>
      </c>
      <c r="G4" s="6" t="s">
        <v>1793</v>
      </c>
      <c r="H4" s="7">
        <f>SUM(H6:H272)</f>
        <v>-154.62928001186583</v>
      </c>
    </row>
    <row r="5" spans="1:109" x14ac:dyDescent="0.45">
      <c r="A5" s="4" t="s">
        <v>1781</v>
      </c>
      <c r="B5" s="4" t="s">
        <v>1783</v>
      </c>
      <c r="C5" s="4" t="s">
        <v>1790</v>
      </c>
      <c r="D5" s="5" t="s">
        <v>1787</v>
      </c>
      <c r="E5" s="5" t="s">
        <v>1788</v>
      </c>
      <c r="F5" s="5" t="s">
        <v>1789</v>
      </c>
      <c r="G5" s="5" t="s">
        <v>1791</v>
      </c>
      <c r="H5" s="5" t="s">
        <v>1792</v>
      </c>
    </row>
    <row r="6" spans="1:109" x14ac:dyDescent="0.45">
      <c r="A6" s="10">
        <f>Training!L2</f>
        <v>68</v>
      </c>
      <c r="B6" s="10">
        <f>Training!I2</f>
        <v>1</v>
      </c>
      <c r="C6" s="10">
        <f>IF(B6=1,0,1)</f>
        <v>0</v>
      </c>
      <c r="D6" s="10">
        <f t="shared" ref="D6:D69" si="0">$F$2+$F$3*A6</f>
        <v>-0.1497240870980816</v>
      </c>
      <c r="E6" s="10">
        <f>EXP(-1*D6)</f>
        <v>1.1615137218907743</v>
      </c>
      <c r="F6" s="10">
        <f>1/(1+E6)</f>
        <v>0.46263874703754121</v>
      </c>
      <c r="G6" s="10">
        <f>1-F6</f>
        <v>0.53736125296245874</v>
      </c>
      <c r="H6" s="10">
        <f>B6*LN(F6)+C6*LN(G6)</f>
        <v>-0.77080877342405452</v>
      </c>
    </row>
    <row r="7" spans="1:109" x14ac:dyDescent="0.45">
      <c r="A7" s="10">
        <f>Training!L3</f>
        <v>83</v>
      </c>
      <c r="B7" s="10">
        <f>Training!I3</f>
        <v>0</v>
      </c>
      <c r="C7" s="10">
        <f t="shared" ref="C7:C70" si="1">IF(B7=1,0,1)</f>
        <v>1</v>
      </c>
      <c r="D7" s="10">
        <f t="shared" si="0"/>
        <v>1.1842122080869837</v>
      </c>
      <c r="E7" s="10">
        <f t="shared" ref="E7:E70" si="2">EXP(-1*D7)</f>
        <v>0.30598713876677591</v>
      </c>
      <c r="F7" s="10">
        <f t="shared" ref="F7:F70" si="3">1/(1+E7)</f>
        <v>0.76570432458032101</v>
      </c>
      <c r="G7" s="10">
        <f t="shared" ref="G7:G70" si="4">1-F7</f>
        <v>0.23429567541967899</v>
      </c>
      <c r="H7" s="10">
        <f t="shared" ref="H7:H70" si="5">B7*LN(F7)+C7*LN(G7)</f>
        <v>-1.4511713910878146</v>
      </c>
    </row>
    <row r="8" spans="1:109" x14ac:dyDescent="0.45">
      <c r="A8" s="10">
        <f>Training!L4</f>
        <v>98</v>
      </c>
      <c r="B8" s="10">
        <f>Training!I4</f>
        <v>1</v>
      </c>
      <c r="C8" s="10">
        <f t="shared" si="1"/>
        <v>0</v>
      </c>
      <c r="D8" s="10">
        <f t="shared" si="0"/>
        <v>2.5181485032720499</v>
      </c>
      <c r="E8" s="10">
        <f t="shared" si="2"/>
        <v>8.0608715442694212E-2</v>
      </c>
      <c r="F8" s="10">
        <f t="shared" si="3"/>
        <v>0.92540434452291909</v>
      </c>
      <c r="G8" s="10">
        <f t="shared" si="4"/>
        <v>7.4595655477080913E-2</v>
      </c>
      <c r="H8" s="10">
        <f t="shared" si="5"/>
        <v>-7.7524507768886752E-2</v>
      </c>
    </row>
    <row r="9" spans="1:109" x14ac:dyDescent="0.45">
      <c r="A9" s="10">
        <f>Training!L5</f>
        <v>106</v>
      </c>
      <c r="B9" s="10">
        <f>Training!I5</f>
        <v>1</v>
      </c>
      <c r="C9" s="10">
        <f t="shared" si="1"/>
        <v>0</v>
      </c>
      <c r="D9" s="10">
        <f t="shared" si="0"/>
        <v>3.2295811940374168</v>
      </c>
      <c r="E9" s="10">
        <f t="shared" si="2"/>
        <v>3.9574069174402211E-2</v>
      </c>
      <c r="F9" s="10">
        <f t="shared" si="3"/>
        <v>0.96193241987477551</v>
      </c>
      <c r="G9" s="10">
        <f t="shared" si="4"/>
        <v>3.8067580125224487E-2</v>
      </c>
      <c r="H9" s="10">
        <f t="shared" si="5"/>
        <v>-3.8811080394470475E-2</v>
      </c>
    </row>
    <row r="10" spans="1:109" x14ac:dyDescent="0.45">
      <c r="A10" s="10">
        <f>Training!L6</f>
        <v>67</v>
      </c>
      <c r="B10" s="10">
        <f>Training!I6</f>
        <v>0</v>
      </c>
      <c r="C10" s="10">
        <f t="shared" si="1"/>
        <v>1</v>
      </c>
      <c r="D10" s="10">
        <f t="shared" si="0"/>
        <v>-0.23865317344375292</v>
      </c>
      <c r="E10" s="10">
        <f t="shared" si="2"/>
        <v>1.2695381506746641</v>
      </c>
      <c r="F10" s="10">
        <f t="shared" si="3"/>
        <v>0.44061828161061345</v>
      </c>
      <c r="G10" s="10">
        <f t="shared" si="4"/>
        <v>0.55938171838938655</v>
      </c>
      <c r="H10" s="10">
        <f t="shared" si="5"/>
        <v>-0.58092317949663075</v>
      </c>
    </row>
    <row r="11" spans="1:109" x14ac:dyDescent="0.45">
      <c r="A11" s="10">
        <f>Training!L7</f>
        <v>71</v>
      </c>
      <c r="B11" s="10">
        <f>Training!I7</f>
        <v>0</v>
      </c>
      <c r="C11" s="10">
        <f t="shared" si="1"/>
        <v>1</v>
      </c>
      <c r="D11" s="10">
        <f t="shared" si="0"/>
        <v>0.11706317193893145</v>
      </c>
      <c r="E11" s="10">
        <f t="shared" si="2"/>
        <v>0.88952899811690822</v>
      </c>
      <c r="F11" s="10">
        <f t="shared" si="3"/>
        <v>0.5292324177065254</v>
      </c>
      <c r="G11" s="10">
        <f t="shared" si="4"/>
        <v>0.4707675822934746</v>
      </c>
      <c r="H11" s="10">
        <f t="shared" si="5"/>
        <v>-0.75339076260762083</v>
      </c>
    </row>
    <row r="12" spans="1:109" x14ac:dyDescent="0.45">
      <c r="A12" s="10">
        <f>Training!L8</f>
        <v>102</v>
      </c>
      <c r="B12" s="10">
        <f>Training!I8</f>
        <v>1</v>
      </c>
      <c r="C12" s="10">
        <f t="shared" si="1"/>
        <v>0</v>
      </c>
      <c r="D12" s="10">
        <f t="shared" si="0"/>
        <v>2.8738648486547334</v>
      </c>
      <c r="E12" s="10">
        <f t="shared" si="2"/>
        <v>5.6480216722219513E-2</v>
      </c>
      <c r="F12" s="10">
        <f t="shared" si="3"/>
        <v>0.9465392575949485</v>
      </c>
      <c r="G12" s="10">
        <f t="shared" si="4"/>
        <v>5.3460742405051498E-2</v>
      </c>
      <c r="H12" s="10">
        <f t="shared" si="5"/>
        <v>-5.4942832600234026E-2</v>
      </c>
    </row>
    <row r="13" spans="1:109" x14ac:dyDescent="0.45">
      <c r="A13" s="10">
        <f>Training!L9</f>
        <v>108</v>
      </c>
      <c r="B13" s="10">
        <f>Training!I9</f>
        <v>1</v>
      </c>
      <c r="C13" s="10">
        <f t="shared" si="1"/>
        <v>0</v>
      </c>
      <c r="D13" s="10">
        <f t="shared" si="0"/>
        <v>3.4074393667287595</v>
      </c>
      <c r="E13" s="10">
        <f t="shared" si="2"/>
        <v>3.3125915188386416E-2</v>
      </c>
      <c r="F13" s="10">
        <f t="shared" si="3"/>
        <v>0.96793622664828216</v>
      </c>
      <c r="G13" s="10">
        <f t="shared" si="4"/>
        <v>3.2063773351717839E-2</v>
      </c>
      <c r="H13" s="10">
        <f t="shared" si="5"/>
        <v>-3.2589075437537425E-2</v>
      </c>
    </row>
    <row r="14" spans="1:109" x14ac:dyDescent="0.45">
      <c r="A14" s="10">
        <f>Training!L10</f>
        <v>62</v>
      </c>
      <c r="B14" s="10">
        <f>Training!I10</f>
        <v>0</v>
      </c>
      <c r="C14" s="10">
        <f t="shared" si="1"/>
        <v>1</v>
      </c>
      <c r="D14" s="10">
        <f t="shared" si="0"/>
        <v>-0.68329860517210772</v>
      </c>
      <c r="E14" s="10">
        <f t="shared" si="2"/>
        <v>1.9803995260249376</v>
      </c>
      <c r="F14" s="10">
        <f t="shared" si="3"/>
        <v>0.33552548618665723</v>
      </c>
      <c r="G14" s="10">
        <f t="shared" si="4"/>
        <v>0.66447451381334277</v>
      </c>
      <c r="H14" s="10">
        <f t="shared" si="5"/>
        <v>-0.40875875549462704</v>
      </c>
    </row>
    <row r="15" spans="1:109" x14ac:dyDescent="0.45">
      <c r="A15" s="10">
        <f>Training!L11</f>
        <v>90</v>
      </c>
      <c r="B15" s="10">
        <f>Training!I11</f>
        <v>1</v>
      </c>
      <c r="C15" s="10">
        <f t="shared" si="1"/>
        <v>0</v>
      </c>
      <c r="D15" s="10">
        <f t="shared" si="0"/>
        <v>1.8067158125066811</v>
      </c>
      <c r="E15" s="10">
        <f t="shared" si="2"/>
        <v>0.16419249121655211</v>
      </c>
      <c r="F15" s="10">
        <f t="shared" si="3"/>
        <v>0.85896448185731289</v>
      </c>
      <c r="G15" s="10">
        <f t="shared" si="4"/>
        <v>0.14103551814268711</v>
      </c>
      <c r="H15" s="10">
        <f t="shared" si="5"/>
        <v>-0.15202770609801414</v>
      </c>
    </row>
    <row r="16" spans="1:109" x14ac:dyDescent="0.45">
      <c r="A16" s="10">
        <f>Training!L12</f>
        <v>73</v>
      </c>
      <c r="B16" s="10">
        <f>Training!I12</f>
        <v>1</v>
      </c>
      <c r="C16" s="10">
        <f t="shared" si="1"/>
        <v>0</v>
      </c>
      <c r="D16" s="10">
        <f t="shared" si="0"/>
        <v>0.2949213446302732</v>
      </c>
      <c r="E16" s="10">
        <f t="shared" si="2"/>
        <v>0.74459015117633975</v>
      </c>
      <c r="F16" s="10">
        <f t="shared" si="3"/>
        <v>0.5732005304086587</v>
      </c>
      <c r="G16" s="10">
        <f t="shared" si="4"/>
        <v>0.4267994695913413</v>
      </c>
      <c r="H16" s="10">
        <f t="shared" si="5"/>
        <v>-0.55651965768197009</v>
      </c>
    </row>
    <row r="17" spans="1:8" x14ac:dyDescent="0.45">
      <c r="A17" s="10">
        <f>Training!L13</f>
        <v>74</v>
      </c>
      <c r="B17" s="10">
        <f>Training!I13</f>
        <v>1</v>
      </c>
      <c r="C17" s="10">
        <f t="shared" si="1"/>
        <v>0</v>
      </c>
      <c r="D17" s="10">
        <f t="shared" si="0"/>
        <v>0.38385043097594451</v>
      </c>
      <c r="E17" s="10">
        <f t="shared" si="2"/>
        <v>0.68123331096150286</v>
      </c>
      <c r="F17" s="10">
        <f t="shared" si="3"/>
        <v>0.59480144336903285</v>
      </c>
      <c r="G17" s="10">
        <f t="shared" si="4"/>
        <v>0.40519855663096715</v>
      </c>
      <c r="H17" s="10">
        <f t="shared" si="5"/>
        <v>-0.51952763775309474</v>
      </c>
    </row>
    <row r="18" spans="1:8" x14ac:dyDescent="0.45">
      <c r="A18" s="10">
        <f>Training!L14</f>
        <v>92</v>
      </c>
      <c r="B18" s="10">
        <f>Training!I14</f>
        <v>1</v>
      </c>
      <c r="C18" s="10">
        <f t="shared" si="1"/>
        <v>0</v>
      </c>
      <c r="D18" s="10">
        <f t="shared" si="0"/>
        <v>1.9845739851980237</v>
      </c>
      <c r="E18" s="10">
        <f t="shared" si="2"/>
        <v>0.1374391527603516</v>
      </c>
      <c r="F18" s="10">
        <f t="shared" si="3"/>
        <v>0.87916790763988339</v>
      </c>
      <c r="G18" s="10">
        <f t="shared" si="4"/>
        <v>0.12083209236011661</v>
      </c>
      <c r="H18" s="10">
        <f t="shared" si="5"/>
        <v>-0.12877937833340436</v>
      </c>
    </row>
    <row r="19" spans="1:8" x14ac:dyDescent="0.45">
      <c r="A19" s="10">
        <f>Training!L15</f>
        <v>85</v>
      </c>
      <c r="B19" s="10">
        <f>Training!I15</f>
        <v>1</v>
      </c>
      <c r="C19" s="10">
        <f t="shared" si="1"/>
        <v>0</v>
      </c>
      <c r="D19" s="10">
        <f t="shared" si="0"/>
        <v>1.3620703807783254</v>
      </c>
      <c r="E19" s="10">
        <f t="shared" si="2"/>
        <v>0.25612994112017207</v>
      </c>
      <c r="F19" s="10">
        <f t="shared" si="3"/>
        <v>0.79609598279954663</v>
      </c>
      <c r="G19" s="10">
        <f t="shared" si="4"/>
        <v>0.20390401720045337</v>
      </c>
      <c r="H19" s="10">
        <f t="shared" si="5"/>
        <v>-0.22803551900064187</v>
      </c>
    </row>
    <row r="20" spans="1:8" x14ac:dyDescent="0.45">
      <c r="A20" s="10">
        <f>Training!L16</f>
        <v>88</v>
      </c>
      <c r="B20" s="10">
        <f>Training!I16</f>
        <v>1</v>
      </c>
      <c r="C20" s="10">
        <f t="shared" si="1"/>
        <v>0</v>
      </c>
      <c r="D20" s="10">
        <f t="shared" si="0"/>
        <v>1.6288576398153385</v>
      </c>
      <c r="E20" s="10">
        <f t="shared" si="2"/>
        <v>0.19615352416283749</v>
      </c>
      <c r="F20" s="10">
        <f t="shared" si="3"/>
        <v>0.83601308678154751</v>
      </c>
      <c r="G20" s="10">
        <f t="shared" si="4"/>
        <v>0.16398691321845249</v>
      </c>
      <c r="H20" s="10">
        <f t="shared" si="5"/>
        <v>-0.17911101197504542</v>
      </c>
    </row>
    <row r="21" spans="1:8" x14ac:dyDescent="0.45">
      <c r="A21" s="10">
        <f>Training!L17</f>
        <v>80</v>
      </c>
      <c r="B21" s="10">
        <f>Training!I17</f>
        <v>0</v>
      </c>
      <c r="C21" s="10">
        <f t="shared" si="1"/>
        <v>1</v>
      </c>
      <c r="D21" s="10">
        <f t="shared" si="0"/>
        <v>0.91742494904997063</v>
      </c>
      <c r="E21" s="10">
        <f t="shared" si="2"/>
        <v>0.39954657032214758</v>
      </c>
      <c r="F21" s="10">
        <f t="shared" si="3"/>
        <v>0.71451713090892</v>
      </c>
      <c r="G21" s="10">
        <f t="shared" si="4"/>
        <v>0.28548286909108</v>
      </c>
      <c r="H21" s="10">
        <f t="shared" si="5"/>
        <v>-1.253573254869943</v>
      </c>
    </row>
    <row r="22" spans="1:8" x14ac:dyDescent="0.45">
      <c r="A22" s="10">
        <f>Training!L18</f>
        <v>56</v>
      </c>
      <c r="B22" s="10">
        <f>Training!I18</f>
        <v>0</v>
      </c>
      <c r="C22" s="10">
        <f t="shared" si="1"/>
        <v>1</v>
      </c>
      <c r="D22" s="10">
        <f t="shared" si="0"/>
        <v>-1.2168731232461347</v>
      </c>
      <c r="E22" s="10">
        <f t="shared" si="2"/>
        <v>3.3766129566643324</v>
      </c>
      <c r="F22" s="10">
        <f t="shared" si="3"/>
        <v>0.22848719087149011</v>
      </c>
      <c r="G22" s="10">
        <f t="shared" si="4"/>
        <v>0.77151280912850995</v>
      </c>
      <c r="H22" s="10">
        <f t="shared" si="5"/>
        <v>-0.25940200442820621</v>
      </c>
    </row>
    <row r="23" spans="1:8" x14ac:dyDescent="0.45">
      <c r="A23" s="10">
        <f>Training!L19</f>
        <v>76</v>
      </c>
      <c r="B23" s="10">
        <f>Training!I19</f>
        <v>0</v>
      </c>
      <c r="C23" s="10">
        <f t="shared" si="1"/>
        <v>1</v>
      </c>
      <c r="D23" s="10">
        <f t="shared" si="0"/>
        <v>0.56170860366728625</v>
      </c>
      <c r="E23" s="10">
        <f t="shared" si="2"/>
        <v>0.57023392724575217</v>
      </c>
      <c r="F23" s="10">
        <f t="shared" si="3"/>
        <v>0.63684778595634894</v>
      </c>
      <c r="G23" s="10">
        <f t="shared" si="4"/>
        <v>0.36315221404365106</v>
      </c>
      <c r="H23" s="10">
        <f t="shared" si="5"/>
        <v>-1.0129332101740689</v>
      </c>
    </row>
    <row r="24" spans="1:8" x14ac:dyDescent="0.45">
      <c r="A24" s="10">
        <f>Training!L20</f>
        <v>109</v>
      </c>
      <c r="B24" s="10">
        <f>Training!I20</f>
        <v>1</v>
      </c>
      <c r="C24" s="10">
        <f t="shared" si="1"/>
        <v>0</v>
      </c>
      <c r="D24" s="10">
        <f t="shared" si="0"/>
        <v>3.4963684530744299</v>
      </c>
      <c r="E24" s="10">
        <f t="shared" si="2"/>
        <v>3.030724600206277E-2</v>
      </c>
      <c r="F24" s="10">
        <f t="shared" si="3"/>
        <v>0.97058426394683228</v>
      </c>
      <c r="G24" s="10">
        <f t="shared" si="4"/>
        <v>2.9415736053167718E-2</v>
      </c>
      <c r="H24" s="10">
        <f t="shared" si="5"/>
        <v>-2.9857054849194643E-2</v>
      </c>
    </row>
    <row r="25" spans="1:8" x14ac:dyDescent="0.45">
      <c r="A25" s="10">
        <f>Training!L21</f>
        <v>87</v>
      </c>
      <c r="B25" s="10">
        <f>Training!I21</f>
        <v>1</v>
      </c>
      <c r="C25" s="10">
        <f t="shared" si="1"/>
        <v>0</v>
      </c>
      <c r="D25" s="10">
        <f t="shared" si="0"/>
        <v>1.5399285534696681</v>
      </c>
      <c r="E25" s="10">
        <f t="shared" si="2"/>
        <v>0.21439641876002227</v>
      </c>
      <c r="F25" s="10">
        <f t="shared" si="3"/>
        <v>0.8234543387579033</v>
      </c>
      <c r="G25" s="10">
        <f t="shared" si="4"/>
        <v>0.1765456612420967</v>
      </c>
      <c r="H25" s="10">
        <f t="shared" si="5"/>
        <v>-0.1942471786759789</v>
      </c>
    </row>
    <row r="26" spans="1:8" x14ac:dyDescent="0.45">
      <c r="A26" s="10">
        <f>Training!L22</f>
        <v>79</v>
      </c>
      <c r="B26" s="10">
        <f>Training!I22</f>
        <v>1</v>
      </c>
      <c r="C26" s="10">
        <f t="shared" si="1"/>
        <v>0</v>
      </c>
      <c r="D26" s="10">
        <f t="shared" si="0"/>
        <v>0.82849586270429931</v>
      </c>
      <c r="E26" s="10">
        <f t="shared" si="2"/>
        <v>0.43670565782853776</v>
      </c>
      <c r="F26" s="10">
        <f t="shared" si="3"/>
        <v>0.6960367940023412</v>
      </c>
      <c r="G26" s="10">
        <f t="shared" si="4"/>
        <v>0.3039632059976588</v>
      </c>
      <c r="H26" s="10">
        <f t="shared" si="5"/>
        <v>-0.3623527550991269</v>
      </c>
    </row>
    <row r="27" spans="1:8" x14ac:dyDescent="0.45">
      <c r="A27" s="10">
        <f>Training!L23</f>
        <v>86</v>
      </c>
      <c r="B27" s="10">
        <f>Training!I23</f>
        <v>0</v>
      </c>
      <c r="C27" s="10">
        <f t="shared" si="1"/>
        <v>1</v>
      </c>
      <c r="D27" s="10">
        <f t="shared" si="0"/>
        <v>1.4509994671239967</v>
      </c>
      <c r="E27" s="10">
        <f t="shared" si="2"/>
        <v>0.2343359599237391</v>
      </c>
      <c r="F27" s="10">
        <f t="shared" si="3"/>
        <v>0.81015220528921716</v>
      </c>
      <c r="G27" s="10">
        <f t="shared" si="4"/>
        <v>0.18984779471078284</v>
      </c>
      <c r="H27" s="10">
        <f t="shared" si="5"/>
        <v>-1.6615326083276365</v>
      </c>
    </row>
    <row r="28" spans="1:8" x14ac:dyDescent="0.45">
      <c r="A28" s="10">
        <f>Training!L24</f>
        <v>95</v>
      </c>
      <c r="B28" s="10">
        <f>Training!I24</f>
        <v>1</v>
      </c>
      <c r="C28" s="10">
        <f t="shared" si="1"/>
        <v>0</v>
      </c>
      <c r="D28" s="10">
        <f t="shared" si="0"/>
        <v>2.2513612442350368</v>
      </c>
      <c r="E28" s="10">
        <f t="shared" si="2"/>
        <v>0.10525584808239476</v>
      </c>
      <c r="F28" s="10">
        <f t="shared" si="3"/>
        <v>0.90476788857076629</v>
      </c>
      <c r="G28" s="10">
        <f t="shared" si="4"/>
        <v>9.5232111429233712E-2</v>
      </c>
      <c r="H28" s="10">
        <f t="shared" si="5"/>
        <v>-0.10007684489537431</v>
      </c>
    </row>
    <row r="29" spans="1:8" x14ac:dyDescent="0.45">
      <c r="A29" s="10">
        <f>Training!L25</f>
        <v>69</v>
      </c>
      <c r="B29" s="10">
        <f>Training!I25</f>
        <v>0</v>
      </c>
      <c r="C29" s="10">
        <f t="shared" si="1"/>
        <v>1</v>
      </c>
      <c r="D29" s="10">
        <f t="shared" si="0"/>
        <v>-6.0795000752411177E-2</v>
      </c>
      <c r="E29" s="10">
        <f t="shared" si="2"/>
        <v>1.0626810430419973</v>
      </c>
      <c r="F29" s="10">
        <f t="shared" si="3"/>
        <v>0.48480592933807243</v>
      </c>
      <c r="G29" s="10">
        <f t="shared" si="4"/>
        <v>0.51519407066192757</v>
      </c>
      <c r="H29" s="10">
        <f t="shared" si="5"/>
        <v>-0.66321161306659038</v>
      </c>
    </row>
    <row r="30" spans="1:8" x14ac:dyDescent="0.45">
      <c r="A30" s="10">
        <f>Training!L26</f>
        <v>89</v>
      </c>
      <c r="B30" s="10">
        <f>Training!I26</f>
        <v>1</v>
      </c>
      <c r="C30" s="10">
        <f t="shared" si="1"/>
        <v>0</v>
      </c>
      <c r="D30" s="10">
        <f t="shared" si="0"/>
        <v>1.7177867261610098</v>
      </c>
      <c r="E30" s="10">
        <f t="shared" si="2"/>
        <v>0.17946290924088587</v>
      </c>
      <c r="F30" s="10">
        <f t="shared" si="3"/>
        <v>0.84784353298876514</v>
      </c>
      <c r="G30" s="10">
        <f t="shared" si="4"/>
        <v>0.15215646701123486</v>
      </c>
      <c r="H30" s="10">
        <f t="shared" si="5"/>
        <v>-0.16505917319979577</v>
      </c>
    </row>
    <row r="31" spans="1:8" x14ac:dyDescent="0.45">
      <c r="A31" s="10">
        <f>Training!L27</f>
        <v>69</v>
      </c>
      <c r="B31" s="10">
        <f>Training!I27</f>
        <v>1</v>
      </c>
      <c r="C31" s="10">
        <f t="shared" si="1"/>
        <v>0</v>
      </c>
      <c r="D31" s="10">
        <f t="shared" si="0"/>
        <v>-6.0795000752411177E-2</v>
      </c>
      <c r="E31" s="10">
        <f t="shared" si="2"/>
        <v>1.0626810430419973</v>
      </c>
      <c r="F31" s="10">
        <f t="shared" si="3"/>
        <v>0.48480592933807243</v>
      </c>
      <c r="G31" s="10">
        <f t="shared" si="4"/>
        <v>0.51519407066192757</v>
      </c>
      <c r="H31" s="10">
        <f t="shared" si="5"/>
        <v>-0.72400661381900144</v>
      </c>
    </row>
    <row r="32" spans="1:8" x14ac:dyDescent="0.45">
      <c r="A32" s="10">
        <f>Training!L28</f>
        <v>77</v>
      </c>
      <c r="B32" s="10">
        <f>Training!I28</f>
        <v>1</v>
      </c>
      <c r="C32" s="10">
        <f t="shared" si="1"/>
        <v>0</v>
      </c>
      <c r="D32" s="10">
        <f t="shared" si="0"/>
        <v>0.65063769001295757</v>
      </c>
      <c r="E32" s="10">
        <f t="shared" si="2"/>
        <v>0.52171297950488982</v>
      </c>
      <c r="F32" s="10">
        <f t="shared" si="3"/>
        <v>0.65715415026910251</v>
      </c>
      <c r="G32" s="10">
        <f t="shared" si="4"/>
        <v>0.34284584973089749</v>
      </c>
      <c r="H32" s="10">
        <f t="shared" si="5"/>
        <v>-0.4198366605158152</v>
      </c>
    </row>
    <row r="33" spans="1:8" x14ac:dyDescent="0.45">
      <c r="A33" s="10">
        <f>Training!L29</f>
        <v>82</v>
      </c>
      <c r="B33" s="10">
        <f>Training!I29</f>
        <v>1</v>
      </c>
      <c r="C33" s="10">
        <f t="shared" si="1"/>
        <v>0</v>
      </c>
      <c r="D33" s="10">
        <f t="shared" si="0"/>
        <v>1.0952831217413124</v>
      </c>
      <c r="E33" s="10">
        <f t="shared" si="2"/>
        <v>0.33444490491928469</v>
      </c>
      <c r="F33" s="10">
        <f t="shared" si="3"/>
        <v>0.74937526181381464</v>
      </c>
      <c r="G33" s="10">
        <f t="shared" si="4"/>
        <v>0.25062473818618536</v>
      </c>
      <c r="H33" s="10">
        <f t="shared" si="5"/>
        <v>-0.28851540382418633</v>
      </c>
    </row>
    <row r="34" spans="1:8" x14ac:dyDescent="0.45">
      <c r="A34" s="10">
        <f>Training!L30</f>
        <v>76</v>
      </c>
      <c r="B34" s="10">
        <f>Training!I30</f>
        <v>1</v>
      </c>
      <c r="C34" s="10">
        <f t="shared" si="1"/>
        <v>0</v>
      </c>
      <c r="D34" s="10">
        <f t="shared" si="0"/>
        <v>0.56170860366728625</v>
      </c>
      <c r="E34" s="10">
        <f t="shared" si="2"/>
        <v>0.57023392724575217</v>
      </c>
      <c r="F34" s="10">
        <f t="shared" si="3"/>
        <v>0.63684778595634894</v>
      </c>
      <c r="G34" s="10">
        <f t="shared" si="4"/>
        <v>0.36315221404365106</v>
      </c>
      <c r="H34" s="10">
        <f t="shared" si="5"/>
        <v>-0.45122460650678259</v>
      </c>
    </row>
    <row r="35" spans="1:8" x14ac:dyDescent="0.45">
      <c r="A35" s="10">
        <f>Training!L31</f>
        <v>90</v>
      </c>
      <c r="B35" s="10">
        <f>Training!I31</f>
        <v>1</v>
      </c>
      <c r="C35" s="10">
        <f t="shared" si="1"/>
        <v>0</v>
      </c>
      <c r="D35" s="10">
        <f t="shared" si="0"/>
        <v>1.8067158125066811</v>
      </c>
      <c r="E35" s="10">
        <f t="shared" si="2"/>
        <v>0.16419249121655211</v>
      </c>
      <c r="F35" s="10">
        <f t="shared" si="3"/>
        <v>0.85896448185731289</v>
      </c>
      <c r="G35" s="10">
        <f t="shared" si="4"/>
        <v>0.14103551814268711</v>
      </c>
      <c r="H35" s="10">
        <f t="shared" si="5"/>
        <v>-0.15202770609801414</v>
      </c>
    </row>
    <row r="36" spans="1:8" x14ac:dyDescent="0.45">
      <c r="A36" s="10">
        <f>Training!L32</f>
        <v>67</v>
      </c>
      <c r="B36" s="10">
        <f>Training!I32</f>
        <v>0</v>
      </c>
      <c r="C36" s="10">
        <f t="shared" si="1"/>
        <v>1</v>
      </c>
      <c r="D36" s="10">
        <f t="shared" si="0"/>
        <v>-0.23865317344375292</v>
      </c>
      <c r="E36" s="10">
        <f t="shared" si="2"/>
        <v>1.2695381506746641</v>
      </c>
      <c r="F36" s="10">
        <f t="shared" si="3"/>
        <v>0.44061828161061345</v>
      </c>
      <c r="G36" s="10">
        <f t="shared" si="4"/>
        <v>0.55938171838938655</v>
      </c>
      <c r="H36" s="10">
        <f t="shared" si="5"/>
        <v>-0.58092317949663075</v>
      </c>
    </row>
    <row r="37" spans="1:8" x14ac:dyDescent="0.45">
      <c r="A37" s="10">
        <f>Training!L33</f>
        <v>91</v>
      </c>
      <c r="B37" s="10">
        <f>Training!I33</f>
        <v>1</v>
      </c>
      <c r="C37" s="10">
        <f t="shared" si="1"/>
        <v>0</v>
      </c>
      <c r="D37" s="10">
        <f t="shared" si="0"/>
        <v>1.8956448988523515</v>
      </c>
      <c r="E37" s="10">
        <f t="shared" si="2"/>
        <v>0.15022142617620976</v>
      </c>
      <c r="F37" s="10">
        <f t="shared" si="3"/>
        <v>0.86939781962190954</v>
      </c>
      <c r="G37" s="10">
        <f t="shared" si="4"/>
        <v>0.13060218037809046</v>
      </c>
      <c r="H37" s="10">
        <f t="shared" si="5"/>
        <v>-0.13995446834189734</v>
      </c>
    </row>
    <row r="38" spans="1:8" x14ac:dyDescent="0.45">
      <c r="A38" s="10">
        <f>Training!L34</f>
        <v>93</v>
      </c>
      <c r="B38" s="10">
        <f>Training!I34</f>
        <v>1</v>
      </c>
      <c r="C38" s="10">
        <f t="shared" si="1"/>
        <v>0</v>
      </c>
      <c r="D38" s="10">
        <f t="shared" si="0"/>
        <v>2.0735030715436942</v>
      </c>
      <c r="E38" s="10">
        <f t="shared" si="2"/>
        <v>0.12574451722569779</v>
      </c>
      <c r="F38" s="10">
        <f t="shared" si="3"/>
        <v>0.88830101741416012</v>
      </c>
      <c r="G38" s="10">
        <f t="shared" si="4"/>
        <v>0.11169898258583988</v>
      </c>
      <c r="H38" s="10">
        <f t="shared" si="5"/>
        <v>-0.11844460985741335</v>
      </c>
    </row>
    <row r="39" spans="1:8" x14ac:dyDescent="0.45">
      <c r="A39" s="10">
        <f>Training!L35</f>
        <v>64</v>
      </c>
      <c r="B39" s="10">
        <f>Training!I35</f>
        <v>0</v>
      </c>
      <c r="C39" s="10">
        <f t="shared" si="1"/>
        <v>1</v>
      </c>
      <c r="D39" s="10">
        <f t="shared" si="0"/>
        <v>-0.50544043248076598</v>
      </c>
      <c r="E39" s="10">
        <f t="shared" si="2"/>
        <v>1.6577154714394811</v>
      </c>
      <c r="F39" s="10">
        <f t="shared" si="3"/>
        <v>0.37626300134317109</v>
      </c>
      <c r="G39" s="10">
        <f t="shared" si="4"/>
        <v>0.62373699865682886</v>
      </c>
      <c r="H39" s="10">
        <f t="shared" si="5"/>
        <v>-0.47202647597039171</v>
      </c>
    </row>
    <row r="40" spans="1:8" x14ac:dyDescent="0.45">
      <c r="A40" s="10">
        <f>Training!L36</f>
        <v>88</v>
      </c>
      <c r="B40" s="10">
        <f>Training!I36</f>
        <v>1</v>
      </c>
      <c r="C40" s="10">
        <f t="shared" si="1"/>
        <v>0</v>
      </c>
      <c r="D40" s="10">
        <f t="shared" si="0"/>
        <v>1.6288576398153385</v>
      </c>
      <c r="E40" s="10">
        <f t="shared" si="2"/>
        <v>0.19615352416283749</v>
      </c>
      <c r="F40" s="10">
        <f t="shared" si="3"/>
        <v>0.83601308678154751</v>
      </c>
      <c r="G40" s="10">
        <f t="shared" si="4"/>
        <v>0.16398691321845249</v>
      </c>
      <c r="H40" s="10">
        <f t="shared" si="5"/>
        <v>-0.17911101197504542</v>
      </c>
    </row>
    <row r="41" spans="1:8" x14ac:dyDescent="0.45">
      <c r="A41" s="10">
        <f>Training!L37</f>
        <v>73</v>
      </c>
      <c r="B41" s="10">
        <f>Training!I37</f>
        <v>0</v>
      </c>
      <c r="C41" s="10">
        <f t="shared" si="1"/>
        <v>1</v>
      </c>
      <c r="D41" s="10">
        <f t="shared" si="0"/>
        <v>0.2949213446302732</v>
      </c>
      <c r="E41" s="10">
        <f t="shared" si="2"/>
        <v>0.74459015117633975</v>
      </c>
      <c r="F41" s="10">
        <f t="shared" si="3"/>
        <v>0.5732005304086587</v>
      </c>
      <c r="G41" s="10">
        <f t="shared" si="4"/>
        <v>0.4267994695913413</v>
      </c>
      <c r="H41" s="10">
        <f t="shared" si="5"/>
        <v>-0.85144100231224329</v>
      </c>
    </row>
    <row r="42" spans="1:8" x14ac:dyDescent="0.45">
      <c r="A42" s="10">
        <f>Training!L38</f>
        <v>77</v>
      </c>
      <c r="B42" s="10">
        <f>Training!I38</f>
        <v>0</v>
      </c>
      <c r="C42" s="10">
        <f t="shared" si="1"/>
        <v>1</v>
      </c>
      <c r="D42" s="10">
        <f t="shared" si="0"/>
        <v>0.65063769001295757</v>
      </c>
      <c r="E42" s="10">
        <f t="shared" si="2"/>
        <v>0.52171297950488982</v>
      </c>
      <c r="F42" s="10">
        <f t="shared" si="3"/>
        <v>0.65715415026910251</v>
      </c>
      <c r="G42" s="10">
        <f t="shared" si="4"/>
        <v>0.34284584973089749</v>
      </c>
      <c r="H42" s="10">
        <f t="shared" si="5"/>
        <v>-1.0704743505287728</v>
      </c>
    </row>
    <row r="43" spans="1:8" x14ac:dyDescent="0.45">
      <c r="A43" s="10">
        <f>Training!L39</f>
        <v>80</v>
      </c>
      <c r="B43" s="10">
        <f>Training!I39</f>
        <v>0</v>
      </c>
      <c r="C43" s="10">
        <f t="shared" si="1"/>
        <v>1</v>
      </c>
      <c r="D43" s="10">
        <f t="shared" si="0"/>
        <v>0.91742494904997063</v>
      </c>
      <c r="E43" s="10">
        <f t="shared" si="2"/>
        <v>0.39954657032214758</v>
      </c>
      <c r="F43" s="10">
        <f t="shared" si="3"/>
        <v>0.71451713090892</v>
      </c>
      <c r="G43" s="10">
        <f t="shared" si="4"/>
        <v>0.28548286909108</v>
      </c>
      <c r="H43" s="10">
        <f t="shared" si="5"/>
        <v>-1.253573254869943</v>
      </c>
    </row>
    <row r="44" spans="1:8" x14ac:dyDescent="0.45">
      <c r="A44" s="10">
        <f>Training!L40</f>
        <v>87</v>
      </c>
      <c r="B44" s="10">
        <f>Training!I40</f>
        <v>1</v>
      </c>
      <c r="C44" s="10">
        <f t="shared" si="1"/>
        <v>0</v>
      </c>
      <c r="D44" s="10">
        <f t="shared" si="0"/>
        <v>1.5399285534696681</v>
      </c>
      <c r="E44" s="10">
        <f t="shared" si="2"/>
        <v>0.21439641876002227</v>
      </c>
      <c r="F44" s="10">
        <f t="shared" si="3"/>
        <v>0.8234543387579033</v>
      </c>
      <c r="G44" s="10">
        <f t="shared" si="4"/>
        <v>0.1765456612420967</v>
      </c>
      <c r="H44" s="10">
        <f t="shared" si="5"/>
        <v>-0.1942471786759789</v>
      </c>
    </row>
    <row r="45" spans="1:8" x14ac:dyDescent="0.45">
      <c r="A45" s="10">
        <f>Training!L41</f>
        <v>73</v>
      </c>
      <c r="B45" s="10">
        <f>Training!I41</f>
        <v>0</v>
      </c>
      <c r="C45" s="10">
        <f t="shared" si="1"/>
        <v>1</v>
      </c>
      <c r="D45" s="10">
        <f t="shared" si="0"/>
        <v>0.2949213446302732</v>
      </c>
      <c r="E45" s="10">
        <f t="shared" si="2"/>
        <v>0.74459015117633975</v>
      </c>
      <c r="F45" s="10">
        <f t="shared" si="3"/>
        <v>0.5732005304086587</v>
      </c>
      <c r="G45" s="10">
        <f t="shared" si="4"/>
        <v>0.4267994695913413</v>
      </c>
      <c r="H45" s="10">
        <f t="shared" si="5"/>
        <v>-0.85144100231224329</v>
      </c>
    </row>
    <row r="46" spans="1:8" x14ac:dyDescent="0.45">
      <c r="A46" s="10">
        <f>Training!L42</f>
        <v>74</v>
      </c>
      <c r="B46" s="10">
        <f>Training!I42</f>
        <v>1</v>
      </c>
      <c r="C46" s="10">
        <f t="shared" si="1"/>
        <v>0</v>
      </c>
      <c r="D46" s="10">
        <f t="shared" si="0"/>
        <v>0.38385043097594451</v>
      </c>
      <c r="E46" s="10">
        <f t="shared" si="2"/>
        <v>0.68123331096150286</v>
      </c>
      <c r="F46" s="10">
        <f t="shared" si="3"/>
        <v>0.59480144336903285</v>
      </c>
      <c r="G46" s="10">
        <f t="shared" si="4"/>
        <v>0.40519855663096715</v>
      </c>
      <c r="H46" s="10">
        <f t="shared" si="5"/>
        <v>-0.51952763775309474</v>
      </c>
    </row>
    <row r="47" spans="1:8" x14ac:dyDescent="0.45">
      <c r="A47" s="10">
        <f>Training!L43</f>
        <v>95</v>
      </c>
      <c r="B47" s="10">
        <f>Training!I43</f>
        <v>1</v>
      </c>
      <c r="C47" s="10">
        <f t="shared" si="1"/>
        <v>0</v>
      </c>
      <c r="D47" s="10">
        <f t="shared" si="0"/>
        <v>2.2513612442350368</v>
      </c>
      <c r="E47" s="10">
        <f t="shared" si="2"/>
        <v>0.10525584808239476</v>
      </c>
      <c r="F47" s="10">
        <f t="shared" si="3"/>
        <v>0.90476788857076629</v>
      </c>
      <c r="G47" s="10">
        <f t="shared" si="4"/>
        <v>9.5232111429233712E-2</v>
      </c>
      <c r="H47" s="10">
        <f t="shared" si="5"/>
        <v>-0.10007684489537431</v>
      </c>
    </row>
    <row r="48" spans="1:8" x14ac:dyDescent="0.45">
      <c r="A48" s="10">
        <f>Training!L44</f>
        <v>76</v>
      </c>
      <c r="B48" s="10">
        <f>Training!I44</f>
        <v>1</v>
      </c>
      <c r="C48" s="10">
        <f t="shared" si="1"/>
        <v>0</v>
      </c>
      <c r="D48" s="10">
        <f t="shared" si="0"/>
        <v>0.56170860366728625</v>
      </c>
      <c r="E48" s="10">
        <f t="shared" si="2"/>
        <v>0.57023392724575217</v>
      </c>
      <c r="F48" s="10">
        <f t="shared" si="3"/>
        <v>0.63684778595634894</v>
      </c>
      <c r="G48" s="10">
        <f t="shared" si="4"/>
        <v>0.36315221404365106</v>
      </c>
      <c r="H48" s="10">
        <f t="shared" si="5"/>
        <v>-0.45122460650678259</v>
      </c>
    </row>
    <row r="49" spans="1:8" x14ac:dyDescent="0.45">
      <c r="A49" s="10">
        <f>Training!L45</f>
        <v>69</v>
      </c>
      <c r="B49" s="10">
        <f>Training!I45</f>
        <v>0</v>
      </c>
      <c r="C49" s="10">
        <f t="shared" si="1"/>
        <v>1</v>
      </c>
      <c r="D49" s="10">
        <f t="shared" si="0"/>
        <v>-6.0795000752411177E-2</v>
      </c>
      <c r="E49" s="10">
        <f t="shared" si="2"/>
        <v>1.0626810430419973</v>
      </c>
      <c r="F49" s="10">
        <f t="shared" si="3"/>
        <v>0.48480592933807243</v>
      </c>
      <c r="G49" s="10">
        <f t="shared" si="4"/>
        <v>0.51519407066192757</v>
      </c>
      <c r="H49" s="10">
        <f t="shared" si="5"/>
        <v>-0.66321161306659038</v>
      </c>
    </row>
    <row r="50" spans="1:8" x14ac:dyDescent="0.45">
      <c r="A50" s="10">
        <f>Training!L46</f>
        <v>57</v>
      </c>
      <c r="B50" s="10">
        <f>Training!I46</f>
        <v>1</v>
      </c>
      <c r="C50" s="10">
        <f t="shared" si="1"/>
        <v>0</v>
      </c>
      <c r="D50" s="10">
        <f t="shared" si="0"/>
        <v>-1.1279440369004634</v>
      </c>
      <c r="E50" s="10">
        <f t="shared" si="2"/>
        <v>3.0892984827557659</v>
      </c>
      <c r="F50" s="10">
        <f t="shared" si="3"/>
        <v>0.2445407211571661</v>
      </c>
      <c r="G50" s="10">
        <f t="shared" si="4"/>
        <v>0.75545927884283393</v>
      </c>
      <c r="H50" s="10">
        <f t="shared" si="5"/>
        <v>-1.4083734352348394</v>
      </c>
    </row>
    <row r="51" spans="1:8" x14ac:dyDescent="0.45">
      <c r="A51" s="10">
        <f>Training!L47</f>
        <v>91</v>
      </c>
      <c r="B51" s="10">
        <f>Training!I47</f>
        <v>1</v>
      </c>
      <c r="C51" s="10">
        <f t="shared" si="1"/>
        <v>0</v>
      </c>
      <c r="D51" s="10">
        <f t="shared" si="0"/>
        <v>1.8956448988523515</v>
      </c>
      <c r="E51" s="10">
        <f t="shared" si="2"/>
        <v>0.15022142617620976</v>
      </c>
      <c r="F51" s="10">
        <f t="shared" si="3"/>
        <v>0.86939781962190954</v>
      </c>
      <c r="G51" s="10">
        <f t="shared" si="4"/>
        <v>0.13060218037809046</v>
      </c>
      <c r="H51" s="10">
        <f t="shared" si="5"/>
        <v>-0.13995446834189734</v>
      </c>
    </row>
    <row r="52" spans="1:8" x14ac:dyDescent="0.45">
      <c r="A52" s="10">
        <f>Training!L48</f>
        <v>75</v>
      </c>
      <c r="B52" s="10">
        <f>Training!I48</f>
        <v>1</v>
      </c>
      <c r="C52" s="10">
        <f t="shared" si="1"/>
        <v>0</v>
      </c>
      <c r="D52" s="10">
        <f t="shared" si="0"/>
        <v>0.47277951732161583</v>
      </c>
      <c r="E52" s="10">
        <f t="shared" si="2"/>
        <v>0.62326747571183605</v>
      </c>
      <c r="F52" s="10">
        <f t="shared" si="3"/>
        <v>0.61604141952112945</v>
      </c>
      <c r="G52" s="10">
        <f t="shared" si="4"/>
        <v>0.38395858047887055</v>
      </c>
      <c r="H52" s="10">
        <f t="shared" si="5"/>
        <v>-0.48444107822673693</v>
      </c>
    </row>
    <row r="53" spans="1:8" x14ac:dyDescent="0.45">
      <c r="A53" s="10">
        <f>Training!L49</f>
        <v>66</v>
      </c>
      <c r="B53" s="10">
        <f>Training!I49</f>
        <v>0</v>
      </c>
      <c r="C53" s="10">
        <f t="shared" si="1"/>
        <v>1</v>
      </c>
      <c r="D53" s="10">
        <f t="shared" si="0"/>
        <v>-0.32758225978942423</v>
      </c>
      <c r="E53" s="10">
        <f t="shared" si="2"/>
        <v>1.3876091910432105</v>
      </c>
      <c r="F53" s="10">
        <f t="shared" si="3"/>
        <v>0.41882901261704109</v>
      </c>
      <c r="G53" s="10">
        <f t="shared" si="4"/>
        <v>0.58117098738295891</v>
      </c>
      <c r="H53" s="10">
        <f t="shared" si="5"/>
        <v>-0.54271026700589564</v>
      </c>
    </row>
    <row r="54" spans="1:8" x14ac:dyDescent="0.45">
      <c r="A54" s="10">
        <f>Training!L50</f>
        <v>76</v>
      </c>
      <c r="B54" s="10">
        <f>Training!I50</f>
        <v>1</v>
      </c>
      <c r="C54" s="10">
        <f t="shared" si="1"/>
        <v>0</v>
      </c>
      <c r="D54" s="10">
        <f t="shared" si="0"/>
        <v>0.56170860366728625</v>
      </c>
      <c r="E54" s="10">
        <f t="shared" si="2"/>
        <v>0.57023392724575217</v>
      </c>
      <c r="F54" s="10">
        <f t="shared" si="3"/>
        <v>0.63684778595634894</v>
      </c>
      <c r="G54" s="10">
        <f t="shared" si="4"/>
        <v>0.36315221404365106</v>
      </c>
      <c r="H54" s="10">
        <f t="shared" si="5"/>
        <v>-0.45122460650678259</v>
      </c>
    </row>
    <row r="55" spans="1:8" x14ac:dyDescent="0.45">
      <c r="A55" s="10">
        <f>Training!L51</f>
        <v>60</v>
      </c>
      <c r="B55" s="10">
        <f>Training!I51</f>
        <v>1</v>
      </c>
      <c r="C55" s="10">
        <f t="shared" si="1"/>
        <v>0</v>
      </c>
      <c r="D55" s="10">
        <f t="shared" si="0"/>
        <v>-0.86115677786345035</v>
      </c>
      <c r="E55" s="10">
        <f t="shared" si="2"/>
        <v>2.3658959274079394</v>
      </c>
      <c r="F55" s="10">
        <f t="shared" si="3"/>
        <v>0.29709771827974946</v>
      </c>
      <c r="G55" s="10">
        <f t="shared" si="4"/>
        <v>0.7029022817202506</v>
      </c>
      <c r="H55" s="10">
        <f t="shared" si="5"/>
        <v>-1.2136941765169826</v>
      </c>
    </row>
    <row r="56" spans="1:8" x14ac:dyDescent="0.45">
      <c r="A56" s="10">
        <f>Training!L52</f>
        <v>69</v>
      </c>
      <c r="B56" s="10">
        <f>Training!I52</f>
        <v>1</v>
      </c>
      <c r="C56" s="10">
        <f t="shared" si="1"/>
        <v>0</v>
      </c>
      <c r="D56" s="10">
        <f t="shared" si="0"/>
        <v>-6.0795000752411177E-2</v>
      </c>
      <c r="E56" s="10">
        <f t="shared" si="2"/>
        <v>1.0626810430419973</v>
      </c>
      <c r="F56" s="10">
        <f t="shared" si="3"/>
        <v>0.48480592933807243</v>
      </c>
      <c r="G56" s="10">
        <f t="shared" si="4"/>
        <v>0.51519407066192757</v>
      </c>
      <c r="H56" s="10">
        <f t="shared" si="5"/>
        <v>-0.72400661381900144</v>
      </c>
    </row>
    <row r="57" spans="1:8" x14ac:dyDescent="0.45">
      <c r="A57" s="10">
        <f>Training!L53</f>
        <v>71</v>
      </c>
      <c r="B57" s="10">
        <f>Training!I53</f>
        <v>1</v>
      </c>
      <c r="C57" s="10">
        <f t="shared" si="1"/>
        <v>0</v>
      </c>
      <c r="D57" s="10">
        <f t="shared" si="0"/>
        <v>0.11706317193893145</v>
      </c>
      <c r="E57" s="10">
        <f t="shared" si="2"/>
        <v>0.88952899811690822</v>
      </c>
      <c r="F57" s="10">
        <f t="shared" si="3"/>
        <v>0.5292324177065254</v>
      </c>
      <c r="G57" s="10">
        <f t="shared" si="4"/>
        <v>0.4707675822934746</v>
      </c>
      <c r="H57" s="10">
        <f t="shared" si="5"/>
        <v>-0.63632759066868938</v>
      </c>
    </row>
    <row r="58" spans="1:8" x14ac:dyDescent="0.45">
      <c r="A58" s="10">
        <f>Training!L54</f>
        <v>69</v>
      </c>
      <c r="B58" s="10">
        <f>Training!I54</f>
        <v>1</v>
      </c>
      <c r="C58" s="10">
        <f t="shared" si="1"/>
        <v>0</v>
      </c>
      <c r="D58" s="10">
        <f t="shared" si="0"/>
        <v>-6.0795000752411177E-2</v>
      </c>
      <c r="E58" s="10">
        <f t="shared" si="2"/>
        <v>1.0626810430419973</v>
      </c>
      <c r="F58" s="10">
        <f t="shared" si="3"/>
        <v>0.48480592933807243</v>
      </c>
      <c r="G58" s="10">
        <f t="shared" si="4"/>
        <v>0.51519407066192757</v>
      </c>
      <c r="H58" s="10">
        <f t="shared" si="5"/>
        <v>-0.72400661381900144</v>
      </c>
    </row>
    <row r="59" spans="1:8" x14ac:dyDescent="0.45">
      <c r="A59" s="10">
        <f>Training!L55</f>
        <v>57</v>
      </c>
      <c r="B59" s="10">
        <f>Training!I55</f>
        <v>0</v>
      </c>
      <c r="C59" s="10">
        <f t="shared" si="1"/>
        <v>1</v>
      </c>
      <c r="D59" s="10">
        <f t="shared" si="0"/>
        <v>-1.1279440369004634</v>
      </c>
      <c r="E59" s="10">
        <f t="shared" si="2"/>
        <v>3.0892984827557659</v>
      </c>
      <c r="F59" s="10">
        <f t="shared" si="3"/>
        <v>0.2445407211571661</v>
      </c>
      <c r="G59" s="10">
        <f t="shared" si="4"/>
        <v>0.75545927884283393</v>
      </c>
      <c r="H59" s="10">
        <f t="shared" si="5"/>
        <v>-0.2804293983343763</v>
      </c>
    </row>
    <row r="60" spans="1:8" x14ac:dyDescent="0.45">
      <c r="A60" s="10">
        <f>Training!L56</f>
        <v>75</v>
      </c>
      <c r="B60" s="10">
        <f>Training!I56</f>
        <v>1</v>
      </c>
      <c r="C60" s="10">
        <f t="shared" si="1"/>
        <v>0</v>
      </c>
      <c r="D60" s="10">
        <f t="shared" si="0"/>
        <v>0.47277951732161583</v>
      </c>
      <c r="E60" s="10">
        <f t="shared" si="2"/>
        <v>0.62326747571183605</v>
      </c>
      <c r="F60" s="10">
        <f t="shared" si="3"/>
        <v>0.61604141952112945</v>
      </c>
      <c r="G60" s="10">
        <f t="shared" si="4"/>
        <v>0.38395858047887055</v>
      </c>
      <c r="H60" s="10">
        <f t="shared" si="5"/>
        <v>-0.48444107822673693</v>
      </c>
    </row>
    <row r="61" spans="1:8" x14ac:dyDescent="0.45">
      <c r="A61" s="10">
        <f>Training!L57</f>
        <v>77</v>
      </c>
      <c r="B61" s="10">
        <f>Training!I57</f>
        <v>1</v>
      </c>
      <c r="C61" s="10">
        <f t="shared" si="1"/>
        <v>0</v>
      </c>
      <c r="D61" s="10">
        <f t="shared" si="0"/>
        <v>0.65063769001295757</v>
      </c>
      <c r="E61" s="10">
        <f t="shared" si="2"/>
        <v>0.52171297950488982</v>
      </c>
      <c r="F61" s="10">
        <f t="shared" si="3"/>
        <v>0.65715415026910251</v>
      </c>
      <c r="G61" s="10">
        <f t="shared" si="4"/>
        <v>0.34284584973089749</v>
      </c>
      <c r="H61" s="10">
        <f t="shared" si="5"/>
        <v>-0.4198366605158152</v>
      </c>
    </row>
    <row r="62" spans="1:8" x14ac:dyDescent="0.45">
      <c r="A62" s="10">
        <f>Training!L58</f>
        <v>79</v>
      </c>
      <c r="B62" s="10">
        <f>Training!I58</f>
        <v>1</v>
      </c>
      <c r="C62" s="10">
        <f t="shared" si="1"/>
        <v>0</v>
      </c>
      <c r="D62" s="10">
        <f t="shared" si="0"/>
        <v>0.82849586270429931</v>
      </c>
      <c r="E62" s="10">
        <f t="shared" si="2"/>
        <v>0.43670565782853776</v>
      </c>
      <c r="F62" s="10">
        <f t="shared" si="3"/>
        <v>0.6960367940023412</v>
      </c>
      <c r="G62" s="10">
        <f t="shared" si="4"/>
        <v>0.3039632059976588</v>
      </c>
      <c r="H62" s="10">
        <f t="shared" si="5"/>
        <v>-0.3623527550991269</v>
      </c>
    </row>
    <row r="63" spans="1:8" x14ac:dyDescent="0.45">
      <c r="A63" s="10">
        <f>Training!L59</f>
        <v>59</v>
      </c>
      <c r="B63" s="10">
        <f>Training!I59</f>
        <v>1</v>
      </c>
      <c r="C63" s="10">
        <f t="shared" si="1"/>
        <v>0</v>
      </c>
      <c r="D63" s="10">
        <f t="shared" si="0"/>
        <v>-0.95008586420912078</v>
      </c>
      <c r="E63" s="10">
        <f t="shared" si="2"/>
        <v>2.5859316887628143</v>
      </c>
      <c r="F63" s="10">
        <f t="shared" si="3"/>
        <v>0.2788675543189198</v>
      </c>
      <c r="G63" s="10">
        <f t="shared" si="4"/>
        <v>0.72113244568108015</v>
      </c>
      <c r="H63" s="10">
        <f t="shared" si="5"/>
        <v>-1.2770183255767396</v>
      </c>
    </row>
    <row r="64" spans="1:8" x14ac:dyDescent="0.45">
      <c r="A64" s="10">
        <f>Training!L60</f>
        <v>84</v>
      </c>
      <c r="B64" s="10">
        <f>Training!I60</f>
        <v>0</v>
      </c>
      <c r="C64" s="10">
        <f t="shared" si="1"/>
        <v>1</v>
      </c>
      <c r="D64" s="10">
        <f t="shared" si="0"/>
        <v>1.273141294432655</v>
      </c>
      <c r="E64" s="10">
        <f t="shared" si="2"/>
        <v>0.27995083110407826</v>
      </c>
      <c r="F64" s="10">
        <f t="shared" si="3"/>
        <v>0.78128001146528858</v>
      </c>
      <c r="G64" s="10">
        <f t="shared" si="4"/>
        <v>0.21871998853471142</v>
      </c>
      <c r="H64" s="10">
        <f t="shared" si="5"/>
        <v>-1.5199629584264358</v>
      </c>
    </row>
    <row r="65" spans="1:8" x14ac:dyDescent="0.45">
      <c r="A65" s="10">
        <f>Training!L61</f>
        <v>79</v>
      </c>
      <c r="B65" s="10">
        <f>Training!I61</f>
        <v>0</v>
      </c>
      <c r="C65" s="10">
        <f t="shared" si="1"/>
        <v>1</v>
      </c>
      <c r="D65" s="10">
        <f t="shared" si="0"/>
        <v>0.82849586270429931</v>
      </c>
      <c r="E65" s="10">
        <f t="shared" si="2"/>
        <v>0.43670565782853776</v>
      </c>
      <c r="F65" s="10">
        <f t="shared" si="3"/>
        <v>0.6960367940023412</v>
      </c>
      <c r="G65" s="10">
        <f t="shared" si="4"/>
        <v>0.3039632059976588</v>
      </c>
      <c r="H65" s="10">
        <f t="shared" si="5"/>
        <v>-1.1908486178034263</v>
      </c>
    </row>
    <row r="66" spans="1:8" x14ac:dyDescent="0.45">
      <c r="A66" s="10">
        <f>Training!L62</f>
        <v>85</v>
      </c>
      <c r="B66" s="10">
        <f>Training!I62</f>
        <v>1</v>
      </c>
      <c r="C66" s="10">
        <f t="shared" si="1"/>
        <v>0</v>
      </c>
      <c r="D66" s="10">
        <f t="shared" si="0"/>
        <v>1.3620703807783254</v>
      </c>
      <c r="E66" s="10">
        <f t="shared" si="2"/>
        <v>0.25612994112017207</v>
      </c>
      <c r="F66" s="10">
        <f t="shared" si="3"/>
        <v>0.79609598279954663</v>
      </c>
      <c r="G66" s="10">
        <f t="shared" si="4"/>
        <v>0.20390401720045337</v>
      </c>
      <c r="H66" s="10">
        <f t="shared" si="5"/>
        <v>-0.22803551900064187</v>
      </c>
    </row>
    <row r="67" spans="1:8" x14ac:dyDescent="0.45">
      <c r="A67" s="10">
        <f>Training!L63</f>
        <v>66</v>
      </c>
      <c r="B67" s="10">
        <f>Training!I63</f>
        <v>0</v>
      </c>
      <c r="C67" s="10">
        <f t="shared" si="1"/>
        <v>1</v>
      </c>
      <c r="D67" s="10">
        <f t="shared" si="0"/>
        <v>-0.32758225978942423</v>
      </c>
      <c r="E67" s="10">
        <f t="shared" si="2"/>
        <v>1.3876091910432105</v>
      </c>
      <c r="F67" s="10">
        <f t="shared" si="3"/>
        <v>0.41882901261704109</v>
      </c>
      <c r="G67" s="10">
        <f t="shared" si="4"/>
        <v>0.58117098738295891</v>
      </c>
      <c r="H67" s="10">
        <f t="shared" si="5"/>
        <v>-0.54271026700589564</v>
      </c>
    </row>
    <row r="68" spans="1:8" x14ac:dyDescent="0.45">
      <c r="A68" s="10">
        <f>Training!L64</f>
        <v>55</v>
      </c>
      <c r="B68" s="10">
        <f>Training!I64</f>
        <v>0</v>
      </c>
      <c r="C68" s="10">
        <f t="shared" si="1"/>
        <v>1</v>
      </c>
      <c r="D68" s="10">
        <f t="shared" si="0"/>
        <v>-1.3058022095918052</v>
      </c>
      <c r="E68" s="10">
        <f t="shared" si="2"/>
        <v>3.6906485801730851</v>
      </c>
      <c r="F68" s="10">
        <f t="shared" si="3"/>
        <v>0.21319013413771876</v>
      </c>
      <c r="G68" s="10">
        <f t="shared" si="4"/>
        <v>0.7868098658622813</v>
      </c>
      <c r="H68" s="10">
        <f t="shared" si="5"/>
        <v>-0.23976865332078326</v>
      </c>
    </row>
    <row r="69" spans="1:8" x14ac:dyDescent="0.45">
      <c r="A69" s="10">
        <f>Training!L65</f>
        <v>74</v>
      </c>
      <c r="B69" s="10">
        <f>Training!I65</f>
        <v>1</v>
      </c>
      <c r="C69" s="10">
        <f t="shared" si="1"/>
        <v>0</v>
      </c>
      <c r="D69" s="10">
        <f t="shared" si="0"/>
        <v>0.38385043097594451</v>
      </c>
      <c r="E69" s="10">
        <f t="shared" si="2"/>
        <v>0.68123331096150286</v>
      </c>
      <c r="F69" s="10">
        <f t="shared" si="3"/>
        <v>0.59480144336903285</v>
      </c>
      <c r="G69" s="10">
        <f t="shared" si="4"/>
        <v>0.40519855663096715</v>
      </c>
      <c r="H69" s="10">
        <f t="shared" si="5"/>
        <v>-0.51952763775309474</v>
      </c>
    </row>
    <row r="70" spans="1:8" x14ac:dyDescent="0.45">
      <c r="A70" s="10">
        <f>Training!L66</f>
        <v>73</v>
      </c>
      <c r="B70" s="10">
        <f>Training!I66</f>
        <v>0</v>
      </c>
      <c r="C70" s="10">
        <f t="shared" si="1"/>
        <v>1</v>
      </c>
      <c r="D70" s="10">
        <f t="shared" ref="D70:D133" si="6">$F$2+$F$3*A70</f>
        <v>0.2949213446302732</v>
      </c>
      <c r="E70" s="10">
        <f t="shared" si="2"/>
        <v>0.74459015117633975</v>
      </c>
      <c r="F70" s="10">
        <f t="shared" si="3"/>
        <v>0.5732005304086587</v>
      </c>
      <c r="G70" s="10">
        <f t="shared" si="4"/>
        <v>0.4267994695913413</v>
      </c>
      <c r="H70" s="10">
        <f t="shared" si="5"/>
        <v>-0.85144100231224329</v>
      </c>
    </row>
    <row r="71" spans="1:8" x14ac:dyDescent="0.45">
      <c r="A71" s="10">
        <f>Training!L67</f>
        <v>87</v>
      </c>
      <c r="B71" s="10">
        <f>Training!I67</f>
        <v>1</v>
      </c>
      <c r="C71" s="10">
        <f t="shared" ref="C71:C134" si="7">IF(B71=1,0,1)</f>
        <v>0</v>
      </c>
      <c r="D71" s="10">
        <f t="shared" si="6"/>
        <v>1.5399285534696681</v>
      </c>
      <c r="E71" s="10">
        <f t="shared" ref="E71:E134" si="8">EXP(-1*D71)</f>
        <v>0.21439641876002227</v>
      </c>
      <c r="F71" s="10">
        <f t="shared" ref="F71:F134" si="9">1/(1+E71)</f>
        <v>0.8234543387579033</v>
      </c>
      <c r="G71" s="10">
        <f t="shared" ref="G71:G134" si="10">1-F71</f>
        <v>0.1765456612420967</v>
      </c>
      <c r="H71" s="10">
        <f t="shared" ref="H71:H134" si="11">B71*LN(F71)+C71*LN(G71)</f>
        <v>-0.1942471786759789</v>
      </c>
    </row>
    <row r="72" spans="1:8" x14ac:dyDescent="0.45">
      <c r="A72" s="10">
        <f>Training!L68</f>
        <v>75</v>
      </c>
      <c r="B72" s="10">
        <f>Training!I68</f>
        <v>1</v>
      </c>
      <c r="C72" s="10">
        <f t="shared" si="7"/>
        <v>0</v>
      </c>
      <c r="D72" s="10">
        <f t="shared" si="6"/>
        <v>0.47277951732161583</v>
      </c>
      <c r="E72" s="10">
        <f t="shared" si="8"/>
        <v>0.62326747571183605</v>
      </c>
      <c r="F72" s="10">
        <f t="shared" si="9"/>
        <v>0.61604141952112945</v>
      </c>
      <c r="G72" s="10">
        <f t="shared" si="10"/>
        <v>0.38395858047887055</v>
      </c>
      <c r="H72" s="10">
        <f t="shared" si="11"/>
        <v>-0.48444107822673693</v>
      </c>
    </row>
    <row r="73" spans="1:8" x14ac:dyDescent="0.45">
      <c r="A73" s="10">
        <f>Training!L69</f>
        <v>75</v>
      </c>
      <c r="B73" s="10">
        <f>Training!I69</f>
        <v>1</v>
      </c>
      <c r="C73" s="10">
        <f t="shared" si="7"/>
        <v>0</v>
      </c>
      <c r="D73" s="10">
        <f t="shared" si="6"/>
        <v>0.47277951732161583</v>
      </c>
      <c r="E73" s="10">
        <f t="shared" si="8"/>
        <v>0.62326747571183605</v>
      </c>
      <c r="F73" s="10">
        <f t="shared" si="9"/>
        <v>0.61604141952112945</v>
      </c>
      <c r="G73" s="10">
        <f t="shared" si="10"/>
        <v>0.38395858047887055</v>
      </c>
      <c r="H73" s="10">
        <f t="shared" si="11"/>
        <v>-0.48444107822673693</v>
      </c>
    </row>
    <row r="74" spans="1:8" x14ac:dyDescent="0.45">
      <c r="A74" s="10">
        <f>Training!L70</f>
        <v>67</v>
      </c>
      <c r="B74" s="10">
        <f>Training!I70</f>
        <v>1</v>
      </c>
      <c r="C74" s="10">
        <f t="shared" si="7"/>
        <v>0</v>
      </c>
      <c r="D74" s="10">
        <f t="shared" si="6"/>
        <v>-0.23865317344375292</v>
      </c>
      <c r="E74" s="10">
        <f t="shared" si="8"/>
        <v>1.2695381506746641</v>
      </c>
      <c r="F74" s="10">
        <f t="shared" si="9"/>
        <v>0.44061828161061345</v>
      </c>
      <c r="G74" s="10">
        <f t="shared" si="10"/>
        <v>0.55938171838938655</v>
      </c>
      <c r="H74" s="10">
        <f t="shared" si="11"/>
        <v>-0.81957635294038367</v>
      </c>
    </row>
    <row r="75" spans="1:8" x14ac:dyDescent="0.45">
      <c r="A75" s="10">
        <f>Training!L71</f>
        <v>53</v>
      </c>
      <c r="B75" s="10">
        <f>Training!I71</f>
        <v>0</v>
      </c>
      <c r="C75" s="10">
        <f t="shared" si="7"/>
        <v>1</v>
      </c>
      <c r="D75" s="10">
        <f t="shared" si="6"/>
        <v>-1.4836603822831478</v>
      </c>
      <c r="E75" s="10">
        <f t="shared" si="8"/>
        <v>4.4090550066186216</v>
      </c>
      <c r="F75" s="10">
        <f t="shared" si="9"/>
        <v>0.18487517667621814</v>
      </c>
      <c r="G75" s="10">
        <f t="shared" si="10"/>
        <v>0.81512482332378189</v>
      </c>
      <c r="H75" s="10">
        <f t="shared" si="11"/>
        <v>-0.20441402001618644</v>
      </c>
    </row>
    <row r="76" spans="1:8" x14ac:dyDescent="0.45">
      <c r="A76" s="10">
        <f>Training!L72</f>
        <v>68</v>
      </c>
      <c r="B76" s="10">
        <f>Training!I72</f>
        <v>1</v>
      </c>
      <c r="C76" s="10">
        <f t="shared" si="7"/>
        <v>0</v>
      </c>
      <c r="D76" s="10">
        <f t="shared" si="6"/>
        <v>-0.1497240870980816</v>
      </c>
      <c r="E76" s="10">
        <f t="shared" si="8"/>
        <v>1.1615137218907743</v>
      </c>
      <c r="F76" s="10">
        <f t="shared" si="9"/>
        <v>0.46263874703754121</v>
      </c>
      <c r="G76" s="10">
        <f t="shared" si="10"/>
        <v>0.53736125296245874</v>
      </c>
      <c r="H76" s="10">
        <f t="shared" si="11"/>
        <v>-0.77080877342405452</v>
      </c>
    </row>
    <row r="77" spans="1:8" x14ac:dyDescent="0.45">
      <c r="A77" s="10">
        <f>Training!L73</f>
        <v>65</v>
      </c>
      <c r="B77" s="10">
        <f>Training!I73</f>
        <v>1</v>
      </c>
      <c r="C77" s="10">
        <f t="shared" si="7"/>
        <v>0</v>
      </c>
      <c r="D77" s="10">
        <f t="shared" si="6"/>
        <v>-0.41651134613509466</v>
      </c>
      <c r="E77" s="10">
        <f t="shared" si="8"/>
        <v>1.516661209467675</v>
      </c>
      <c r="F77" s="10">
        <f t="shared" si="9"/>
        <v>0.39735185500455988</v>
      </c>
      <c r="G77" s="10">
        <f t="shared" si="10"/>
        <v>0.60264814499544017</v>
      </c>
      <c r="H77" s="10">
        <f t="shared" si="11"/>
        <v>-0.92293310616703228</v>
      </c>
    </row>
    <row r="78" spans="1:8" x14ac:dyDescent="0.45">
      <c r="A78" s="10">
        <f>Training!L74</f>
        <v>64</v>
      </c>
      <c r="B78" s="10">
        <f>Training!I74</f>
        <v>1</v>
      </c>
      <c r="C78" s="10">
        <f t="shared" si="7"/>
        <v>0</v>
      </c>
      <c r="D78" s="10">
        <f t="shared" si="6"/>
        <v>-0.50544043248076598</v>
      </c>
      <c r="E78" s="10">
        <f t="shared" si="8"/>
        <v>1.6577154714394811</v>
      </c>
      <c r="F78" s="10">
        <f t="shared" si="9"/>
        <v>0.37626300134317109</v>
      </c>
      <c r="G78" s="10">
        <f t="shared" si="10"/>
        <v>0.62373699865682886</v>
      </c>
      <c r="H78" s="10">
        <f t="shared" si="11"/>
        <v>-0.97746690845115747</v>
      </c>
    </row>
    <row r="79" spans="1:8" x14ac:dyDescent="0.45">
      <c r="A79" s="10">
        <f>Training!L75</f>
        <v>65</v>
      </c>
      <c r="B79" s="10">
        <f>Training!I75</f>
        <v>0</v>
      </c>
      <c r="C79" s="10">
        <f t="shared" si="7"/>
        <v>1</v>
      </c>
      <c r="D79" s="10">
        <f t="shared" si="6"/>
        <v>-0.41651134613509466</v>
      </c>
      <c r="E79" s="10">
        <f t="shared" si="8"/>
        <v>1.516661209467675</v>
      </c>
      <c r="F79" s="10">
        <f t="shared" si="9"/>
        <v>0.39735185500455988</v>
      </c>
      <c r="G79" s="10">
        <f t="shared" si="10"/>
        <v>0.60264814499544017</v>
      </c>
      <c r="H79" s="10">
        <f t="shared" si="11"/>
        <v>-0.5064217600319374</v>
      </c>
    </row>
    <row r="80" spans="1:8" x14ac:dyDescent="0.45">
      <c r="A80" s="10">
        <f>Training!L76</f>
        <v>66</v>
      </c>
      <c r="B80" s="10">
        <f>Training!I76</f>
        <v>0</v>
      </c>
      <c r="C80" s="10">
        <f t="shared" si="7"/>
        <v>1</v>
      </c>
      <c r="D80" s="10">
        <f t="shared" si="6"/>
        <v>-0.32758225978942423</v>
      </c>
      <c r="E80" s="10">
        <f t="shared" si="8"/>
        <v>1.3876091910432105</v>
      </c>
      <c r="F80" s="10">
        <f t="shared" si="9"/>
        <v>0.41882901261704109</v>
      </c>
      <c r="G80" s="10">
        <f t="shared" si="10"/>
        <v>0.58117098738295891</v>
      </c>
      <c r="H80" s="10">
        <f t="shared" si="11"/>
        <v>-0.54271026700589564</v>
      </c>
    </row>
    <row r="81" spans="1:8" x14ac:dyDescent="0.45">
      <c r="A81" s="10">
        <f>Training!L77</f>
        <v>76</v>
      </c>
      <c r="B81" s="10">
        <f>Training!I77</f>
        <v>0</v>
      </c>
      <c r="C81" s="10">
        <f t="shared" si="7"/>
        <v>1</v>
      </c>
      <c r="D81" s="10">
        <f t="shared" si="6"/>
        <v>0.56170860366728625</v>
      </c>
      <c r="E81" s="10">
        <f t="shared" si="8"/>
        <v>0.57023392724575217</v>
      </c>
      <c r="F81" s="10">
        <f t="shared" si="9"/>
        <v>0.63684778595634894</v>
      </c>
      <c r="G81" s="10">
        <f t="shared" si="10"/>
        <v>0.36315221404365106</v>
      </c>
      <c r="H81" s="10">
        <f t="shared" si="11"/>
        <v>-1.0129332101740689</v>
      </c>
    </row>
    <row r="82" spans="1:8" x14ac:dyDescent="0.45">
      <c r="A82" s="10">
        <f>Training!L78</f>
        <v>96</v>
      </c>
      <c r="B82" s="10">
        <f>Training!I78</f>
        <v>1</v>
      </c>
      <c r="C82" s="10">
        <f t="shared" si="7"/>
        <v>0</v>
      </c>
      <c r="D82" s="10">
        <f t="shared" si="6"/>
        <v>2.3402903305807072</v>
      </c>
      <c r="E82" s="10">
        <f t="shared" si="8"/>
        <v>9.6299675430771767E-2</v>
      </c>
      <c r="F82" s="10">
        <f t="shared" si="9"/>
        <v>0.91215935059642117</v>
      </c>
      <c r="G82" s="10">
        <f t="shared" si="10"/>
        <v>8.784064940357883E-2</v>
      </c>
      <c r="H82" s="10">
        <f t="shared" si="11"/>
        <v>-9.194057763954458E-2</v>
      </c>
    </row>
    <row r="83" spans="1:8" x14ac:dyDescent="0.45">
      <c r="A83" s="10">
        <f>Training!L79</f>
        <v>57</v>
      </c>
      <c r="B83" s="10">
        <f>Training!I79</f>
        <v>0</v>
      </c>
      <c r="C83" s="10">
        <f t="shared" si="7"/>
        <v>1</v>
      </c>
      <c r="D83" s="10">
        <f t="shared" si="6"/>
        <v>-1.1279440369004634</v>
      </c>
      <c r="E83" s="10">
        <f t="shared" si="8"/>
        <v>3.0892984827557659</v>
      </c>
      <c r="F83" s="10">
        <f t="shared" si="9"/>
        <v>0.2445407211571661</v>
      </c>
      <c r="G83" s="10">
        <f t="shared" si="10"/>
        <v>0.75545927884283393</v>
      </c>
      <c r="H83" s="10">
        <f t="shared" si="11"/>
        <v>-0.2804293983343763</v>
      </c>
    </row>
    <row r="84" spans="1:8" x14ac:dyDescent="0.45">
      <c r="A84" s="10">
        <f>Training!L80</f>
        <v>60</v>
      </c>
      <c r="B84" s="10">
        <f>Training!I80</f>
        <v>0</v>
      </c>
      <c r="C84" s="10">
        <f t="shared" si="7"/>
        <v>1</v>
      </c>
      <c r="D84" s="10">
        <f t="shared" si="6"/>
        <v>-0.86115677786345035</v>
      </c>
      <c r="E84" s="10">
        <f t="shared" si="8"/>
        <v>2.3658959274079394</v>
      </c>
      <c r="F84" s="10">
        <f t="shared" si="9"/>
        <v>0.29709771827974946</v>
      </c>
      <c r="G84" s="10">
        <f t="shared" si="10"/>
        <v>0.7029022817202506</v>
      </c>
      <c r="H84" s="10">
        <f t="shared" si="11"/>
        <v>-0.35253739865353217</v>
      </c>
    </row>
    <row r="85" spans="1:8" x14ac:dyDescent="0.45">
      <c r="A85" s="10">
        <f>Training!L81</f>
        <v>52</v>
      </c>
      <c r="B85" s="10">
        <f>Training!I81</f>
        <v>0</v>
      </c>
      <c r="C85" s="10">
        <f t="shared" si="7"/>
        <v>1</v>
      </c>
      <c r="D85" s="10">
        <f t="shared" si="6"/>
        <v>-1.5725894686288182</v>
      </c>
      <c r="E85" s="10">
        <f t="shared" si="8"/>
        <v>4.8191109875254998</v>
      </c>
      <c r="F85" s="10">
        <f t="shared" si="9"/>
        <v>0.17184755577676941</v>
      </c>
      <c r="G85" s="10">
        <f t="shared" si="10"/>
        <v>0.82815244422323064</v>
      </c>
      <c r="H85" s="10">
        <f t="shared" si="11"/>
        <v>-0.18855803016258429</v>
      </c>
    </row>
    <row r="86" spans="1:8" x14ac:dyDescent="0.45">
      <c r="A86" s="10">
        <f>Training!L82</f>
        <v>72</v>
      </c>
      <c r="B86" s="10">
        <f>Training!I82</f>
        <v>1</v>
      </c>
      <c r="C86" s="10">
        <f t="shared" si="7"/>
        <v>0</v>
      </c>
      <c r="D86" s="10">
        <f t="shared" si="6"/>
        <v>0.20599225828460277</v>
      </c>
      <c r="E86" s="10">
        <f t="shared" si="8"/>
        <v>0.81383937677136642</v>
      </c>
      <c r="F86" s="10">
        <f t="shared" si="9"/>
        <v>0.5513167333372152</v>
      </c>
      <c r="G86" s="10">
        <f t="shared" si="10"/>
        <v>0.4486832666627848</v>
      </c>
      <c r="H86" s="10">
        <f t="shared" si="11"/>
        <v>-0.59544580133993474</v>
      </c>
    </row>
    <row r="87" spans="1:8" x14ac:dyDescent="0.45">
      <c r="A87" s="10">
        <f>Training!L83</f>
        <v>52</v>
      </c>
      <c r="B87" s="10">
        <f>Training!I83</f>
        <v>0</v>
      </c>
      <c r="C87" s="10">
        <f t="shared" si="7"/>
        <v>1</v>
      </c>
      <c r="D87" s="10">
        <f t="shared" si="6"/>
        <v>-1.5725894686288182</v>
      </c>
      <c r="E87" s="10">
        <f t="shared" si="8"/>
        <v>4.8191109875254998</v>
      </c>
      <c r="F87" s="10">
        <f t="shared" si="9"/>
        <v>0.17184755577676941</v>
      </c>
      <c r="G87" s="10">
        <f t="shared" si="10"/>
        <v>0.82815244422323064</v>
      </c>
      <c r="H87" s="10">
        <f t="shared" si="11"/>
        <v>-0.18855803016258429</v>
      </c>
    </row>
    <row r="88" spans="1:8" x14ac:dyDescent="0.45">
      <c r="A88" s="10">
        <f>Training!L84</f>
        <v>68</v>
      </c>
      <c r="B88" s="10">
        <f>Training!I84</f>
        <v>1</v>
      </c>
      <c r="C88" s="10">
        <f t="shared" si="7"/>
        <v>0</v>
      </c>
      <c r="D88" s="10">
        <f t="shared" si="6"/>
        <v>-0.1497240870980816</v>
      </c>
      <c r="E88" s="10">
        <f t="shared" si="8"/>
        <v>1.1615137218907743</v>
      </c>
      <c r="F88" s="10">
        <f t="shared" si="9"/>
        <v>0.46263874703754121</v>
      </c>
      <c r="G88" s="10">
        <f t="shared" si="10"/>
        <v>0.53736125296245874</v>
      </c>
      <c r="H88" s="10">
        <f t="shared" si="11"/>
        <v>-0.77080877342405452</v>
      </c>
    </row>
    <row r="89" spans="1:8" x14ac:dyDescent="0.45">
      <c r="A89" s="10">
        <f>Training!L85</f>
        <v>72</v>
      </c>
      <c r="B89" s="10">
        <f>Training!I85</f>
        <v>1</v>
      </c>
      <c r="C89" s="10">
        <f t="shared" si="7"/>
        <v>0</v>
      </c>
      <c r="D89" s="10">
        <f t="shared" si="6"/>
        <v>0.20599225828460277</v>
      </c>
      <c r="E89" s="10">
        <f t="shared" si="8"/>
        <v>0.81383937677136642</v>
      </c>
      <c r="F89" s="10">
        <f t="shared" si="9"/>
        <v>0.5513167333372152</v>
      </c>
      <c r="G89" s="10">
        <f t="shared" si="10"/>
        <v>0.4486832666627848</v>
      </c>
      <c r="H89" s="10">
        <f t="shared" si="11"/>
        <v>-0.59544580133993474</v>
      </c>
    </row>
    <row r="90" spans="1:8" x14ac:dyDescent="0.45">
      <c r="A90" s="10">
        <f>Training!L86</f>
        <v>65</v>
      </c>
      <c r="B90" s="10">
        <f>Training!I86</f>
        <v>1</v>
      </c>
      <c r="C90" s="10">
        <f t="shared" si="7"/>
        <v>0</v>
      </c>
      <c r="D90" s="10">
        <f t="shared" si="6"/>
        <v>-0.41651134613509466</v>
      </c>
      <c r="E90" s="10">
        <f t="shared" si="8"/>
        <v>1.516661209467675</v>
      </c>
      <c r="F90" s="10">
        <f t="shared" si="9"/>
        <v>0.39735185500455988</v>
      </c>
      <c r="G90" s="10">
        <f t="shared" si="10"/>
        <v>0.60264814499544017</v>
      </c>
      <c r="H90" s="10">
        <f t="shared" si="11"/>
        <v>-0.92293310616703228</v>
      </c>
    </row>
    <row r="91" spans="1:8" x14ac:dyDescent="0.45">
      <c r="A91" s="10">
        <f>Training!L87</f>
        <v>54</v>
      </c>
      <c r="B91" s="10">
        <f>Training!I87</f>
        <v>0</v>
      </c>
      <c r="C91" s="10">
        <f t="shared" si="7"/>
        <v>1</v>
      </c>
      <c r="D91" s="10">
        <f t="shared" si="6"/>
        <v>-1.3947312959374765</v>
      </c>
      <c r="E91" s="10">
        <f t="shared" si="8"/>
        <v>4.0338905042256723</v>
      </c>
      <c r="F91" s="10">
        <f t="shared" si="9"/>
        <v>0.19865350649970542</v>
      </c>
      <c r="G91" s="10">
        <f t="shared" si="10"/>
        <v>0.80134649350029452</v>
      </c>
      <c r="H91" s="10">
        <f t="shared" si="11"/>
        <v>-0.22146184929269588</v>
      </c>
    </row>
    <row r="92" spans="1:8" x14ac:dyDescent="0.45">
      <c r="A92" s="10">
        <f>Training!L88</f>
        <v>77</v>
      </c>
      <c r="B92" s="10">
        <f>Training!I88</f>
        <v>0</v>
      </c>
      <c r="C92" s="10">
        <f t="shared" si="7"/>
        <v>1</v>
      </c>
      <c r="D92" s="10">
        <f t="shared" si="6"/>
        <v>0.65063769001295757</v>
      </c>
      <c r="E92" s="10">
        <f t="shared" si="8"/>
        <v>0.52171297950488982</v>
      </c>
      <c r="F92" s="10">
        <f t="shared" si="9"/>
        <v>0.65715415026910251</v>
      </c>
      <c r="G92" s="10">
        <f t="shared" si="10"/>
        <v>0.34284584973089749</v>
      </c>
      <c r="H92" s="10">
        <f t="shared" si="11"/>
        <v>-1.0704743505287728</v>
      </c>
    </row>
    <row r="93" spans="1:8" x14ac:dyDescent="0.45">
      <c r="A93" s="10">
        <f>Training!L89</f>
        <v>88</v>
      </c>
      <c r="B93" s="10">
        <f>Training!I89</f>
        <v>1</v>
      </c>
      <c r="C93" s="10">
        <f t="shared" si="7"/>
        <v>0</v>
      </c>
      <c r="D93" s="10">
        <f t="shared" si="6"/>
        <v>1.6288576398153385</v>
      </c>
      <c r="E93" s="10">
        <f t="shared" si="8"/>
        <v>0.19615352416283749</v>
      </c>
      <c r="F93" s="10">
        <f t="shared" si="9"/>
        <v>0.83601308678154751</v>
      </c>
      <c r="G93" s="10">
        <f t="shared" si="10"/>
        <v>0.16398691321845249</v>
      </c>
      <c r="H93" s="10">
        <f t="shared" si="11"/>
        <v>-0.17911101197504542</v>
      </c>
    </row>
    <row r="94" spans="1:8" x14ac:dyDescent="0.45">
      <c r="A94" s="10">
        <f>Training!L90</f>
        <v>72</v>
      </c>
      <c r="B94" s="10">
        <f>Training!I90</f>
        <v>0</v>
      </c>
      <c r="C94" s="10">
        <f t="shared" si="7"/>
        <v>1</v>
      </c>
      <c r="D94" s="10">
        <f t="shared" si="6"/>
        <v>0.20599225828460277</v>
      </c>
      <c r="E94" s="10">
        <f t="shared" si="8"/>
        <v>0.81383937677136642</v>
      </c>
      <c r="F94" s="10">
        <f t="shared" si="9"/>
        <v>0.5513167333372152</v>
      </c>
      <c r="G94" s="10">
        <f t="shared" si="10"/>
        <v>0.4486832666627848</v>
      </c>
      <c r="H94" s="10">
        <f t="shared" si="11"/>
        <v>-0.80143805962453751</v>
      </c>
    </row>
    <row r="95" spans="1:8" x14ac:dyDescent="0.45">
      <c r="A95" s="10">
        <f>Training!L91</f>
        <v>92</v>
      </c>
      <c r="B95" s="10">
        <f>Training!I91</f>
        <v>1</v>
      </c>
      <c r="C95" s="10">
        <f t="shared" si="7"/>
        <v>0</v>
      </c>
      <c r="D95" s="10">
        <f t="shared" si="6"/>
        <v>1.9845739851980237</v>
      </c>
      <c r="E95" s="10">
        <f t="shared" si="8"/>
        <v>0.1374391527603516</v>
      </c>
      <c r="F95" s="10">
        <f t="shared" si="9"/>
        <v>0.87916790763988339</v>
      </c>
      <c r="G95" s="10">
        <f t="shared" si="10"/>
        <v>0.12083209236011661</v>
      </c>
      <c r="H95" s="10">
        <f t="shared" si="11"/>
        <v>-0.12877937833340436</v>
      </c>
    </row>
    <row r="96" spans="1:8" x14ac:dyDescent="0.45">
      <c r="A96" s="10">
        <f>Training!L92</f>
        <v>84</v>
      </c>
      <c r="B96" s="10">
        <f>Training!I92</f>
        <v>0</v>
      </c>
      <c r="C96" s="10">
        <f t="shared" si="7"/>
        <v>1</v>
      </c>
      <c r="D96" s="10">
        <f t="shared" si="6"/>
        <v>1.273141294432655</v>
      </c>
      <c r="E96" s="10">
        <f t="shared" si="8"/>
        <v>0.27995083110407826</v>
      </c>
      <c r="F96" s="10">
        <f t="shared" si="9"/>
        <v>0.78128001146528858</v>
      </c>
      <c r="G96" s="10">
        <f t="shared" si="10"/>
        <v>0.21871998853471142</v>
      </c>
      <c r="H96" s="10">
        <f t="shared" si="11"/>
        <v>-1.5199629584264358</v>
      </c>
    </row>
    <row r="97" spans="1:8" x14ac:dyDescent="0.45">
      <c r="A97" s="10">
        <f>Training!L93</f>
        <v>92</v>
      </c>
      <c r="B97" s="10">
        <f>Training!I93</f>
        <v>1</v>
      </c>
      <c r="C97" s="10">
        <f t="shared" si="7"/>
        <v>0</v>
      </c>
      <c r="D97" s="10">
        <f t="shared" si="6"/>
        <v>1.9845739851980237</v>
      </c>
      <c r="E97" s="10">
        <f t="shared" si="8"/>
        <v>0.1374391527603516</v>
      </c>
      <c r="F97" s="10">
        <f t="shared" si="9"/>
        <v>0.87916790763988339</v>
      </c>
      <c r="G97" s="10">
        <f t="shared" si="10"/>
        <v>0.12083209236011661</v>
      </c>
      <c r="H97" s="10">
        <f t="shared" si="11"/>
        <v>-0.12877937833340436</v>
      </c>
    </row>
    <row r="98" spans="1:8" x14ac:dyDescent="0.45">
      <c r="A98" s="10">
        <f>Training!L94</f>
        <v>63</v>
      </c>
      <c r="B98" s="10">
        <f>Training!I94</f>
        <v>0</v>
      </c>
      <c r="C98" s="10">
        <f t="shared" si="7"/>
        <v>1</v>
      </c>
      <c r="D98" s="10">
        <f t="shared" si="6"/>
        <v>-0.59436951882643729</v>
      </c>
      <c r="E98" s="10">
        <f t="shared" si="8"/>
        <v>1.8118882233523561</v>
      </c>
      <c r="F98" s="10">
        <f t="shared" si="9"/>
        <v>0.35563291303513905</v>
      </c>
      <c r="G98" s="10">
        <f t="shared" si="10"/>
        <v>0.644367086964861</v>
      </c>
      <c r="H98" s="10">
        <f t="shared" si="11"/>
        <v>-0.43948670445723836</v>
      </c>
    </row>
    <row r="99" spans="1:8" x14ac:dyDescent="0.45">
      <c r="A99" s="10">
        <f>Training!L95</f>
        <v>85</v>
      </c>
      <c r="B99" s="10">
        <f>Training!I95</f>
        <v>1</v>
      </c>
      <c r="C99" s="10">
        <f t="shared" si="7"/>
        <v>0</v>
      </c>
      <c r="D99" s="10">
        <f t="shared" si="6"/>
        <v>1.3620703807783254</v>
      </c>
      <c r="E99" s="10">
        <f t="shared" si="8"/>
        <v>0.25612994112017207</v>
      </c>
      <c r="F99" s="10">
        <f t="shared" si="9"/>
        <v>0.79609598279954663</v>
      </c>
      <c r="G99" s="10">
        <f t="shared" si="10"/>
        <v>0.20390401720045337</v>
      </c>
      <c r="H99" s="10">
        <f t="shared" si="11"/>
        <v>-0.22803551900064187</v>
      </c>
    </row>
    <row r="100" spans="1:8" x14ac:dyDescent="0.45">
      <c r="A100" s="10">
        <f>Training!L96</f>
        <v>73</v>
      </c>
      <c r="B100" s="10">
        <f>Training!I96</f>
        <v>1</v>
      </c>
      <c r="C100" s="10">
        <f t="shared" si="7"/>
        <v>0</v>
      </c>
      <c r="D100" s="10">
        <f t="shared" si="6"/>
        <v>0.2949213446302732</v>
      </c>
      <c r="E100" s="10">
        <f t="shared" si="8"/>
        <v>0.74459015117633975</v>
      </c>
      <c r="F100" s="10">
        <f t="shared" si="9"/>
        <v>0.5732005304086587</v>
      </c>
      <c r="G100" s="10">
        <f t="shared" si="10"/>
        <v>0.4267994695913413</v>
      </c>
      <c r="H100" s="10">
        <f t="shared" si="11"/>
        <v>-0.55651965768197009</v>
      </c>
    </row>
    <row r="101" spans="1:8" x14ac:dyDescent="0.45">
      <c r="A101" s="10">
        <f>Training!L97</f>
        <v>70</v>
      </c>
      <c r="B101" s="10">
        <f>Training!I97</f>
        <v>0</v>
      </c>
      <c r="C101" s="10">
        <f t="shared" si="7"/>
        <v>1</v>
      </c>
      <c r="D101" s="10">
        <f t="shared" si="6"/>
        <v>2.8134085593260139E-2</v>
      </c>
      <c r="E101" s="10">
        <f t="shared" si="8"/>
        <v>0.97225799227107357</v>
      </c>
      <c r="F101" s="10">
        <f t="shared" si="9"/>
        <v>0.50703305749999295</v>
      </c>
      <c r="G101" s="10">
        <f t="shared" si="10"/>
        <v>0.49296694250000705</v>
      </c>
      <c r="H101" s="10">
        <f t="shared" si="11"/>
        <v>-0.70731316094017149</v>
      </c>
    </row>
    <row r="102" spans="1:8" x14ac:dyDescent="0.45">
      <c r="A102" s="10">
        <f>Training!L98</f>
        <v>95</v>
      </c>
      <c r="B102" s="10">
        <f>Training!I98</f>
        <v>1</v>
      </c>
      <c r="C102" s="10">
        <f t="shared" si="7"/>
        <v>0</v>
      </c>
      <c r="D102" s="10">
        <f t="shared" si="6"/>
        <v>2.2513612442350368</v>
      </c>
      <c r="E102" s="10">
        <f t="shared" si="8"/>
        <v>0.10525584808239476</v>
      </c>
      <c r="F102" s="10">
        <f t="shared" si="9"/>
        <v>0.90476788857076629</v>
      </c>
      <c r="G102" s="10">
        <f t="shared" si="10"/>
        <v>9.5232111429233712E-2</v>
      </c>
      <c r="H102" s="10">
        <f t="shared" si="11"/>
        <v>-0.10007684489537431</v>
      </c>
    </row>
    <row r="103" spans="1:8" x14ac:dyDescent="0.45">
      <c r="A103" s="10">
        <f>Training!L99</f>
        <v>73</v>
      </c>
      <c r="B103" s="10">
        <f>Training!I99</f>
        <v>1</v>
      </c>
      <c r="C103" s="10">
        <f t="shared" si="7"/>
        <v>0</v>
      </c>
      <c r="D103" s="10">
        <f t="shared" si="6"/>
        <v>0.2949213446302732</v>
      </c>
      <c r="E103" s="10">
        <f t="shared" si="8"/>
        <v>0.74459015117633975</v>
      </c>
      <c r="F103" s="10">
        <f t="shared" si="9"/>
        <v>0.5732005304086587</v>
      </c>
      <c r="G103" s="10">
        <f t="shared" si="10"/>
        <v>0.4267994695913413</v>
      </c>
      <c r="H103" s="10">
        <f t="shared" si="11"/>
        <v>-0.55651965768197009</v>
      </c>
    </row>
    <row r="104" spans="1:8" x14ac:dyDescent="0.45">
      <c r="A104" s="10">
        <f>Training!L100</f>
        <v>76</v>
      </c>
      <c r="B104" s="10">
        <f>Training!I100</f>
        <v>1</v>
      </c>
      <c r="C104" s="10">
        <f t="shared" si="7"/>
        <v>0</v>
      </c>
      <c r="D104" s="10">
        <f t="shared" si="6"/>
        <v>0.56170860366728625</v>
      </c>
      <c r="E104" s="10">
        <f t="shared" si="8"/>
        <v>0.57023392724575217</v>
      </c>
      <c r="F104" s="10">
        <f t="shared" si="9"/>
        <v>0.63684778595634894</v>
      </c>
      <c r="G104" s="10">
        <f t="shared" si="10"/>
        <v>0.36315221404365106</v>
      </c>
      <c r="H104" s="10">
        <f t="shared" si="11"/>
        <v>-0.45122460650678259</v>
      </c>
    </row>
    <row r="105" spans="1:8" x14ac:dyDescent="0.45">
      <c r="A105" s="10">
        <f>Training!L101</f>
        <v>62</v>
      </c>
      <c r="B105" s="10">
        <f>Training!I101</f>
        <v>0</v>
      </c>
      <c r="C105" s="10">
        <f t="shared" si="7"/>
        <v>1</v>
      </c>
      <c r="D105" s="10">
        <f t="shared" si="6"/>
        <v>-0.68329860517210772</v>
      </c>
      <c r="E105" s="10">
        <f t="shared" si="8"/>
        <v>1.9803995260249376</v>
      </c>
      <c r="F105" s="10">
        <f t="shared" si="9"/>
        <v>0.33552548618665723</v>
      </c>
      <c r="G105" s="10">
        <f t="shared" si="10"/>
        <v>0.66447451381334277</v>
      </c>
      <c r="H105" s="10">
        <f t="shared" si="11"/>
        <v>-0.40875875549462704</v>
      </c>
    </row>
    <row r="106" spans="1:8" x14ac:dyDescent="0.45">
      <c r="A106" s="10">
        <f>Training!L102</f>
        <v>59</v>
      </c>
      <c r="B106" s="10">
        <f>Training!I102</f>
        <v>1</v>
      </c>
      <c r="C106" s="10">
        <f t="shared" si="7"/>
        <v>0</v>
      </c>
      <c r="D106" s="10">
        <f t="shared" si="6"/>
        <v>-0.95008586420912078</v>
      </c>
      <c r="E106" s="10">
        <f t="shared" si="8"/>
        <v>2.5859316887628143</v>
      </c>
      <c r="F106" s="10">
        <f t="shared" si="9"/>
        <v>0.2788675543189198</v>
      </c>
      <c r="G106" s="10">
        <f t="shared" si="10"/>
        <v>0.72113244568108015</v>
      </c>
      <c r="H106" s="10">
        <f t="shared" si="11"/>
        <v>-1.2770183255767396</v>
      </c>
    </row>
    <row r="107" spans="1:8" x14ac:dyDescent="0.45">
      <c r="A107" s="10">
        <f>Training!L103</f>
        <v>71</v>
      </c>
      <c r="B107" s="10">
        <f>Training!I103</f>
        <v>1</v>
      </c>
      <c r="C107" s="10">
        <f t="shared" si="7"/>
        <v>0</v>
      </c>
      <c r="D107" s="10">
        <f t="shared" si="6"/>
        <v>0.11706317193893145</v>
      </c>
      <c r="E107" s="10">
        <f t="shared" si="8"/>
        <v>0.88952899811690822</v>
      </c>
      <c r="F107" s="10">
        <f t="shared" si="9"/>
        <v>0.5292324177065254</v>
      </c>
      <c r="G107" s="10">
        <f t="shared" si="10"/>
        <v>0.4707675822934746</v>
      </c>
      <c r="H107" s="10">
        <f t="shared" si="11"/>
        <v>-0.63632759066868938</v>
      </c>
    </row>
    <row r="108" spans="1:8" x14ac:dyDescent="0.45">
      <c r="A108" s="10">
        <f>Training!L104</f>
        <v>56</v>
      </c>
      <c r="B108" s="10">
        <f>Training!I104</f>
        <v>0</v>
      </c>
      <c r="C108" s="10">
        <f t="shared" si="7"/>
        <v>1</v>
      </c>
      <c r="D108" s="10">
        <f t="shared" si="6"/>
        <v>-1.2168731232461347</v>
      </c>
      <c r="E108" s="10">
        <f t="shared" si="8"/>
        <v>3.3766129566643324</v>
      </c>
      <c r="F108" s="10">
        <f t="shared" si="9"/>
        <v>0.22848719087149011</v>
      </c>
      <c r="G108" s="10">
        <f t="shared" si="10"/>
        <v>0.77151280912850995</v>
      </c>
      <c r="H108" s="10">
        <f t="shared" si="11"/>
        <v>-0.25940200442820621</v>
      </c>
    </row>
    <row r="109" spans="1:8" x14ac:dyDescent="0.45">
      <c r="A109" s="10">
        <f>Training!L105</f>
        <v>67</v>
      </c>
      <c r="B109" s="10">
        <f>Training!I105</f>
        <v>0</v>
      </c>
      <c r="C109" s="10">
        <f t="shared" si="7"/>
        <v>1</v>
      </c>
      <c r="D109" s="10">
        <f t="shared" si="6"/>
        <v>-0.23865317344375292</v>
      </c>
      <c r="E109" s="10">
        <f t="shared" si="8"/>
        <v>1.2695381506746641</v>
      </c>
      <c r="F109" s="10">
        <f t="shared" si="9"/>
        <v>0.44061828161061345</v>
      </c>
      <c r="G109" s="10">
        <f t="shared" si="10"/>
        <v>0.55938171838938655</v>
      </c>
      <c r="H109" s="10">
        <f t="shared" si="11"/>
        <v>-0.58092317949663075</v>
      </c>
    </row>
    <row r="110" spans="1:8" x14ac:dyDescent="0.45">
      <c r="A110" s="10">
        <f>Training!L106</f>
        <v>80</v>
      </c>
      <c r="B110" s="10">
        <f>Training!I106</f>
        <v>1</v>
      </c>
      <c r="C110" s="10">
        <f t="shared" si="7"/>
        <v>0</v>
      </c>
      <c r="D110" s="10">
        <f t="shared" si="6"/>
        <v>0.91742494904997063</v>
      </c>
      <c r="E110" s="10">
        <f t="shared" si="8"/>
        <v>0.39954657032214758</v>
      </c>
      <c r="F110" s="10">
        <f t="shared" si="9"/>
        <v>0.71451713090892</v>
      </c>
      <c r="G110" s="10">
        <f t="shared" si="10"/>
        <v>0.28548286909108</v>
      </c>
      <c r="H110" s="10">
        <f t="shared" si="11"/>
        <v>-0.33614830581997246</v>
      </c>
    </row>
    <row r="111" spans="1:8" x14ac:dyDescent="0.45">
      <c r="A111" s="10">
        <f>Training!L107</f>
        <v>87</v>
      </c>
      <c r="B111" s="10">
        <f>Training!I107</f>
        <v>1</v>
      </c>
      <c r="C111" s="10">
        <f t="shared" si="7"/>
        <v>0</v>
      </c>
      <c r="D111" s="10">
        <f t="shared" si="6"/>
        <v>1.5399285534696681</v>
      </c>
      <c r="E111" s="10">
        <f t="shared" si="8"/>
        <v>0.21439641876002227</v>
      </c>
      <c r="F111" s="10">
        <f t="shared" si="9"/>
        <v>0.8234543387579033</v>
      </c>
      <c r="G111" s="10">
        <f t="shared" si="10"/>
        <v>0.1765456612420967</v>
      </c>
      <c r="H111" s="10">
        <f t="shared" si="11"/>
        <v>-0.1942471786759789</v>
      </c>
    </row>
    <row r="112" spans="1:8" x14ac:dyDescent="0.45">
      <c r="A112" s="10">
        <f>Training!L108</f>
        <v>67</v>
      </c>
      <c r="B112" s="10">
        <f>Training!I108</f>
        <v>0</v>
      </c>
      <c r="C112" s="10">
        <f t="shared" si="7"/>
        <v>1</v>
      </c>
      <c r="D112" s="10">
        <f t="shared" si="6"/>
        <v>-0.23865317344375292</v>
      </c>
      <c r="E112" s="10">
        <f t="shared" si="8"/>
        <v>1.2695381506746641</v>
      </c>
      <c r="F112" s="10">
        <f t="shared" si="9"/>
        <v>0.44061828161061345</v>
      </c>
      <c r="G112" s="10">
        <f t="shared" si="10"/>
        <v>0.55938171838938655</v>
      </c>
      <c r="H112" s="10">
        <f t="shared" si="11"/>
        <v>-0.58092317949663075</v>
      </c>
    </row>
    <row r="113" spans="1:8" x14ac:dyDescent="0.45">
      <c r="A113" s="10">
        <f>Training!L109</f>
        <v>69</v>
      </c>
      <c r="B113" s="10">
        <f>Training!I109</f>
        <v>0</v>
      </c>
      <c r="C113" s="10">
        <f t="shared" si="7"/>
        <v>1</v>
      </c>
      <c r="D113" s="10">
        <f t="shared" si="6"/>
        <v>-6.0795000752411177E-2</v>
      </c>
      <c r="E113" s="10">
        <f t="shared" si="8"/>
        <v>1.0626810430419973</v>
      </c>
      <c r="F113" s="10">
        <f t="shared" si="9"/>
        <v>0.48480592933807243</v>
      </c>
      <c r="G113" s="10">
        <f t="shared" si="10"/>
        <v>0.51519407066192757</v>
      </c>
      <c r="H113" s="10">
        <f t="shared" si="11"/>
        <v>-0.66321161306659038</v>
      </c>
    </row>
    <row r="114" spans="1:8" x14ac:dyDescent="0.45">
      <c r="A114" s="10">
        <f>Training!L110</f>
        <v>65</v>
      </c>
      <c r="B114" s="10">
        <f>Training!I110</f>
        <v>0</v>
      </c>
      <c r="C114" s="10">
        <f t="shared" si="7"/>
        <v>1</v>
      </c>
      <c r="D114" s="10">
        <f t="shared" si="6"/>
        <v>-0.41651134613509466</v>
      </c>
      <c r="E114" s="10">
        <f t="shared" si="8"/>
        <v>1.516661209467675</v>
      </c>
      <c r="F114" s="10">
        <f t="shared" si="9"/>
        <v>0.39735185500455988</v>
      </c>
      <c r="G114" s="10">
        <f t="shared" si="10"/>
        <v>0.60264814499544017</v>
      </c>
      <c r="H114" s="10">
        <f t="shared" si="11"/>
        <v>-0.5064217600319374</v>
      </c>
    </row>
    <row r="115" spans="1:8" x14ac:dyDescent="0.45">
      <c r="A115" s="10">
        <f>Training!L111</f>
        <v>59</v>
      </c>
      <c r="B115" s="10">
        <f>Training!I111</f>
        <v>0</v>
      </c>
      <c r="C115" s="10">
        <f t="shared" si="7"/>
        <v>1</v>
      </c>
      <c r="D115" s="10">
        <f t="shared" si="6"/>
        <v>-0.95008586420912078</v>
      </c>
      <c r="E115" s="10">
        <f t="shared" si="8"/>
        <v>2.5859316887628143</v>
      </c>
      <c r="F115" s="10">
        <f t="shared" si="9"/>
        <v>0.2788675543189198</v>
      </c>
      <c r="G115" s="10">
        <f t="shared" si="10"/>
        <v>0.72113244568108015</v>
      </c>
      <c r="H115" s="10">
        <f t="shared" si="11"/>
        <v>-0.32693246136761883</v>
      </c>
    </row>
    <row r="116" spans="1:8" x14ac:dyDescent="0.45">
      <c r="A116" s="10">
        <f>Training!L112</f>
        <v>72</v>
      </c>
      <c r="B116" s="10">
        <f>Training!I112</f>
        <v>1</v>
      </c>
      <c r="C116" s="10">
        <f t="shared" si="7"/>
        <v>0</v>
      </c>
      <c r="D116" s="10">
        <f t="shared" si="6"/>
        <v>0.20599225828460277</v>
      </c>
      <c r="E116" s="10">
        <f t="shared" si="8"/>
        <v>0.81383937677136642</v>
      </c>
      <c r="F116" s="10">
        <f t="shared" si="9"/>
        <v>0.5513167333372152</v>
      </c>
      <c r="G116" s="10">
        <f t="shared" si="10"/>
        <v>0.4486832666627848</v>
      </c>
      <c r="H116" s="10">
        <f t="shared" si="11"/>
        <v>-0.59544580133993474</v>
      </c>
    </row>
    <row r="117" spans="1:8" x14ac:dyDescent="0.45">
      <c r="A117" s="10">
        <f>Training!L113</f>
        <v>82</v>
      </c>
      <c r="B117" s="10">
        <f>Training!I113</f>
        <v>0</v>
      </c>
      <c r="C117" s="10">
        <f t="shared" si="7"/>
        <v>1</v>
      </c>
      <c r="D117" s="10">
        <f t="shared" si="6"/>
        <v>1.0952831217413124</v>
      </c>
      <c r="E117" s="10">
        <f t="shared" si="8"/>
        <v>0.33444490491928469</v>
      </c>
      <c r="F117" s="10">
        <f t="shared" si="9"/>
        <v>0.74937526181381464</v>
      </c>
      <c r="G117" s="10">
        <f t="shared" si="10"/>
        <v>0.25062473818618536</v>
      </c>
      <c r="H117" s="10">
        <f t="shared" si="11"/>
        <v>-1.3837985255654985</v>
      </c>
    </row>
    <row r="118" spans="1:8" x14ac:dyDescent="0.45">
      <c r="A118" s="10">
        <f>Training!L114</f>
        <v>82</v>
      </c>
      <c r="B118" s="10">
        <f>Training!I114</f>
        <v>1</v>
      </c>
      <c r="C118" s="10">
        <f t="shared" si="7"/>
        <v>0</v>
      </c>
      <c r="D118" s="10">
        <f t="shared" si="6"/>
        <v>1.0952831217413124</v>
      </c>
      <c r="E118" s="10">
        <f t="shared" si="8"/>
        <v>0.33444490491928469</v>
      </c>
      <c r="F118" s="10">
        <f t="shared" si="9"/>
        <v>0.74937526181381464</v>
      </c>
      <c r="G118" s="10">
        <f t="shared" si="10"/>
        <v>0.25062473818618536</v>
      </c>
      <c r="H118" s="10">
        <f t="shared" si="11"/>
        <v>-0.28851540382418633</v>
      </c>
    </row>
    <row r="119" spans="1:8" x14ac:dyDescent="0.45">
      <c r="A119" s="10">
        <f>Training!L115</f>
        <v>61</v>
      </c>
      <c r="B119" s="10">
        <f>Training!I115</f>
        <v>0</v>
      </c>
      <c r="C119" s="10">
        <f t="shared" si="7"/>
        <v>1</v>
      </c>
      <c r="D119" s="10">
        <f t="shared" si="6"/>
        <v>-0.77222769151777904</v>
      </c>
      <c r="E119" s="10">
        <f t="shared" si="8"/>
        <v>2.164582909768765</v>
      </c>
      <c r="F119" s="10">
        <f t="shared" si="9"/>
        <v>0.31599740898337519</v>
      </c>
      <c r="G119" s="10">
        <f t="shared" si="10"/>
        <v>0.68400259101662475</v>
      </c>
      <c r="H119" s="10">
        <f t="shared" si="11"/>
        <v>-0.37979357333076008</v>
      </c>
    </row>
    <row r="120" spans="1:8" x14ac:dyDescent="0.45">
      <c r="A120" s="10">
        <f>Training!L116</f>
        <v>76</v>
      </c>
      <c r="B120" s="10">
        <f>Training!I116</f>
        <v>1</v>
      </c>
      <c r="C120" s="10">
        <f t="shared" si="7"/>
        <v>0</v>
      </c>
      <c r="D120" s="10">
        <f t="shared" si="6"/>
        <v>0.56170860366728625</v>
      </c>
      <c r="E120" s="10">
        <f t="shared" si="8"/>
        <v>0.57023392724575217</v>
      </c>
      <c r="F120" s="10">
        <f t="shared" si="9"/>
        <v>0.63684778595634894</v>
      </c>
      <c r="G120" s="10">
        <f t="shared" si="10"/>
        <v>0.36315221404365106</v>
      </c>
      <c r="H120" s="10">
        <f t="shared" si="11"/>
        <v>-0.45122460650678259</v>
      </c>
    </row>
    <row r="121" spans="1:8" x14ac:dyDescent="0.45">
      <c r="A121" s="10">
        <f>Training!L117</f>
        <v>78</v>
      </c>
      <c r="B121" s="10">
        <f>Training!I117</f>
        <v>1</v>
      </c>
      <c r="C121" s="10">
        <f t="shared" si="7"/>
        <v>0</v>
      </c>
      <c r="D121" s="10">
        <f t="shared" si="6"/>
        <v>0.73956677635862889</v>
      </c>
      <c r="E121" s="10">
        <f t="shared" si="8"/>
        <v>0.47732065732835105</v>
      </c>
      <c r="F121" s="10">
        <f t="shared" si="9"/>
        <v>0.67690111489298621</v>
      </c>
      <c r="G121" s="10">
        <f t="shared" si="10"/>
        <v>0.32309888510701379</v>
      </c>
      <c r="H121" s="10">
        <f t="shared" si="11"/>
        <v>-0.39023008041177948</v>
      </c>
    </row>
    <row r="122" spans="1:8" x14ac:dyDescent="0.45">
      <c r="A122" s="10">
        <f>Training!L118</f>
        <v>80</v>
      </c>
      <c r="B122" s="10">
        <f>Training!I118</f>
        <v>1</v>
      </c>
      <c r="C122" s="10">
        <f t="shared" si="7"/>
        <v>0</v>
      </c>
      <c r="D122" s="10">
        <f t="shared" si="6"/>
        <v>0.91742494904997063</v>
      </c>
      <c r="E122" s="10">
        <f t="shared" si="8"/>
        <v>0.39954657032214758</v>
      </c>
      <c r="F122" s="10">
        <f t="shared" si="9"/>
        <v>0.71451713090892</v>
      </c>
      <c r="G122" s="10">
        <f t="shared" si="10"/>
        <v>0.28548286909108</v>
      </c>
      <c r="H122" s="10">
        <f t="shared" si="11"/>
        <v>-0.33614830581997246</v>
      </c>
    </row>
    <row r="123" spans="1:8" x14ac:dyDescent="0.45">
      <c r="A123" s="10">
        <f>Training!L119</f>
        <v>68</v>
      </c>
      <c r="B123" s="10">
        <f>Training!I119</f>
        <v>1</v>
      </c>
      <c r="C123" s="10">
        <f t="shared" si="7"/>
        <v>0</v>
      </c>
      <c r="D123" s="10">
        <f t="shared" si="6"/>
        <v>-0.1497240870980816</v>
      </c>
      <c r="E123" s="10">
        <f t="shared" si="8"/>
        <v>1.1615137218907743</v>
      </c>
      <c r="F123" s="10">
        <f t="shared" si="9"/>
        <v>0.46263874703754121</v>
      </c>
      <c r="G123" s="10">
        <f t="shared" si="10"/>
        <v>0.53736125296245874</v>
      </c>
      <c r="H123" s="10">
        <f t="shared" si="11"/>
        <v>-0.77080877342405452</v>
      </c>
    </row>
    <row r="124" spans="1:8" x14ac:dyDescent="0.45">
      <c r="A124" s="10">
        <f>Training!L120</f>
        <v>49</v>
      </c>
      <c r="B124" s="10">
        <f>Training!I120</f>
        <v>1</v>
      </c>
      <c r="C124" s="10">
        <f t="shared" si="7"/>
        <v>0</v>
      </c>
      <c r="D124" s="10">
        <f t="shared" si="6"/>
        <v>-1.8393767276658313</v>
      </c>
      <c r="E124" s="10">
        <f t="shared" si="8"/>
        <v>6.2926150256765556</v>
      </c>
      <c r="F124" s="10">
        <f t="shared" si="9"/>
        <v>0.13712502257134124</v>
      </c>
      <c r="G124" s="10">
        <f t="shared" si="10"/>
        <v>0.86287497742865882</v>
      </c>
      <c r="H124" s="10">
        <f t="shared" si="11"/>
        <v>-1.9868621957826269</v>
      </c>
    </row>
    <row r="125" spans="1:8" x14ac:dyDescent="0.45">
      <c r="A125" s="10">
        <f>Training!L121</f>
        <v>81</v>
      </c>
      <c r="B125" s="10">
        <f>Training!I121</f>
        <v>1</v>
      </c>
      <c r="C125" s="10">
        <f t="shared" si="7"/>
        <v>0</v>
      </c>
      <c r="D125" s="10">
        <f t="shared" si="6"/>
        <v>1.0063540353956419</v>
      </c>
      <c r="E125" s="10">
        <f t="shared" si="8"/>
        <v>0.36554933281599195</v>
      </c>
      <c r="F125" s="10">
        <f t="shared" si="9"/>
        <v>0.73230602217631502</v>
      </c>
      <c r="G125" s="10">
        <f t="shared" si="10"/>
        <v>0.26769397782368498</v>
      </c>
      <c r="H125" s="10">
        <f t="shared" si="11"/>
        <v>-0.31155678930245007</v>
      </c>
    </row>
    <row r="126" spans="1:8" x14ac:dyDescent="0.45">
      <c r="A126" s="10">
        <f>Training!L122</f>
        <v>86</v>
      </c>
      <c r="B126" s="10">
        <f>Training!I122</f>
        <v>1</v>
      </c>
      <c r="C126" s="10">
        <f t="shared" si="7"/>
        <v>0</v>
      </c>
      <c r="D126" s="10">
        <f t="shared" si="6"/>
        <v>1.4509994671239967</v>
      </c>
      <c r="E126" s="10">
        <f t="shared" si="8"/>
        <v>0.2343359599237391</v>
      </c>
      <c r="F126" s="10">
        <f t="shared" si="9"/>
        <v>0.81015220528921716</v>
      </c>
      <c r="G126" s="10">
        <f t="shared" si="10"/>
        <v>0.18984779471078284</v>
      </c>
      <c r="H126" s="10">
        <f t="shared" si="11"/>
        <v>-0.21053314120363961</v>
      </c>
    </row>
    <row r="127" spans="1:8" x14ac:dyDescent="0.45">
      <c r="A127" s="10">
        <f>Training!L123</f>
        <v>69</v>
      </c>
      <c r="B127" s="10">
        <f>Training!I123</f>
        <v>1</v>
      </c>
      <c r="C127" s="10">
        <f t="shared" si="7"/>
        <v>0</v>
      </c>
      <c r="D127" s="10">
        <f t="shared" si="6"/>
        <v>-6.0795000752411177E-2</v>
      </c>
      <c r="E127" s="10">
        <f t="shared" si="8"/>
        <v>1.0626810430419973</v>
      </c>
      <c r="F127" s="10">
        <f t="shared" si="9"/>
        <v>0.48480592933807243</v>
      </c>
      <c r="G127" s="10">
        <f t="shared" si="10"/>
        <v>0.51519407066192757</v>
      </c>
      <c r="H127" s="10">
        <f t="shared" si="11"/>
        <v>-0.72400661381900144</v>
      </c>
    </row>
    <row r="128" spans="1:8" x14ac:dyDescent="0.45">
      <c r="A128" s="10">
        <f>Training!L124</f>
        <v>66</v>
      </c>
      <c r="B128" s="10">
        <f>Training!I124</f>
        <v>1</v>
      </c>
      <c r="C128" s="10">
        <f t="shared" si="7"/>
        <v>0</v>
      </c>
      <c r="D128" s="10">
        <f t="shared" si="6"/>
        <v>-0.32758225978942423</v>
      </c>
      <c r="E128" s="10">
        <f t="shared" si="8"/>
        <v>1.3876091910432105</v>
      </c>
      <c r="F128" s="10">
        <f t="shared" si="9"/>
        <v>0.41882901261704109</v>
      </c>
      <c r="G128" s="10">
        <f t="shared" si="10"/>
        <v>0.58117098738295891</v>
      </c>
      <c r="H128" s="10">
        <f t="shared" si="11"/>
        <v>-0.87029252679531965</v>
      </c>
    </row>
    <row r="129" spans="1:8" x14ac:dyDescent="0.45">
      <c r="A129" s="10">
        <f>Training!L125</f>
        <v>57</v>
      </c>
      <c r="B129" s="10">
        <f>Training!I125</f>
        <v>0</v>
      </c>
      <c r="C129" s="10">
        <f t="shared" si="7"/>
        <v>1</v>
      </c>
      <c r="D129" s="10">
        <f t="shared" si="6"/>
        <v>-1.1279440369004634</v>
      </c>
      <c r="E129" s="10">
        <f t="shared" si="8"/>
        <v>3.0892984827557659</v>
      </c>
      <c r="F129" s="10">
        <f t="shared" si="9"/>
        <v>0.2445407211571661</v>
      </c>
      <c r="G129" s="10">
        <f t="shared" si="10"/>
        <v>0.75545927884283393</v>
      </c>
      <c r="H129" s="10">
        <f t="shared" si="11"/>
        <v>-0.2804293983343763</v>
      </c>
    </row>
    <row r="130" spans="1:8" x14ac:dyDescent="0.45">
      <c r="A130" s="10">
        <f>Training!L126</f>
        <v>75</v>
      </c>
      <c r="B130" s="10">
        <f>Training!I126</f>
        <v>0</v>
      </c>
      <c r="C130" s="10">
        <f t="shared" si="7"/>
        <v>1</v>
      </c>
      <c r="D130" s="10">
        <f t="shared" si="6"/>
        <v>0.47277951732161583</v>
      </c>
      <c r="E130" s="10">
        <f t="shared" si="8"/>
        <v>0.62326747571183605</v>
      </c>
      <c r="F130" s="10">
        <f t="shared" si="9"/>
        <v>0.61604141952112945</v>
      </c>
      <c r="G130" s="10">
        <f t="shared" si="10"/>
        <v>0.38395858047887055</v>
      </c>
      <c r="H130" s="10">
        <f t="shared" si="11"/>
        <v>-0.95722059554835282</v>
      </c>
    </row>
    <row r="131" spans="1:8" x14ac:dyDescent="0.45">
      <c r="A131" s="10">
        <f>Training!L127</f>
        <v>77</v>
      </c>
      <c r="B131" s="10">
        <f>Training!I127</f>
        <v>0</v>
      </c>
      <c r="C131" s="10">
        <f t="shared" si="7"/>
        <v>1</v>
      </c>
      <c r="D131" s="10">
        <f t="shared" si="6"/>
        <v>0.65063769001295757</v>
      </c>
      <c r="E131" s="10">
        <f t="shared" si="8"/>
        <v>0.52171297950488982</v>
      </c>
      <c r="F131" s="10">
        <f t="shared" si="9"/>
        <v>0.65715415026910251</v>
      </c>
      <c r="G131" s="10">
        <f t="shared" si="10"/>
        <v>0.34284584973089749</v>
      </c>
      <c r="H131" s="10">
        <f t="shared" si="11"/>
        <v>-1.0704743505287728</v>
      </c>
    </row>
    <row r="132" spans="1:8" x14ac:dyDescent="0.45">
      <c r="A132" s="10">
        <f>Training!L128</f>
        <v>56</v>
      </c>
      <c r="B132" s="10">
        <f>Training!I128</f>
        <v>1</v>
      </c>
      <c r="C132" s="10">
        <f t="shared" si="7"/>
        <v>0</v>
      </c>
      <c r="D132" s="10">
        <f t="shared" si="6"/>
        <v>-1.2168731232461347</v>
      </c>
      <c r="E132" s="10">
        <f t="shared" si="8"/>
        <v>3.3766129566643324</v>
      </c>
      <c r="F132" s="10">
        <f t="shared" si="9"/>
        <v>0.22848719087149011</v>
      </c>
      <c r="G132" s="10">
        <f t="shared" si="10"/>
        <v>0.77151280912850995</v>
      </c>
      <c r="H132" s="10">
        <f t="shared" si="11"/>
        <v>-1.4762751276743411</v>
      </c>
    </row>
    <row r="133" spans="1:8" x14ac:dyDescent="0.45">
      <c r="A133" s="10">
        <f>Training!L129</f>
        <v>85</v>
      </c>
      <c r="B133" s="10">
        <f>Training!I129</f>
        <v>1</v>
      </c>
      <c r="C133" s="10">
        <f t="shared" si="7"/>
        <v>0</v>
      </c>
      <c r="D133" s="10">
        <f t="shared" si="6"/>
        <v>1.3620703807783254</v>
      </c>
      <c r="E133" s="10">
        <f t="shared" si="8"/>
        <v>0.25612994112017207</v>
      </c>
      <c r="F133" s="10">
        <f t="shared" si="9"/>
        <v>0.79609598279954663</v>
      </c>
      <c r="G133" s="10">
        <f t="shared" si="10"/>
        <v>0.20390401720045337</v>
      </c>
      <c r="H133" s="10">
        <f t="shared" si="11"/>
        <v>-0.22803551900064187</v>
      </c>
    </row>
    <row r="134" spans="1:8" x14ac:dyDescent="0.45">
      <c r="A134" s="10">
        <f>Training!L130</f>
        <v>52</v>
      </c>
      <c r="B134" s="10">
        <f>Training!I130</f>
        <v>1</v>
      </c>
      <c r="C134" s="10">
        <f t="shared" si="7"/>
        <v>0</v>
      </c>
      <c r="D134" s="10">
        <f t="shared" ref="D134:D197" si="12">$F$2+$F$3*A134</f>
        <v>-1.5725894686288182</v>
      </c>
      <c r="E134" s="10">
        <f t="shared" si="8"/>
        <v>4.8191109875254998</v>
      </c>
      <c r="F134" s="10">
        <f t="shared" si="9"/>
        <v>0.17184755577676941</v>
      </c>
      <c r="G134" s="10">
        <f t="shared" si="10"/>
        <v>0.82815244422323064</v>
      </c>
      <c r="H134" s="10">
        <f t="shared" si="11"/>
        <v>-1.7611474987914024</v>
      </c>
    </row>
    <row r="135" spans="1:8" x14ac:dyDescent="0.45">
      <c r="A135" s="10">
        <f>Training!L131</f>
        <v>74</v>
      </c>
      <c r="B135" s="10">
        <f>Training!I131</f>
        <v>0</v>
      </c>
      <c r="C135" s="10">
        <f t="shared" ref="C135:C198" si="13">IF(B135=1,0,1)</f>
        <v>1</v>
      </c>
      <c r="D135" s="10">
        <f t="shared" si="12"/>
        <v>0.38385043097594451</v>
      </c>
      <c r="E135" s="10">
        <f t="shared" ref="E135:E198" si="14">EXP(-1*D135)</f>
        <v>0.68123331096150286</v>
      </c>
      <c r="F135" s="10">
        <f t="shared" ref="F135:F198" si="15">1/(1+E135)</f>
        <v>0.59480144336903285</v>
      </c>
      <c r="G135" s="10">
        <f t="shared" ref="G135:G198" si="16">1-F135</f>
        <v>0.40519855663096715</v>
      </c>
      <c r="H135" s="10">
        <f t="shared" ref="H135:H198" si="17">B135*LN(F135)+C135*LN(G135)</f>
        <v>-0.90337806872903903</v>
      </c>
    </row>
    <row r="136" spans="1:8" x14ac:dyDescent="0.45">
      <c r="A136" s="10">
        <f>Training!L132</f>
        <v>88</v>
      </c>
      <c r="B136" s="10">
        <f>Training!I132</f>
        <v>0</v>
      </c>
      <c r="C136" s="10">
        <f t="shared" si="13"/>
        <v>1</v>
      </c>
      <c r="D136" s="10">
        <f t="shared" si="12"/>
        <v>1.6288576398153385</v>
      </c>
      <c r="E136" s="10">
        <f t="shared" si="14"/>
        <v>0.19615352416283749</v>
      </c>
      <c r="F136" s="10">
        <f t="shared" si="15"/>
        <v>0.83601308678154751</v>
      </c>
      <c r="G136" s="10">
        <f t="shared" si="16"/>
        <v>0.16398691321845249</v>
      </c>
      <c r="H136" s="10">
        <f t="shared" si="17"/>
        <v>-1.8079686517903848</v>
      </c>
    </row>
    <row r="137" spans="1:8" x14ac:dyDescent="0.45">
      <c r="A137" s="10">
        <f>Training!L133</f>
        <v>74</v>
      </c>
      <c r="B137" s="10">
        <f>Training!I133</f>
        <v>0</v>
      </c>
      <c r="C137" s="10">
        <f t="shared" si="13"/>
        <v>1</v>
      </c>
      <c r="D137" s="10">
        <f t="shared" si="12"/>
        <v>0.38385043097594451</v>
      </c>
      <c r="E137" s="10">
        <f t="shared" si="14"/>
        <v>0.68123331096150286</v>
      </c>
      <c r="F137" s="10">
        <f t="shared" si="15"/>
        <v>0.59480144336903285</v>
      </c>
      <c r="G137" s="10">
        <f t="shared" si="16"/>
        <v>0.40519855663096715</v>
      </c>
      <c r="H137" s="10">
        <f t="shared" si="17"/>
        <v>-0.90337806872903903</v>
      </c>
    </row>
    <row r="138" spans="1:8" x14ac:dyDescent="0.45">
      <c r="A138" s="10">
        <f>Training!L134</f>
        <v>62</v>
      </c>
      <c r="B138" s="10">
        <f>Training!I134</f>
        <v>0</v>
      </c>
      <c r="C138" s="10">
        <f t="shared" si="13"/>
        <v>1</v>
      </c>
      <c r="D138" s="10">
        <f t="shared" si="12"/>
        <v>-0.68329860517210772</v>
      </c>
      <c r="E138" s="10">
        <f t="shared" si="14"/>
        <v>1.9803995260249376</v>
      </c>
      <c r="F138" s="10">
        <f t="shared" si="15"/>
        <v>0.33552548618665723</v>
      </c>
      <c r="G138" s="10">
        <f t="shared" si="16"/>
        <v>0.66447451381334277</v>
      </c>
      <c r="H138" s="10">
        <f t="shared" si="17"/>
        <v>-0.40875875549462704</v>
      </c>
    </row>
    <row r="139" spans="1:8" x14ac:dyDescent="0.45">
      <c r="A139" s="10">
        <f>Training!L135</f>
        <v>68</v>
      </c>
      <c r="B139" s="10">
        <f>Training!I135</f>
        <v>0</v>
      </c>
      <c r="C139" s="10">
        <f t="shared" si="13"/>
        <v>1</v>
      </c>
      <c r="D139" s="10">
        <f t="shared" si="12"/>
        <v>-0.1497240870980816</v>
      </c>
      <c r="E139" s="10">
        <f t="shared" si="14"/>
        <v>1.1615137218907743</v>
      </c>
      <c r="F139" s="10">
        <f t="shared" si="15"/>
        <v>0.46263874703754121</v>
      </c>
      <c r="G139" s="10">
        <f t="shared" si="16"/>
        <v>0.53736125296245874</v>
      </c>
      <c r="H139" s="10">
        <f t="shared" si="17"/>
        <v>-0.62108468632597336</v>
      </c>
    </row>
    <row r="140" spans="1:8" x14ac:dyDescent="0.45">
      <c r="A140" s="10">
        <f>Training!L136</f>
        <v>87</v>
      </c>
      <c r="B140" s="10">
        <f>Training!I136</f>
        <v>1</v>
      </c>
      <c r="C140" s="10">
        <f t="shared" si="13"/>
        <v>0</v>
      </c>
      <c r="D140" s="10">
        <f t="shared" si="12"/>
        <v>1.5399285534696681</v>
      </c>
      <c r="E140" s="10">
        <f t="shared" si="14"/>
        <v>0.21439641876002227</v>
      </c>
      <c r="F140" s="10">
        <f t="shared" si="15"/>
        <v>0.8234543387579033</v>
      </c>
      <c r="G140" s="10">
        <f t="shared" si="16"/>
        <v>0.1765456612420967</v>
      </c>
      <c r="H140" s="10">
        <f t="shared" si="17"/>
        <v>-0.1942471786759789</v>
      </c>
    </row>
    <row r="141" spans="1:8" x14ac:dyDescent="0.45">
      <c r="A141" s="10">
        <f>Training!L137</f>
        <v>55</v>
      </c>
      <c r="B141" s="10">
        <f>Training!I137</f>
        <v>0</v>
      </c>
      <c r="C141" s="10">
        <f t="shared" si="13"/>
        <v>1</v>
      </c>
      <c r="D141" s="10">
        <f t="shared" si="12"/>
        <v>-1.3058022095918052</v>
      </c>
      <c r="E141" s="10">
        <f t="shared" si="14"/>
        <v>3.6906485801730851</v>
      </c>
      <c r="F141" s="10">
        <f t="shared" si="15"/>
        <v>0.21319013413771876</v>
      </c>
      <c r="G141" s="10">
        <f t="shared" si="16"/>
        <v>0.7868098658622813</v>
      </c>
      <c r="H141" s="10">
        <f t="shared" si="17"/>
        <v>-0.23976865332078326</v>
      </c>
    </row>
    <row r="142" spans="1:8" x14ac:dyDescent="0.45">
      <c r="A142" s="10">
        <f>Training!L138</f>
        <v>47</v>
      </c>
      <c r="B142" s="10">
        <f>Training!I138</f>
        <v>0</v>
      </c>
      <c r="C142" s="10">
        <f t="shared" si="13"/>
        <v>1</v>
      </c>
      <c r="D142" s="10">
        <f t="shared" si="12"/>
        <v>-2.0172349003571739</v>
      </c>
      <c r="E142" s="10">
        <f t="shared" si="14"/>
        <v>7.517509505709052</v>
      </c>
      <c r="F142" s="10">
        <f t="shared" si="15"/>
        <v>0.11740521091637497</v>
      </c>
      <c r="G142" s="10">
        <f t="shared" si="16"/>
        <v>0.88259478908362499</v>
      </c>
      <c r="H142" s="10">
        <f t="shared" si="17"/>
        <v>-0.12488908621620963</v>
      </c>
    </row>
    <row r="143" spans="1:8" x14ac:dyDescent="0.45">
      <c r="A143" s="10">
        <f>Training!L139</f>
        <v>77</v>
      </c>
      <c r="B143" s="10">
        <f>Training!I139</f>
        <v>1</v>
      </c>
      <c r="C143" s="10">
        <f t="shared" si="13"/>
        <v>0</v>
      </c>
      <c r="D143" s="10">
        <f t="shared" si="12"/>
        <v>0.65063769001295757</v>
      </c>
      <c r="E143" s="10">
        <f t="shared" si="14"/>
        <v>0.52171297950488982</v>
      </c>
      <c r="F143" s="10">
        <f t="shared" si="15"/>
        <v>0.65715415026910251</v>
      </c>
      <c r="G143" s="10">
        <f t="shared" si="16"/>
        <v>0.34284584973089749</v>
      </c>
      <c r="H143" s="10">
        <f t="shared" si="17"/>
        <v>-0.4198366605158152</v>
      </c>
    </row>
    <row r="144" spans="1:8" x14ac:dyDescent="0.45">
      <c r="A144" s="10">
        <f>Training!L140</f>
        <v>69</v>
      </c>
      <c r="B144" s="10">
        <f>Training!I140</f>
        <v>0</v>
      </c>
      <c r="C144" s="10">
        <f t="shared" si="13"/>
        <v>1</v>
      </c>
      <c r="D144" s="10">
        <f t="shared" si="12"/>
        <v>-6.0795000752411177E-2</v>
      </c>
      <c r="E144" s="10">
        <f t="shared" si="14"/>
        <v>1.0626810430419973</v>
      </c>
      <c r="F144" s="10">
        <f t="shared" si="15"/>
        <v>0.48480592933807243</v>
      </c>
      <c r="G144" s="10">
        <f t="shared" si="16"/>
        <v>0.51519407066192757</v>
      </c>
      <c r="H144" s="10">
        <f t="shared" si="17"/>
        <v>-0.66321161306659038</v>
      </c>
    </row>
    <row r="145" spans="1:8" x14ac:dyDescent="0.45">
      <c r="A145" s="10">
        <f>Training!L141</f>
        <v>107</v>
      </c>
      <c r="B145" s="10">
        <f>Training!I141</f>
        <v>1</v>
      </c>
      <c r="C145" s="10">
        <f t="shared" si="13"/>
        <v>0</v>
      </c>
      <c r="D145" s="10">
        <f t="shared" si="12"/>
        <v>3.318510280383089</v>
      </c>
      <c r="E145" s="10">
        <f t="shared" si="14"/>
        <v>3.6206729472994144E-2</v>
      </c>
      <c r="F145" s="10">
        <f t="shared" si="15"/>
        <v>0.96505839187957343</v>
      </c>
      <c r="G145" s="10">
        <f t="shared" si="16"/>
        <v>3.494160812042657E-2</v>
      </c>
      <c r="H145" s="10">
        <f t="shared" si="17"/>
        <v>-3.5566669754025157E-2</v>
      </c>
    </row>
    <row r="146" spans="1:8" x14ac:dyDescent="0.45">
      <c r="A146" s="10">
        <f>Training!L142</f>
        <v>78</v>
      </c>
      <c r="B146" s="10">
        <f>Training!I142</f>
        <v>0</v>
      </c>
      <c r="C146" s="10">
        <f t="shared" si="13"/>
        <v>1</v>
      </c>
      <c r="D146" s="10">
        <f t="shared" si="12"/>
        <v>0.73956677635862889</v>
      </c>
      <c r="E146" s="10">
        <f t="shared" si="14"/>
        <v>0.47732065732835105</v>
      </c>
      <c r="F146" s="10">
        <f t="shared" si="15"/>
        <v>0.67690111489298621</v>
      </c>
      <c r="G146" s="10">
        <f t="shared" si="16"/>
        <v>0.32309888510701379</v>
      </c>
      <c r="H146" s="10">
        <f t="shared" si="17"/>
        <v>-1.1297968567704086</v>
      </c>
    </row>
    <row r="147" spans="1:8" x14ac:dyDescent="0.45">
      <c r="A147" s="10">
        <f>Training!L143</f>
        <v>100</v>
      </c>
      <c r="B147" s="10">
        <f>Training!I143</f>
        <v>1</v>
      </c>
      <c r="C147" s="10">
        <f t="shared" si="13"/>
        <v>0</v>
      </c>
      <c r="D147" s="10">
        <f t="shared" si="12"/>
        <v>2.6960066759633907</v>
      </c>
      <c r="E147" s="10">
        <f t="shared" si="14"/>
        <v>6.7474422694107583E-2</v>
      </c>
      <c r="F147" s="10">
        <f t="shared" si="15"/>
        <v>0.9367905953907405</v>
      </c>
      <c r="G147" s="10">
        <f t="shared" si="16"/>
        <v>6.3209404609259501E-2</v>
      </c>
      <c r="H147" s="10">
        <f t="shared" si="17"/>
        <v>-6.529550582807718E-2</v>
      </c>
    </row>
    <row r="148" spans="1:8" x14ac:dyDescent="0.45">
      <c r="A148" s="10">
        <f>Training!L144</f>
        <v>104</v>
      </c>
      <c r="B148" s="10">
        <f>Training!I144</f>
        <v>1</v>
      </c>
      <c r="C148" s="10">
        <f t="shared" si="13"/>
        <v>0</v>
      </c>
      <c r="D148" s="10">
        <f t="shared" si="12"/>
        <v>3.051723021346076</v>
      </c>
      <c r="E148" s="10">
        <f t="shared" si="14"/>
        <v>4.7277394212777206E-2</v>
      </c>
      <c r="F148" s="10">
        <f t="shared" si="15"/>
        <v>0.95485685600201953</v>
      </c>
      <c r="G148" s="10">
        <f t="shared" si="16"/>
        <v>4.5143143997980473E-2</v>
      </c>
      <c r="H148" s="10">
        <f t="shared" si="17"/>
        <v>-4.6193838739006975E-2</v>
      </c>
    </row>
    <row r="149" spans="1:8" x14ac:dyDescent="0.45">
      <c r="A149" s="10">
        <f>Training!L145</f>
        <v>64</v>
      </c>
      <c r="B149" s="10">
        <f>Training!I145</f>
        <v>0</v>
      </c>
      <c r="C149" s="10">
        <f t="shared" si="13"/>
        <v>1</v>
      </c>
      <c r="D149" s="10">
        <f t="shared" si="12"/>
        <v>-0.50544043248076598</v>
      </c>
      <c r="E149" s="10">
        <f t="shared" si="14"/>
        <v>1.6577154714394811</v>
      </c>
      <c r="F149" s="10">
        <f t="shared" si="15"/>
        <v>0.37626300134317109</v>
      </c>
      <c r="G149" s="10">
        <f t="shared" si="16"/>
        <v>0.62373699865682886</v>
      </c>
      <c r="H149" s="10">
        <f t="shared" si="17"/>
        <v>-0.47202647597039171</v>
      </c>
    </row>
    <row r="150" spans="1:8" x14ac:dyDescent="0.45">
      <c r="A150" s="10">
        <f>Training!L146</f>
        <v>71</v>
      </c>
      <c r="B150" s="10">
        <f>Training!I146</f>
        <v>1</v>
      </c>
      <c r="C150" s="10">
        <f t="shared" si="13"/>
        <v>0</v>
      </c>
      <c r="D150" s="10">
        <f t="shared" si="12"/>
        <v>0.11706317193893145</v>
      </c>
      <c r="E150" s="10">
        <f t="shared" si="14"/>
        <v>0.88952899811690822</v>
      </c>
      <c r="F150" s="10">
        <f t="shared" si="15"/>
        <v>0.5292324177065254</v>
      </c>
      <c r="G150" s="10">
        <f t="shared" si="16"/>
        <v>0.4707675822934746</v>
      </c>
      <c r="H150" s="10">
        <f t="shared" si="17"/>
        <v>-0.63632759066868938</v>
      </c>
    </row>
    <row r="151" spans="1:8" x14ac:dyDescent="0.45">
      <c r="A151" s="10">
        <f>Training!L147</f>
        <v>92</v>
      </c>
      <c r="B151" s="10">
        <f>Training!I147</f>
        <v>1</v>
      </c>
      <c r="C151" s="10">
        <f t="shared" si="13"/>
        <v>0</v>
      </c>
      <c r="D151" s="10">
        <f t="shared" si="12"/>
        <v>1.9845739851980237</v>
      </c>
      <c r="E151" s="10">
        <f t="shared" si="14"/>
        <v>0.1374391527603516</v>
      </c>
      <c r="F151" s="10">
        <f t="shared" si="15"/>
        <v>0.87916790763988339</v>
      </c>
      <c r="G151" s="10">
        <f t="shared" si="16"/>
        <v>0.12083209236011661</v>
      </c>
      <c r="H151" s="10">
        <f t="shared" si="17"/>
        <v>-0.12877937833340436</v>
      </c>
    </row>
    <row r="152" spans="1:8" x14ac:dyDescent="0.45">
      <c r="A152" s="10">
        <f>Training!L148</f>
        <v>83</v>
      </c>
      <c r="B152" s="10">
        <f>Training!I148</f>
        <v>0</v>
      </c>
      <c r="C152" s="10">
        <f t="shared" si="13"/>
        <v>1</v>
      </c>
      <c r="D152" s="10">
        <f t="shared" si="12"/>
        <v>1.1842122080869837</v>
      </c>
      <c r="E152" s="10">
        <f t="shared" si="14"/>
        <v>0.30598713876677591</v>
      </c>
      <c r="F152" s="10">
        <f t="shared" si="15"/>
        <v>0.76570432458032101</v>
      </c>
      <c r="G152" s="10">
        <f t="shared" si="16"/>
        <v>0.23429567541967899</v>
      </c>
      <c r="H152" s="10">
        <f t="shared" si="17"/>
        <v>-1.4511713910878146</v>
      </c>
    </row>
    <row r="153" spans="1:8" x14ac:dyDescent="0.45">
      <c r="A153" s="10">
        <f>Training!L149</f>
        <v>87</v>
      </c>
      <c r="B153" s="10">
        <f>Training!I149</f>
        <v>1</v>
      </c>
      <c r="C153" s="10">
        <f t="shared" si="13"/>
        <v>0</v>
      </c>
      <c r="D153" s="10">
        <f t="shared" si="12"/>
        <v>1.5399285534696681</v>
      </c>
      <c r="E153" s="10">
        <f t="shared" si="14"/>
        <v>0.21439641876002227</v>
      </c>
      <c r="F153" s="10">
        <f t="shared" si="15"/>
        <v>0.8234543387579033</v>
      </c>
      <c r="G153" s="10">
        <f t="shared" si="16"/>
        <v>0.1765456612420967</v>
      </c>
      <c r="H153" s="10">
        <f t="shared" si="17"/>
        <v>-0.1942471786759789</v>
      </c>
    </row>
    <row r="154" spans="1:8" x14ac:dyDescent="0.45">
      <c r="A154" s="10">
        <f>Training!L150</f>
        <v>99</v>
      </c>
      <c r="B154" s="10">
        <f>Training!I150</f>
        <v>1</v>
      </c>
      <c r="C154" s="10">
        <f t="shared" si="13"/>
        <v>0</v>
      </c>
      <c r="D154" s="10">
        <f t="shared" si="12"/>
        <v>2.6070775896177203</v>
      </c>
      <c r="E154" s="10">
        <f t="shared" si="14"/>
        <v>7.3749756193558946E-2</v>
      </c>
      <c r="F154" s="10">
        <f t="shared" si="15"/>
        <v>0.93131569458511287</v>
      </c>
      <c r="G154" s="10">
        <f t="shared" si="16"/>
        <v>6.8684305414887126E-2</v>
      </c>
      <c r="H154" s="10">
        <f t="shared" si="17"/>
        <v>-7.1156967255588899E-2</v>
      </c>
    </row>
    <row r="155" spans="1:8" x14ac:dyDescent="0.45">
      <c r="A155" s="10">
        <f>Training!L151</f>
        <v>67</v>
      </c>
      <c r="B155" s="10">
        <f>Training!I151</f>
        <v>0</v>
      </c>
      <c r="C155" s="10">
        <f t="shared" si="13"/>
        <v>1</v>
      </c>
      <c r="D155" s="10">
        <f t="shared" si="12"/>
        <v>-0.23865317344375292</v>
      </c>
      <c r="E155" s="10">
        <f t="shared" si="14"/>
        <v>1.2695381506746641</v>
      </c>
      <c r="F155" s="10">
        <f t="shared" si="15"/>
        <v>0.44061828161061345</v>
      </c>
      <c r="G155" s="10">
        <f t="shared" si="16"/>
        <v>0.55938171838938655</v>
      </c>
      <c r="H155" s="10">
        <f t="shared" si="17"/>
        <v>-0.58092317949663075</v>
      </c>
    </row>
    <row r="156" spans="1:8" x14ac:dyDescent="0.45">
      <c r="A156" s="10">
        <f>Training!L152</f>
        <v>89</v>
      </c>
      <c r="B156" s="10">
        <f>Training!I152</f>
        <v>1</v>
      </c>
      <c r="C156" s="10">
        <f t="shared" si="13"/>
        <v>0</v>
      </c>
      <c r="D156" s="10">
        <f t="shared" si="12"/>
        <v>1.7177867261610098</v>
      </c>
      <c r="E156" s="10">
        <f t="shared" si="14"/>
        <v>0.17946290924088587</v>
      </c>
      <c r="F156" s="10">
        <f t="shared" si="15"/>
        <v>0.84784353298876514</v>
      </c>
      <c r="G156" s="10">
        <f t="shared" si="16"/>
        <v>0.15215646701123486</v>
      </c>
      <c r="H156" s="10">
        <f t="shared" si="17"/>
        <v>-0.16505917319979577</v>
      </c>
    </row>
    <row r="157" spans="1:8" x14ac:dyDescent="0.45">
      <c r="A157" s="10">
        <f>Training!L153</f>
        <v>75</v>
      </c>
      <c r="B157" s="10">
        <f>Training!I153</f>
        <v>0</v>
      </c>
      <c r="C157" s="10">
        <f t="shared" si="13"/>
        <v>1</v>
      </c>
      <c r="D157" s="10">
        <f t="shared" si="12"/>
        <v>0.47277951732161583</v>
      </c>
      <c r="E157" s="10">
        <f t="shared" si="14"/>
        <v>0.62326747571183605</v>
      </c>
      <c r="F157" s="10">
        <f t="shared" si="15"/>
        <v>0.61604141952112945</v>
      </c>
      <c r="G157" s="10">
        <f t="shared" si="16"/>
        <v>0.38395858047887055</v>
      </c>
      <c r="H157" s="10">
        <f t="shared" si="17"/>
        <v>-0.95722059554835282</v>
      </c>
    </row>
    <row r="158" spans="1:8" x14ac:dyDescent="0.45">
      <c r="A158" s="10">
        <f>Training!L154</f>
        <v>86</v>
      </c>
      <c r="B158" s="10">
        <f>Training!I154</f>
        <v>1</v>
      </c>
      <c r="C158" s="10">
        <f t="shared" si="13"/>
        <v>0</v>
      </c>
      <c r="D158" s="10">
        <f t="shared" si="12"/>
        <v>1.4509994671239967</v>
      </c>
      <c r="E158" s="10">
        <f t="shared" si="14"/>
        <v>0.2343359599237391</v>
      </c>
      <c r="F158" s="10">
        <f t="shared" si="15"/>
        <v>0.81015220528921716</v>
      </c>
      <c r="G158" s="10">
        <f t="shared" si="16"/>
        <v>0.18984779471078284</v>
      </c>
      <c r="H158" s="10">
        <f t="shared" si="17"/>
        <v>-0.21053314120363961</v>
      </c>
    </row>
    <row r="159" spans="1:8" x14ac:dyDescent="0.45">
      <c r="A159" s="10">
        <f>Training!L155</f>
        <v>95</v>
      </c>
      <c r="B159" s="10">
        <f>Training!I155</f>
        <v>1</v>
      </c>
      <c r="C159" s="10">
        <f t="shared" si="13"/>
        <v>0</v>
      </c>
      <c r="D159" s="10">
        <f t="shared" si="12"/>
        <v>2.2513612442350368</v>
      </c>
      <c r="E159" s="10">
        <f t="shared" si="14"/>
        <v>0.10525584808239476</v>
      </c>
      <c r="F159" s="10">
        <f t="shared" si="15"/>
        <v>0.90476788857076629</v>
      </c>
      <c r="G159" s="10">
        <f t="shared" si="16"/>
        <v>9.5232111429233712E-2</v>
      </c>
      <c r="H159" s="10">
        <f t="shared" si="17"/>
        <v>-0.10007684489537431</v>
      </c>
    </row>
    <row r="160" spans="1:8" x14ac:dyDescent="0.45">
      <c r="A160" s="10">
        <f>Training!L156</f>
        <v>80</v>
      </c>
      <c r="B160" s="10">
        <f>Training!I156</f>
        <v>0</v>
      </c>
      <c r="C160" s="10">
        <f t="shared" si="13"/>
        <v>1</v>
      </c>
      <c r="D160" s="10">
        <f t="shared" si="12"/>
        <v>0.91742494904997063</v>
      </c>
      <c r="E160" s="10">
        <f t="shared" si="14"/>
        <v>0.39954657032214758</v>
      </c>
      <c r="F160" s="10">
        <f t="shared" si="15"/>
        <v>0.71451713090892</v>
      </c>
      <c r="G160" s="10">
        <f t="shared" si="16"/>
        <v>0.28548286909108</v>
      </c>
      <c r="H160" s="10">
        <f t="shared" si="17"/>
        <v>-1.253573254869943</v>
      </c>
    </row>
    <row r="161" spans="1:8" x14ac:dyDescent="0.45">
      <c r="A161" s="10">
        <f>Training!L157</f>
        <v>75</v>
      </c>
      <c r="B161" s="10">
        <f>Training!I157</f>
        <v>0</v>
      </c>
      <c r="C161" s="10">
        <f t="shared" si="13"/>
        <v>1</v>
      </c>
      <c r="D161" s="10">
        <f t="shared" si="12"/>
        <v>0.47277951732161583</v>
      </c>
      <c r="E161" s="10">
        <f t="shared" si="14"/>
        <v>0.62326747571183605</v>
      </c>
      <c r="F161" s="10">
        <f t="shared" si="15"/>
        <v>0.61604141952112945</v>
      </c>
      <c r="G161" s="10">
        <f t="shared" si="16"/>
        <v>0.38395858047887055</v>
      </c>
      <c r="H161" s="10">
        <f t="shared" si="17"/>
        <v>-0.95722059554835282</v>
      </c>
    </row>
    <row r="162" spans="1:8" x14ac:dyDescent="0.45">
      <c r="A162" s="10">
        <f>Training!L158</f>
        <v>64</v>
      </c>
      <c r="B162" s="10">
        <f>Training!I158</f>
        <v>1</v>
      </c>
      <c r="C162" s="10">
        <f t="shared" si="13"/>
        <v>0</v>
      </c>
      <c r="D162" s="10">
        <f t="shared" si="12"/>
        <v>-0.50544043248076598</v>
      </c>
      <c r="E162" s="10">
        <f t="shared" si="14"/>
        <v>1.6577154714394811</v>
      </c>
      <c r="F162" s="10">
        <f t="shared" si="15"/>
        <v>0.37626300134317109</v>
      </c>
      <c r="G162" s="10">
        <f t="shared" si="16"/>
        <v>0.62373699865682886</v>
      </c>
      <c r="H162" s="10">
        <f t="shared" si="17"/>
        <v>-0.97746690845115747</v>
      </c>
    </row>
    <row r="163" spans="1:8" x14ac:dyDescent="0.45">
      <c r="A163" s="10">
        <f>Training!L159</f>
        <v>81</v>
      </c>
      <c r="B163" s="10">
        <f>Training!I159</f>
        <v>0</v>
      </c>
      <c r="C163" s="10">
        <f t="shared" si="13"/>
        <v>1</v>
      </c>
      <c r="D163" s="10">
        <f t="shared" si="12"/>
        <v>1.0063540353956419</v>
      </c>
      <c r="E163" s="10">
        <f t="shared" si="14"/>
        <v>0.36554933281599195</v>
      </c>
      <c r="F163" s="10">
        <f t="shared" si="15"/>
        <v>0.73230602217631502</v>
      </c>
      <c r="G163" s="10">
        <f t="shared" si="16"/>
        <v>0.26769397782368498</v>
      </c>
      <c r="H163" s="10">
        <f t="shared" si="17"/>
        <v>-1.317910824698092</v>
      </c>
    </row>
    <row r="164" spans="1:8" x14ac:dyDescent="0.45">
      <c r="A164" s="10">
        <f>Training!L160</f>
        <v>73</v>
      </c>
      <c r="B164" s="10">
        <f>Training!I160</f>
        <v>0</v>
      </c>
      <c r="C164" s="10">
        <f t="shared" si="13"/>
        <v>1</v>
      </c>
      <c r="D164" s="10">
        <f t="shared" si="12"/>
        <v>0.2949213446302732</v>
      </c>
      <c r="E164" s="10">
        <f t="shared" si="14"/>
        <v>0.74459015117633975</v>
      </c>
      <c r="F164" s="10">
        <f t="shared" si="15"/>
        <v>0.5732005304086587</v>
      </c>
      <c r="G164" s="10">
        <f t="shared" si="16"/>
        <v>0.4267994695913413</v>
      </c>
      <c r="H164" s="10">
        <f t="shared" si="17"/>
        <v>-0.85144100231224329</v>
      </c>
    </row>
    <row r="165" spans="1:8" x14ac:dyDescent="0.45">
      <c r="A165" s="10">
        <f>Training!L161</f>
        <v>99</v>
      </c>
      <c r="B165" s="10">
        <f>Training!I161</f>
        <v>1</v>
      </c>
      <c r="C165" s="10">
        <f t="shared" si="13"/>
        <v>0</v>
      </c>
      <c r="D165" s="10">
        <f t="shared" si="12"/>
        <v>2.6070775896177203</v>
      </c>
      <c r="E165" s="10">
        <f t="shared" si="14"/>
        <v>7.3749756193558946E-2</v>
      </c>
      <c r="F165" s="10">
        <f t="shared" si="15"/>
        <v>0.93131569458511287</v>
      </c>
      <c r="G165" s="10">
        <f t="shared" si="16"/>
        <v>6.8684305414887126E-2</v>
      </c>
      <c r="H165" s="10">
        <f t="shared" si="17"/>
        <v>-7.1156967255588899E-2</v>
      </c>
    </row>
    <row r="166" spans="1:8" x14ac:dyDescent="0.45">
      <c r="A166" s="10">
        <f>Training!L162</f>
        <v>77</v>
      </c>
      <c r="B166" s="10">
        <f>Training!I162</f>
        <v>0</v>
      </c>
      <c r="C166" s="10">
        <f t="shared" si="13"/>
        <v>1</v>
      </c>
      <c r="D166" s="10">
        <f t="shared" si="12"/>
        <v>0.65063769001295757</v>
      </c>
      <c r="E166" s="10">
        <f t="shared" si="14"/>
        <v>0.52171297950488982</v>
      </c>
      <c r="F166" s="10">
        <f t="shared" si="15"/>
        <v>0.65715415026910251</v>
      </c>
      <c r="G166" s="10">
        <f t="shared" si="16"/>
        <v>0.34284584973089749</v>
      </c>
      <c r="H166" s="10">
        <f t="shared" si="17"/>
        <v>-1.0704743505287728</v>
      </c>
    </row>
    <row r="167" spans="1:8" x14ac:dyDescent="0.45">
      <c r="A167" s="10">
        <f>Training!L163</f>
        <v>104</v>
      </c>
      <c r="B167" s="10">
        <f>Training!I163</f>
        <v>1</v>
      </c>
      <c r="C167" s="10">
        <f t="shared" si="13"/>
        <v>0</v>
      </c>
      <c r="D167" s="10">
        <f t="shared" si="12"/>
        <v>3.051723021346076</v>
      </c>
      <c r="E167" s="10">
        <f t="shared" si="14"/>
        <v>4.7277394212777206E-2</v>
      </c>
      <c r="F167" s="10">
        <f t="shared" si="15"/>
        <v>0.95485685600201953</v>
      </c>
      <c r="G167" s="10">
        <f t="shared" si="16"/>
        <v>4.5143143997980473E-2</v>
      </c>
      <c r="H167" s="10">
        <f t="shared" si="17"/>
        <v>-4.6193838739006975E-2</v>
      </c>
    </row>
    <row r="168" spans="1:8" x14ac:dyDescent="0.45">
      <c r="A168" s="10">
        <f>Training!L164</f>
        <v>92</v>
      </c>
      <c r="B168" s="10">
        <f>Training!I164</f>
        <v>1</v>
      </c>
      <c r="C168" s="10">
        <f t="shared" si="13"/>
        <v>0</v>
      </c>
      <c r="D168" s="10">
        <f t="shared" si="12"/>
        <v>1.9845739851980237</v>
      </c>
      <c r="E168" s="10">
        <f t="shared" si="14"/>
        <v>0.1374391527603516</v>
      </c>
      <c r="F168" s="10">
        <f t="shared" si="15"/>
        <v>0.87916790763988339</v>
      </c>
      <c r="G168" s="10">
        <f t="shared" si="16"/>
        <v>0.12083209236011661</v>
      </c>
      <c r="H168" s="10">
        <f t="shared" si="17"/>
        <v>-0.12877937833340436</v>
      </c>
    </row>
    <row r="169" spans="1:8" x14ac:dyDescent="0.45">
      <c r="A169" s="10">
        <f>Training!L165</f>
        <v>94</v>
      </c>
      <c r="B169" s="10">
        <f>Training!I165</f>
        <v>1</v>
      </c>
      <c r="C169" s="10">
        <f t="shared" si="13"/>
        <v>0</v>
      </c>
      <c r="D169" s="10">
        <f t="shared" si="12"/>
        <v>2.1624321578893646</v>
      </c>
      <c r="E169" s="10">
        <f t="shared" si="14"/>
        <v>0.11504497295537143</v>
      </c>
      <c r="F169" s="10">
        <f t="shared" si="15"/>
        <v>0.89682481357639732</v>
      </c>
      <c r="G169" s="10">
        <f t="shared" si="16"/>
        <v>0.10317518642360268</v>
      </c>
      <c r="H169" s="10">
        <f t="shared" si="17"/>
        <v>-0.10889473858779083</v>
      </c>
    </row>
    <row r="170" spans="1:8" x14ac:dyDescent="0.45">
      <c r="A170" s="10">
        <f>Training!L166</f>
        <v>71</v>
      </c>
      <c r="B170" s="10">
        <f>Training!I166</f>
        <v>0</v>
      </c>
      <c r="C170" s="10">
        <f t="shared" si="13"/>
        <v>1</v>
      </c>
      <c r="D170" s="10">
        <f t="shared" si="12"/>
        <v>0.11706317193893145</v>
      </c>
      <c r="E170" s="10">
        <f t="shared" si="14"/>
        <v>0.88952899811690822</v>
      </c>
      <c r="F170" s="10">
        <f t="shared" si="15"/>
        <v>0.5292324177065254</v>
      </c>
      <c r="G170" s="10">
        <f t="shared" si="16"/>
        <v>0.4707675822934746</v>
      </c>
      <c r="H170" s="10">
        <f t="shared" si="17"/>
        <v>-0.75339076260762083</v>
      </c>
    </row>
    <row r="171" spans="1:8" x14ac:dyDescent="0.45">
      <c r="A171" s="10">
        <f>Training!L167</f>
        <v>85</v>
      </c>
      <c r="B171" s="10">
        <f>Training!I167</f>
        <v>0</v>
      </c>
      <c r="C171" s="10">
        <f t="shared" si="13"/>
        <v>1</v>
      </c>
      <c r="D171" s="10">
        <f t="shared" si="12"/>
        <v>1.3620703807783254</v>
      </c>
      <c r="E171" s="10">
        <f t="shared" si="14"/>
        <v>0.25612994112017207</v>
      </c>
      <c r="F171" s="10">
        <f t="shared" si="15"/>
        <v>0.79609598279954663</v>
      </c>
      <c r="G171" s="10">
        <f t="shared" si="16"/>
        <v>0.20390401720045337</v>
      </c>
      <c r="H171" s="10">
        <f t="shared" si="17"/>
        <v>-1.5901058997789672</v>
      </c>
    </row>
    <row r="172" spans="1:8" x14ac:dyDescent="0.45">
      <c r="A172" s="10">
        <f>Training!L168</f>
        <v>92</v>
      </c>
      <c r="B172" s="10">
        <f>Training!I168</f>
        <v>1</v>
      </c>
      <c r="C172" s="10">
        <f t="shared" si="13"/>
        <v>0</v>
      </c>
      <c r="D172" s="10">
        <f t="shared" si="12"/>
        <v>1.9845739851980237</v>
      </c>
      <c r="E172" s="10">
        <f t="shared" si="14"/>
        <v>0.1374391527603516</v>
      </c>
      <c r="F172" s="10">
        <f t="shared" si="15"/>
        <v>0.87916790763988339</v>
      </c>
      <c r="G172" s="10">
        <f t="shared" si="16"/>
        <v>0.12083209236011661</v>
      </c>
      <c r="H172" s="10">
        <f t="shared" si="17"/>
        <v>-0.12877937833340436</v>
      </c>
    </row>
    <row r="173" spans="1:8" x14ac:dyDescent="0.45">
      <c r="A173" s="10">
        <f>Training!L169</f>
        <v>77</v>
      </c>
      <c r="B173" s="10">
        <f>Training!I169</f>
        <v>1</v>
      </c>
      <c r="C173" s="10">
        <f t="shared" si="13"/>
        <v>0</v>
      </c>
      <c r="D173" s="10">
        <f t="shared" si="12"/>
        <v>0.65063769001295757</v>
      </c>
      <c r="E173" s="10">
        <f t="shared" si="14"/>
        <v>0.52171297950488982</v>
      </c>
      <c r="F173" s="10">
        <f t="shared" si="15"/>
        <v>0.65715415026910251</v>
      </c>
      <c r="G173" s="10">
        <f t="shared" si="16"/>
        <v>0.34284584973089749</v>
      </c>
      <c r="H173" s="10">
        <f t="shared" si="17"/>
        <v>-0.4198366605158152</v>
      </c>
    </row>
    <row r="174" spans="1:8" x14ac:dyDescent="0.45">
      <c r="A174" s="10">
        <f>Training!L170</f>
        <v>94</v>
      </c>
      <c r="B174" s="10">
        <f>Training!I170</f>
        <v>1</v>
      </c>
      <c r="C174" s="10">
        <f t="shared" si="13"/>
        <v>0</v>
      </c>
      <c r="D174" s="10">
        <f t="shared" si="12"/>
        <v>2.1624321578893646</v>
      </c>
      <c r="E174" s="10">
        <f t="shared" si="14"/>
        <v>0.11504497295537143</v>
      </c>
      <c r="F174" s="10">
        <f t="shared" si="15"/>
        <v>0.89682481357639732</v>
      </c>
      <c r="G174" s="10">
        <f t="shared" si="16"/>
        <v>0.10317518642360268</v>
      </c>
      <c r="H174" s="10">
        <f t="shared" si="17"/>
        <v>-0.10889473858779083</v>
      </c>
    </row>
    <row r="175" spans="1:8" x14ac:dyDescent="0.45">
      <c r="A175" s="10">
        <f>Training!L171</f>
        <v>74</v>
      </c>
      <c r="B175" s="10">
        <f>Training!I171</f>
        <v>0</v>
      </c>
      <c r="C175" s="10">
        <f t="shared" si="13"/>
        <v>1</v>
      </c>
      <c r="D175" s="10">
        <f t="shared" si="12"/>
        <v>0.38385043097594451</v>
      </c>
      <c r="E175" s="10">
        <f t="shared" si="14"/>
        <v>0.68123331096150286</v>
      </c>
      <c r="F175" s="10">
        <f t="shared" si="15"/>
        <v>0.59480144336903285</v>
      </c>
      <c r="G175" s="10">
        <f t="shared" si="16"/>
        <v>0.40519855663096715</v>
      </c>
      <c r="H175" s="10">
        <f t="shared" si="17"/>
        <v>-0.90337806872903903</v>
      </c>
    </row>
    <row r="176" spans="1:8" x14ac:dyDescent="0.45">
      <c r="A176" s="10">
        <f>Training!L172</f>
        <v>61</v>
      </c>
      <c r="B176" s="10">
        <f>Training!I172</f>
        <v>0</v>
      </c>
      <c r="C176" s="10">
        <f t="shared" si="13"/>
        <v>1</v>
      </c>
      <c r="D176" s="10">
        <f t="shared" si="12"/>
        <v>-0.77222769151777904</v>
      </c>
      <c r="E176" s="10">
        <f t="shared" si="14"/>
        <v>2.164582909768765</v>
      </c>
      <c r="F176" s="10">
        <f t="shared" si="15"/>
        <v>0.31599740898337519</v>
      </c>
      <c r="G176" s="10">
        <f t="shared" si="16"/>
        <v>0.68400259101662475</v>
      </c>
      <c r="H176" s="10">
        <f t="shared" si="17"/>
        <v>-0.37979357333076008</v>
      </c>
    </row>
    <row r="177" spans="1:8" x14ac:dyDescent="0.45">
      <c r="A177" s="10">
        <f>Training!L173</f>
        <v>69</v>
      </c>
      <c r="B177" s="10">
        <f>Training!I173</f>
        <v>0</v>
      </c>
      <c r="C177" s="10">
        <f t="shared" si="13"/>
        <v>1</v>
      </c>
      <c r="D177" s="10">
        <f t="shared" si="12"/>
        <v>-6.0795000752411177E-2</v>
      </c>
      <c r="E177" s="10">
        <f t="shared" si="14"/>
        <v>1.0626810430419973</v>
      </c>
      <c r="F177" s="10">
        <f t="shared" si="15"/>
        <v>0.48480592933807243</v>
      </c>
      <c r="G177" s="10">
        <f t="shared" si="16"/>
        <v>0.51519407066192757</v>
      </c>
      <c r="H177" s="10">
        <f t="shared" si="17"/>
        <v>-0.66321161306659038</v>
      </c>
    </row>
    <row r="178" spans="1:8" x14ac:dyDescent="0.45">
      <c r="A178" s="10">
        <f>Training!L174</f>
        <v>75</v>
      </c>
      <c r="B178" s="10">
        <f>Training!I174</f>
        <v>0</v>
      </c>
      <c r="C178" s="10">
        <f t="shared" si="13"/>
        <v>1</v>
      </c>
      <c r="D178" s="10">
        <f t="shared" si="12"/>
        <v>0.47277951732161583</v>
      </c>
      <c r="E178" s="10">
        <f t="shared" si="14"/>
        <v>0.62326747571183605</v>
      </c>
      <c r="F178" s="10">
        <f t="shared" si="15"/>
        <v>0.61604141952112945</v>
      </c>
      <c r="G178" s="10">
        <f t="shared" si="16"/>
        <v>0.38395858047887055</v>
      </c>
      <c r="H178" s="10">
        <f t="shared" si="17"/>
        <v>-0.95722059554835282</v>
      </c>
    </row>
    <row r="179" spans="1:8" x14ac:dyDescent="0.45">
      <c r="A179" s="10">
        <f>Training!L175</f>
        <v>66</v>
      </c>
      <c r="B179" s="10">
        <f>Training!I175</f>
        <v>0</v>
      </c>
      <c r="C179" s="10">
        <f t="shared" si="13"/>
        <v>1</v>
      </c>
      <c r="D179" s="10">
        <f t="shared" si="12"/>
        <v>-0.32758225978942423</v>
      </c>
      <c r="E179" s="10">
        <f t="shared" si="14"/>
        <v>1.3876091910432105</v>
      </c>
      <c r="F179" s="10">
        <f t="shared" si="15"/>
        <v>0.41882901261704109</v>
      </c>
      <c r="G179" s="10">
        <f t="shared" si="16"/>
        <v>0.58117098738295891</v>
      </c>
      <c r="H179" s="10">
        <f t="shared" si="17"/>
        <v>-0.54271026700589564</v>
      </c>
    </row>
    <row r="180" spans="1:8" x14ac:dyDescent="0.45">
      <c r="A180" s="10">
        <f>Training!L176</f>
        <v>66</v>
      </c>
      <c r="B180" s="10">
        <f>Training!I176</f>
        <v>0</v>
      </c>
      <c r="C180" s="10">
        <f t="shared" si="13"/>
        <v>1</v>
      </c>
      <c r="D180" s="10">
        <f t="shared" si="12"/>
        <v>-0.32758225978942423</v>
      </c>
      <c r="E180" s="10">
        <f t="shared" si="14"/>
        <v>1.3876091910432105</v>
      </c>
      <c r="F180" s="10">
        <f t="shared" si="15"/>
        <v>0.41882901261704109</v>
      </c>
      <c r="G180" s="10">
        <f t="shared" si="16"/>
        <v>0.58117098738295891</v>
      </c>
      <c r="H180" s="10">
        <f t="shared" si="17"/>
        <v>-0.54271026700589564</v>
      </c>
    </row>
    <row r="181" spans="1:8" x14ac:dyDescent="0.45">
      <c r="A181" s="10">
        <f>Training!L177</f>
        <v>66</v>
      </c>
      <c r="B181" s="10">
        <f>Training!I177</f>
        <v>0</v>
      </c>
      <c r="C181" s="10">
        <f t="shared" si="13"/>
        <v>1</v>
      </c>
      <c r="D181" s="10">
        <f t="shared" si="12"/>
        <v>-0.32758225978942423</v>
      </c>
      <c r="E181" s="10">
        <f t="shared" si="14"/>
        <v>1.3876091910432105</v>
      </c>
      <c r="F181" s="10">
        <f t="shared" si="15"/>
        <v>0.41882901261704109</v>
      </c>
      <c r="G181" s="10">
        <f t="shared" si="16"/>
        <v>0.58117098738295891</v>
      </c>
      <c r="H181" s="10">
        <f t="shared" si="17"/>
        <v>-0.54271026700589564</v>
      </c>
    </row>
    <row r="182" spans="1:8" x14ac:dyDescent="0.45">
      <c r="A182" s="10">
        <f>Training!L178</f>
        <v>61</v>
      </c>
      <c r="B182" s="10">
        <f>Training!I178</f>
        <v>0</v>
      </c>
      <c r="C182" s="10">
        <f t="shared" si="13"/>
        <v>1</v>
      </c>
      <c r="D182" s="10">
        <f t="shared" si="12"/>
        <v>-0.77222769151777904</v>
      </c>
      <c r="E182" s="10">
        <f t="shared" si="14"/>
        <v>2.164582909768765</v>
      </c>
      <c r="F182" s="10">
        <f t="shared" si="15"/>
        <v>0.31599740898337519</v>
      </c>
      <c r="G182" s="10">
        <f t="shared" si="16"/>
        <v>0.68400259101662475</v>
      </c>
      <c r="H182" s="10">
        <f t="shared" si="17"/>
        <v>-0.37979357333076008</v>
      </c>
    </row>
    <row r="183" spans="1:8" x14ac:dyDescent="0.45">
      <c r="A183" s="10">
        <f>Training!L179</f>
        <v>81</v>
      </c>
      <c r="B183" s="10">
        <f>Training!I179</f>
        <v>0</v>
      </c>
      <c r="C183" s="10">
        <f t="shared" si="13"/>
        <v>1</v>
      </c>
      <c r="D183" s="10">
        <f t="shared" si="12"/>
        <v>1.0063540353956419</v>
      </c>
      <c r="E183" s="10">
        <f t="shared" si="14"/>
        <v>0.36554933281599195</v>
      </c>
      <c r="F183" s="10">
        <f t="shared" si="15"/>
        <v>0.73230602217631502</v>
      </c>
      <c r="G183" s="10">
        <f t="shared" si="16"/>
        <v>0.26769397782368498</v>
      </c>
      <c r="H183" s="10">
        <f t="shared" si="17"/>
        <v>-1.317910824698092</v>
      </c>
    </row>
    <row r="184" spans="1:8" x14ac:dyDescent="0.45">
      <c r="A184" s="10">
        <f>Training!L180</f>
        <v>68</v>
      </c>
      <c r="B184" s="10">
        <f>Training!I180</f>
        <v>0</v>
      </c>
      <c r="C184" s="10">
        <f t="shared" si="13"/>
        <v>1</v>
      </c>
      <c r="D184" s="10">
        <f t="shared" si="12"/>
        <v>-0.1497240870980816</v>
      </c>
      <c r="E184" s="10">
        <f t="shared" si="14"/>
        <v>1.1615137218907743</v>
      </c>
      <c r="F184" s="10">
        <f t="shared" si="15"/>
        <v>0.46263874703754121</v>
      </c>
      <c r="G184" s="10">
        <f t="shared" si="16"/>
        <v>0.53736125296245874</v>
      </c>
      <c r="H184" s="10">
        <f t="shared" si="17"/>
        <v>-0.62108468632597336</v>
      </c>
    </row>
    <row r="185" spans="1:8" x14ac:dyDescent="0.45">
      <c r="A185" s="10">
        <f>Training!L181</f>
        <v>71</v>
      </c>
      <c r="B185" s="10">
        <f>Training!I181</f>
        <v>0</v>
      </c>
      <c r="C185" s="10">
        <f t="shared" si="13"/>
        <v>1</v>
      </c>
      <c r="D185" s="10">
        <f t="shared" si="12"/>
        <v>0.11706317193893145</v>
      </c>
      <c r="E185" s="10">
        <f t="shared" si="14"/>
        <v>0.88952899811690822</v>
      </c>
      <c r="F185" s="10">
        <f t="shared" si="15"/>
        <v>0.5292324177065254</v>
      </c>
      <c r="G185" s="10">
        <f t="shared" si="16"/>
        <v>0.4707675822934746</v>
      </c>
      <c r="H185" s="10">
        <f t="shared" si="17"/>
        <v>-0.75339076260762083</v>
      </c>
    </row>
    <row r="186" spans="1:8" x14ac:dyDescent="0.45">
      <c r="A186" s="10">
        <f>Training!L182</f>
        <v>66</v>
      </c>
      <c r="B186" s="10">
        <f>Training!I182</f>
        <v>0</v>
      </c>
      <c r="C186" s="10">
        <f t="shared" si="13"/>
        <v>1</v>
      </c>
      <c r="D186" s="10">
        <f t="shared" si="12"/>
        <v>-0.32758225978942423</v>
      </c>
      <c r="E186" s="10">
        <f t="shared" si="14"/>
        <v>1.3876091910432105</v>
      </c>
      <c r="F186" s="10">
        <f t="shared" si="15"/>
        <v>0.41882901261704109</v>
      </c>
      <c r="G186" s="10">
        <f t="shared" si="16"/>
        <v>0.58117098738295891</v>
      </c>
      <c r="H186" s="10">
        <f t="shared" si="17"/>
        <v>-0.54271026700589564</v>
      </c>
    </row>
    <row r="187" spans="1:8" x14ac:dyDescent="0.45">
      <c r="A187" s="10">
        <f>Training!L183</f>
        <v>73</v>
      </c>
      <c r="B187" s="10">
        <f>Training!I183</f>
        <v>0</v>
      </c>
      <c r="C187" s="10">
        <f t="shared" si="13"/>
        <v>1</v>
      </c>
      <c r="D187" s="10">
        <f t="shared" si="12"/>
        <v>0.2949213446302732</v>
      </c>
      <c r="E187" s="10">
        <f t="shared" si="14"/>
        <v>0.74459015117633975</v>
      </c>
      <c r="F187" s="10">
        <f t="shared" si="15"/>
        <v>0.5732005304086587</v>
      </c>
      <c r="G187" s="10">
        <f t="shared" si="16"/>
        <v>0.4267994695913413</v>
      </c>
      <c r="H187" s="10">
        <f t="shared" si="17"/>
        <v>-0.85144100231224329</v>
      </c>
    </row>
    <row r="188" spans="1:8" x14ac:dyDescent="0.45">
      <c r="A188" s="10">
        <f>Training!L184</f>
        <v>77</v>
      </c>
      <c r="B188" s="10">
        <f>Training!I184</f>
        <v>1</v>
      </c>
      <c r="C188" s="10">
        <f t="shared" si="13"/>
        <v>0</v>
      </c>
      <c r="D188" s="10">
        <f t="shared" si="12"/>
        <v>0.65063769001295757</v>
      </c>
      <c r="E188" s="10">
        <f t="shared" si="14"/>
        <v>0.52171297950488982</v>
      </c>
      <c r="F188" s="10">
        <f t="shared" si="15"/>
        <v>0.65715415026910251</v>
      </c>
      <c r="G188" s="10">
        <f t="shared" si="16"/>
        <v>0.34284584973089749</v>
      </c>
      <c r="H188" s="10">
        <f t="shared" si="17"/>
        <v>-0.4198366605158152</v>
      </c>
    </row>
    <row r="189" spans="1:8" x14ac:dyDescent="0.45">
      <c r="A189" s="10">
        <f>Training!L185</f>
        <v>86</v>
      </c>
      <c r="B189" s="10">
        <f>Training!I185</f>
        <v>1</v>
      </c>
      <c r="C189" s="10">
        <f t="shared" si="13"/>
        <v>0</v>
      </c>
      <c r="D189" s="10">
        <f t="shared" si="12"/>
        <v>1.4509994671239967</v>
      </c>
      <c r="E189" s="10">
        <f t="shared" si="14"/>
        <v>0.2343359599237391</v>
      </c>
      <c r="F189" s="10">
        <f t="shared" si="15"/>
        <v>0.81015220528921716</v>
      </c>
      <c r="G189" s="10">
        <f t="shared" si="16"/>
        <v>0.18984779471078284</v>
      </c>
      <c r="H189" s="10">
        <f t="shared" si="17"/>
        <v>-0.21053314120363961</v>
      </c>
    </row>
    <row r="190" spans="1:8" x14ac:dyDescent="0.45">
      <c r="A190" s="10">
        <f>Training!L186</f>
        <v>79</v>
      </c>
      <c r="B190" s="10">
        <f>Training!I186</f>
        <v>1</v>
      </c>
      <c r="C190" s="10">
        <f t="shared" si="13"/>
        <v>0</v>
      </c>
      <c r="D190" s="10">
        <f t="shared" si="12"/>
        <v>0.82849586270429931</v>
      </c>
      <c r="E190" s="10">
        <f t="shared" si="14"/>
        <v>0.43670565782853776</v>
      </c>
      <c r="F190" s="10">
        <f t="shared" si="15"/>
        <v>0.6960367940023412</v>
      </c>
      <c r="G190" s="10">
        <f t="shared" si="16"/>
        <v>0.3039632059976588</v>
      </c>
      <c r="H190" s="10">
        <f t="shared" si="17"/>
        <v>-0.3623527550991269</v>
      </c>
    </row>
    <row r="191" spans="1:8" x14ac:dyDescent="0.45">
      <c r="A191" s="10">
        <f>Training!L187</f>
        <v>70</v>
      </c>
      <c r="B191" s="10">
        <f>Training!I187</f>
        <v>0</v>
      </c>
      <c r="C191" s="10">
        <f t="shared" si="13"/>
        <v>1</v>
      </c>
      <c r="D191" s="10">
        <f t="shared" si="12"/>
        <v>2.8134085593260139E-2</v>
      </c>
      <c r="E191" s="10">
        <f t="shared" si="14"/>
        <v>0.97225799227107357</v>
      </c>
      <c r="F191" s="10">
        <f t="shared" si="15"/>
        <v>0.50703305749999295</v>
      </c>
      <c r="G191" s="10">
        <f t="shared" si="16"/>
        <v>0.49296694250000705</v>
      </c>
      <c r="H191" s="10">
        <f t="shared" si="17"/>
        <v>-0.70731316094017149</v>
      </c>
    </row>
    <row r="192" spans="1:8" x14ac:dyDescent="0.45">
      <c r="A192" s="10">
        <f>Training!L188</f>
        <v>79</v>
      </c>
      <c r="B192" s="10">
        <f>Training!I188</f>
        <v>0</v>
      </c>
      <c r="C192" s="10">
        <f t="shared" si="13"/>
        <v>1</v>
      </c>
      <c r="D192" s="10">
        <f t="shared" si="12"/>
        <v>0.82849586270429931</v>
      </c>
      <c r="E192" s="10">
        <f t="shared" si="14"/>
        <v>0.43670565782853776</v>
      </c>
      <c r="F192" s="10">
        <f t="shared" si="15"/>
        <v>0.6960367940023412</v>
      </c>
      <c r="G192" s="10">
        <f t="shared" si="16"/>
        <v>0.3039632059976588</v>
      </c>
      <c r="H192" s="10">
        <f t="shared" si="17"/>
        <v>-1.1908486178034263</v>
      </c>
    </row>
    <row r="193" spans="1:8" x14ac:dyDescent="0.45">
      <c r="A193" s="10">
        <f>Training!L189</f>
        <v>89</v>
      </c>
      <c r="B193" s="10">
        <f>Training!I189</f>
        <v>1</v>
      </c>
      <c r="C193" s="10">
        <f t="shared" si="13"/>
        <v>0</v>
      </c>
      <c r="D193" s="10">
        <f t="shared" si="12"/>
        <v>1.7177867261610098</v>
      </c>
      <c r="E193" s="10">
        <f t="shared" si="14"/>
        <v>0.17946290924088587</v>
      </c>
      <c r="F193" s="10">
        <f t="shared" si="15"/>
        <v>0.84784353298876514</v>
      </c>
      <c r="G193" s="10">
        <f t="shared" si="16"/>
        <v>0.15215646701123486</v>
      </c>
      <c r="H193" s="10">
        <f t="shared" si="17"/>
        <v>-0.16505917319979577</v>
      </c>
    </row>
    <row r="194" spans="1:8" x14ac:dyDescent="0.45">
      <c r="A194" s="10">
        <f>Training!L190</f>
        <v>77</v>
      </c>
      <c r="B194" s="10">
        <f>Training!I190</f>
        <v>1</v>
      </c>
      <c r="C194" s="10">
        <f t="shared" si="13"/>
        <v>0</v>
      </c>
      <c r="D194" s="10">
        <f t="shared" si="12"/>
        <v>0.65063769001295757</v>
      </c>
      <c r="E194" s="10">
        <f t="shared" si="14"/>
        <v>0.52171297950488982</v>
      </c>
      <c r="F194" s="10">
        <f t="shared" si="15"/>
        <v>0.65715415026910251</v>
      </c>
      <c r="G194" s="10">
        <f t="shared" si="16"/>
        <v>0.34284584973089749</v>
      </c>
      <c r="H194" s="10">
        <f t="shared" si="17"/>
        <v>-0.4198366605158152</v>
      </c>
    </row>
    <row r="195" spans="1:8" x14ac:dyDescent="0.45">
      <c r="A195" s="10">
        <f>Training!L191</f>
        <v>85</v>
      </c>
      <c r="B195" s="10">
        <f>Training!I191</f>
        <v>1</v>
      </c>
      <c r="C195" s="10">
        <f t="shared" si="13"/>
        <v>0</v>
      </c>
      <c r="D195" s="10">
        <f t="shared" si="12"/>
        <v>1.3620703807783254</v>
      </c>
      <c r="E195" s="10">
        <f t="shared" si="14"/>
        <v>0.25612994112017207</v>
      </c>
      <c r="F195" s="10">
        <f t="shared" si="15"/>
        <v>0.79609598279954663</v>
      </c>
      <c r="G195" s="10">
        <f t="shared" si="16"/>
        <v>0.20390401720045337</v>
      </c>
      <c r="H195" s="10">
        <f t="shared" si="17"/>
        <v>-0.22803551900064187</v>
      </c>
    </row>
    <row r="196" spans="1:8" x14ac:dyDescent="0.45">
      <c r="A196" s="10">
        <f>Training!L192</f>
        <v>86</v>
      </c>
      <c r="B196" s="10">
        <f>Training!I192</f>
        <v>1</v>
      </c>
      <c r="C196" s="10">
        <f t="shared" si="13"/>
        <v>0</v>
      </c>
      <c r="D196" s="10">
        <f t="shared" si="12"/>
        <v>1.4509994671239967</v>
      </c>
      <c r="E196" s="10">
        <f t="shared" si="14"/>
        <v>0.2343359599237391</v>
      </c>
      <c r="F196" s="10">
        <f t="shared" si="15"/>
        <v>0.81015220528921716</v>
      </c>
      <c r="G196" s="10">
        <f t="shared" si="16"/>
        <v>0.18984779471078284</v>
      </c>
      <c r="H196" s="10">
        <f t="shared" si="17"/>
        <v>-0.21053314120363961</v>
      </c>
    </row>
    <row r="197" spans="1:8" x14ac:dyDescent="0.45">
      <c r="A197" s="10">
        <f>Training!L193</f>
        <v>74</v>
      </c>
      <c r="B197" s="10">
        <f>Training!I193</f>
        <v>1</v>
      </c>
      <c r="C197" s="10">
        <f t="shared" si="13"/>
        <v>0</v>
      </c>
      <c r="D197" s="10">
        <f t="shared" si="12"/>
        <v>0.38385043097594451</v>
      </c>
      <c r="E197" s="10">
        <f t="shared" si="14"/>
        <v>0.68123331096150286</v>
      </c>
      <c r="F197" s="10">
        <f t="shared" si="15"/>
        <v>0.59480144336903285</v>
      </c>
      <c r="G197" s="10">
        <f t="shared" si="16"/>
        <v>0.40519855663096715</v>
      </c>
      <c r="H197" s="10">
        <f t="shared" si="17"/>
        <v>-0.51952763775309474</v>
      </c>
    </row>
    <row r="198" spans="1:8" x14ac:dyDescent="0.45">
      <c r="A198" s="10">
        <f>Training!L194</f>
        <v>80</v>
      </c>
      <c r="B198" s="10">
        <f>Training!I194</f>
        <v>1</v>
      </c>
      <c r="C198" s="10">
        <f t="shared" si="13"/>
        <v>0</v>
      </c>
      <c r="D198" s="10">
        <f t="shared" ref="D198:D261" si="18">$F$2+$F$3*A198</f>
        <v>0.91742494904997063</v>
      </c>
      <c r="E198" s="10">
        <f t="shared" si="14"/>
        <v>0.39954657032214758</v>
      </c>
      <c r="F198" s="10">
        <f t="shared" si="15"/>
        <v>0.71451713090892</v>
      </c>
      <c r="G198" s="10">
        <f t="shared" si="16"/>
        <v>0.28548286909108</v>
      </c>
      <c r="H198" s="10">
        <f t="shared" si="17"/>
        <v>-0.33614830581997246</v>
      </c>
    </row>
    <row r="199" spans="1:8" x14ac:dyDescent="0.45">
      <c r="A199" s="10">
        <f>Training!L195</f>
        <v>66</v>
      </c>
      <c r="B199" s="10">
        <f>Training!I195</f>
        <v>1</v>
      </c>
      <c r="C199" s="10">
        <f t="shared" ref="C199:C262" si="19">IF(B199=1,0,1)</f>
        <v>0</v>
      </c>
      <c r="D199" s="10">
        <f t="shared" si="18"/>
        <v>-0.32758225978942423</v>
      </c>
      <c r="E199" s="10">
        <f t="shared" ref="E199:E262" si="20">EXP(-1*D199)</f>
        <v>1.3876091910432105</v>
      </c>
      <c r="F199" s="10">
        <f t="shared" ref="F199:F262" si="21">1/(1+E199)</f>
        <v>0.41882901261704109</v>
      </c>
      <c r="G199" s="10">
        <f t="shared" ref="G199:G262" si="22">1-F199</f>
        <v>0.58117098738295891</v>
      </c>
      <c r="H199" s="10">
        <f t="shared" ref="H199:H262" si="23">B199*LN(F199)+C199*LN(G199)</f>
        <v>-0.87029252679531965</v>
      </c>
    </row>
    <row r="200" spans="1:8" x14ac:dyDescent="0.45">
      <c r="A200" s="10">
        <f>Training!L196</f>
        <v>88</v>
      </c>
      <c r="B200" s="10">
        <f>Training!I196</f>
        <v>1</v>
      </c>
      <c r="C200" s="10">
        <f t="shared" si="19"/>
        <v>0</v>
      </c>
      <c r="D200" s="10">
        <f t="shared" si="18"/>
        <v>1.6288576398153385</v>
      </c>
      <c r="E200" s="10">
        <f t="shared" si="20"/>
        <v>0.19615352416283749</v>
      </c>
      <c r="F200" s="10">
        <f t="shared" si="21"/>
        <v>0.83601308678154751</v>
      </c>
      <c r="G200" s="10">
        <f t="shared" si="22"/>
        <v>0.16398691321845249</v>
      </c>
      <c r="H200" s="10">
        <f t="shared" si="23"/>
        <v>-0.17911101197504542</v>
      </c>
    </row>
    <row r="201" spans="1:8" x14ac:dyDescent="0.45">
      <c r="A201" s="10">
        <f>Training!L197</f>
        <v>53</v>
      </c>
      <c r="B201" s="10">
        <f>Training!I197</f>
        <v>0</v>
      </c>
      <c r="C201" s="10">
        <f t="shared" si="19"/>
        <v>1</v>
      </c>
      <c r="D201" s="10">
        <f t="shared" si="18"/>
        <v>-1.4836603822831478</v>
      </c>
      <c r="E201" s="10">
        <f t="shared" si="20"/>
        <v>4.4090550066186216</v>
      </c>
      <c r="F201" s="10">
        <f t="shared" si="21"/>
        <v>0.18487517667621814</v>
      </c>
      <c r="G201" s="10">
        <f t="shared" si="22"/>
        <v>0.81512482332378189</v>
      </c>
      <c r="H201" s="10">
        <f t="shared" si="23"/>
        <v>-0.20441402001618644</v>
      </c>
    </row>
    <row r="202" spans="1:8" x14ac:dyDescent="0.45">
      <c r="A202" s="10">
        <f>Training!L198</f>
        <v>70</v>
      </c>
      <c r="B202" s="10">
        <f>Training!I198</f>
        <v>1</v>
      </c>
      <c r="C202" s="10">
        <f t="shared" si="19"/>
        <v>0</v>
      </c>
      <c r="D202" s="10">
        <f t="shared" si="18"/>
        <v>2.8134085593260139E-2</v>
      </c>
      <c r="E202" s="10">
        <f t="shared" si="20"/>
        <v>0.97225799227107357</v>
      </c>
      <c r="F202" s="10">
        <f t="shared" si="21"/>
        <v>0.50703305749999295</v>
      </c>
      <c r="G202" s="10">
        <f t="shared" si="22"/>
        <v>0.49296694250000705</v>
      </c>
      <c r="H202" s="10">
        <f t="shared" si="23"/>
        <v>-0.67917907534691158</v>
      </c>
    </row>
    <row r="203" spans="1:8" x14ac:dyDescent="0.45">
      <c r="A203" s="10">
        <f>Training!L199</f>
        <v>64</v>
      </c>
      <c r="B203" s="10">
        <f>Training!I199</f>
        <v>0</v>
      </c>
      <c r="C203" s="10">
        <f t="shared" si="19"/>
        <v>1</v>
      </c>
      <c r="D203" s="10">
        <f t="shared" si="18"/>
        <v>-0.50544043248076598</v>
      </c>
      <c r="E203" s="10">
        <f t="shared" si="20"/>
        <v>1.6577154714394811</v>
      </c>
      <c r="F203" s="10">
        <f t="shared" si="21"/>
        <v>0.37626300134317109</v>
      </c>
      <c r="G203" s="10">
        <f t="shared" si="22"/>
        <v>0.62373699865682886</v>
      </c>
      <c r="H203" s="10">
        <f t="shared" si="23"/>
        <v>-0.47202647597039171</v>
      </c>
    </row>
    <row r="204" spans="1:8" x14ac:dyDescent="0.45">
      <c r="A204" s="10">
        <f>Training!L200</f>
        <v>72</v>
      </c>
      <c r="B204" s="10">
        <f>Training!I200</f>
        <v>1</v>
      </c>
      <c r="C204" s="10">
        <f t="shared" si="19"/>
        <v>0</v>
      </c>
      <c r="D204" s="10">
        <f t="shared" si="18"/>
        <v>0.20599225828460277</v>
      </c>
      <c r="E204" s="10">
        <f t="shared" si="20"/>
        <v>0.81383937677136642</v>
      </c>
      <c r="F204" s="10">
        <f t="shared" si="21"/>
        <v>0.5513167333372152</v>
      </c>
      <c r="G204" s="10">
        <f t="shared" si="22"/>
        <v>0.4486832666627848</v>
      </c>
      <c r="H204" s="10">
        <f t="shared" si="23"/>
        <v>-0.59544580133993474</v>
      </c>
    </row>
    <row r="205" spans="1:8" x14ac:dyDescent="0.45">
      <c r="A205" s="10">
        <f>Training!L201</f>
        <v>80</v>
      </c>
      <c r="B205" s="10">
        <f>Training!I201</f>
        <v>1</v>
      </c>
      <c r="C205" s="10">
        <f t="shared" si="19"/>
        <v>0</v>
      </c>
      <c r="D205" s="10">
        <f t="shared" si="18"/>
        <v>0.91742494904997063</v>
      </c>
      <c r="E205" s="10">
        <f t="shared" si="20"/>
        <v>0.39954657032214758</v>
      </c>
      <c r="F205" s="10">
        <f t="shared" si="21"/>
        <v>0.71451713090892</v>
      </c>
      <c r="G205" s="10">
        <f t="shared" si="22"/>
        <v>0.28548286909108</v>
      </c>
      <c r="H205" s="10">
        <f t="shared" si="23"/>
        <v>-0.33614830581997246</v>
      </c>
    </row>
    <row r="206" spans="1:8" x14ac:dyDescent="0.45">
      <c r="A206" s="10">
        <f>Training!L202</f>
        <v>78</v>
      </c>
      <c r="B206" s="10">
        <f>Training!I202</f>
        <v>1</v>
      </c>
      <c r="C206" s="10">
        <f t="shared" si="19"/>
        <v>0</v>
      </c>
      <c r="D206" s="10">
        <f t="shared" si="18"/>
        <v>0.73956677635862889</v>
      </c>
      <c r="E206" s="10">
        <f t="shared" si="20"/>
        <v>0.47732065732835105</v>
      </c>
      <c r="F206" s="10">
        <f t="shared" si="21"/>
        <v>0.67690111489298621</v>
      </c>
      <c r="G206" s="10">
        <f t="shared" si="22"/>
        <v>0.32309888510701379</v>
      </c>
      <c r="H206" s="10">
        <f t="shared" si="23"/>
        <v>-0.39023008041177948</v>
      </c>
    </row>
    <row r="207" spans="1:8" x14ac:dyDescent="0.45">
      <c r="A207" s="10">
        <f>Training!L203</f>
        <v>94</v>
      </c>
      <c r="B207" s="10">
        <f>Training!I203</f>
        <v>0</v>
      </c>
      <c r="C207" s="10">
        <f t="shared" si="19"/>
        <v>1</v>
      </c>
      <c r="D207" s="10">
        <f t="shared" si="18"/>
        <v>2.1624321578893646</v>
      </c>
      <c r="E207" s="10">
        <f t="shared" si="20"/>
        <v>0.11504497295537143</v>
      </c>
      <c r="F207" s="10">
        <f t="shared" si="21"/>
        <v>0.89682481357639732</v>
      </c>
      <c r="G207" s="10">
        <f t="shared" si="22"/>
        <v>0.10317518642360268</v>
      </c>
      <c r="H207" s="10">
        <f t="shared" si="23"/>
        <v>-2.2713268964771549</v>
      </c>
    </row>
    <row r="208" spans="1:8" x14ac:dyDescent="0.45">
      <c r="A208" s="10">
        <f>Training!L204</f>
        <v>58</v>
      </c>
      <c r="B208" s="10">
        <f>Training!I204</f>
        <v>0</v>
      </c>
      <c r="C208" s="10">
        <f t="shared" si="19"/>
        <v>1</v>
      </c>
      <c r="D208" s="10">
        <f t="shared" si="18"/>
        <v>-1.0390149505547921</v>
      </c>
      <c r="E208" s="10">
        <f t="shared" si="20"/>
        <v>2.8264314678769442</v>
      </c>
      <c r="F208" s="10">
        <f t="shared" si="21"/>
        <v>0.26134010458440005</v>
      </c>
      <c r="G208" s="10">
        <f t="shared" si="22"/>
        <v>0.73865989541559995</v>
      </c>
      <c r="H208" s="10">
        <f t="shared" si="23"/>
        <v>-0.30291768668122543</v>
      </c>
    </row>
    <row r="209" spans="1:8" x14ac:dyDescent="0.45">
      <c r="A209" s="10">
        <f>Training!L205</f>
        <v>82</v>
      </c>
      <c r="B209" s="10">
        <f>Training!I205</f>
        <v>1</v>
      </c>
      <c r="C209" s="10">
        <f t="shared" si="19"/>
        <v>0</v>
      </c>
      <c r="D209" s="10">
        <f t="shared" si="18"/>
        <v>1.0952831217413124</v>
      </c>
      <c r="E209" s="10">
        <f t="shared" si="20"/>
        <v>0.33444490491928469</v>
      </c>
      <c r="F209" s="10">
        <f t="shared" si="21"/>
        <v>0.74937526181381464</v>
      </c>
      <c r="G209" s="10">
        <f t="shared" si="22"/>
        <v>0.25062473818618536</v>
      </c>
      <c r="H209" s="10">
        <f t="shared" si="23"/>
        <v>-0.28851540382418633</v>
      </c>
    </row>
    <row r="210" spans="1:8" x14ac:dyDescent="0.45">
      <c r="A210" s="10">
        <f>Training!L206</f>
        <v>78</v>
      </c>
      <c r="B210" s="10">
        <f>Training!I206</f>
        <v>0</v>
      </c>
      <c r="C210" s="10">
        <f t="shared" si="19"/>
        <v>1</v>
      </c>
      <c r="D210" s="10">
        <f t="shared" si="18"/>
        <v>0.73956677635862889</v>
      </c>
      <c r="E210" s="10">
        <f t="shared" si="20"/>
        <v>0.47732065732835105</v>
      </c>
      <c r="F210" s="10">
        <f t="shared" si="21"/>
        <v>0.67690111489298621</v>
      </c>
      <c r="G210" s="10">
        <f t="shared" si="22"/>
        <v>0.32309888510701379</v>
      </c>
      <c r="H210" s="10">
        <f t="shared" si="23"/>
        <v>-1.1297968567704086</v>
      </c>
    </row>
    <row r="211" spans="1:8" x14ac:dyDescent="0.45">
      <c r="A211" s="10">
        <f>Training!L207</f>
        <v>68</v>
      </c>
      <c r="B211" s="10">
        <f>Training!I207</f>
        <v>1</v>
      </c>
      <c r="C211" s="10">
        <f t="shared" si="19"/>
        <v>0</v>
      </c>
      <c r="D211" s="10">
        <f t="shared" si="18"/>
        <v>-0.1497240870980816</v>
      </c>
      <c r="E211" s="10">
        <f t="shared" si="20"/>
        <v>1.1615137218907743</v>
      </c>
      <c r="F211" s="10">
        <f t="shared" si="21"/>
        <v>0.46263874703754121</v>
      </c>
      <c r="G211" s="10">
        <f t="shared" si="22"/>
        <v>0.53736125296245874</v>
      </c>
      <c r="H211" s="10">
        <f t="shared" si="23"/>
        <v>-0.77080877342405452</v>
      </c>
    </row>
    <row r="212" spans="1:8" x14ac:dyDescent="0.45">
      <c r="A212" s="10">
        <f>Training!L208</f>
        <v>79</v>
      </c>
      <c r="B212" s="10">
        <f>Training!I208</f>
        <v>1</v>
      </c>
      <c r="C212" s="10">
        <f t="shared" si="19"/>
        <v>0</v>
      </c>
      <c r="D212" s="10">
        <f t="shared" si="18"/>
        <v>0.82849586270429931</v>
      </c>
      <c r="E212" s="10">
        <f t="shared" si="20"/>
        <v>0.43670565782853776</v>
      </c>
      <c r="F212" s="10">
        <f t="shared" si="21"/>
        <v>0.6960367940023412</v>
      </c>
      <c r="G212" s="10">
        <f t="shared" si="22"/>
        <v>0.3039632059976588</v>
      </c>
      <c r="H212" s="10">
        <f t="shared" si="23"/>
        <v>-0.3623527550991269</v>
      </c>
    </row>
    <row r="213" spans="1:8" x14ac:dyDescent="0.45">
      <c r="A213" s="10">
        <f>Training!L209</f>
        <v>64</v>
      </c>
      <c r="B213" s="10">
        <f>Training!I209</f>
        <v>0</v>
      </c>
      <c r="C213" s="10">
        <f t="shared" si="19"/>
        <v>1</v>
      </c>
      <c r="D213" s="10">
        <f t="shared" si="18"/>
        <v>-0.50544043248076598</v>
      </c>
      <c r="E213" s="10">
        <f t="shared" si="20"/>
        <v>1.6577154714394811</v>
      </c>
      <c r="F213" s="10">
        <f t="shared" si="21"/>
        <v>0.37626300134317109</v>
      </c>
      <c r="G213" s="10">
        <f t="shared" si="22"/>
        <v>0.62373699865682886</v>
      </c>
      <c r="H213" s="10">
        <f t="shared" si="23"/>
        <v>-0.47202647597039171</v>
      </c>
    </row>
    <row r="214" spans="1:8" x14ac:dyDescent="0.45">
      <c r="A214" s="10">
        <f>Training!L210</f>
        <v>66</v>
      </c>
      <c r="B214" s="10">
        <f>Training!I210</f>
        <v>0</v>
      </c>
      <c r="C214" s="10">
        <f t="shared" si="19"/>
        <v>1</v>
      </c>
      <c r="D214" s="10">
        <f t="shared" si="18"/>
        <v>-0.32758225978942423</v>
      </c>
      <c r="E214" s="10">
        <f t="shared" si="20"/>
        <v>1.3876091910432105</v>
      </c>
      <c r="F214" s="10">
        <f t="shared" si="21"/>
        <v>0.41882901261704109</v>
      </c>
      <c r="G214" s="10">
        <f t="shared" si="22"/>
        <v>0.58117098738295891</v>
      </c>
      <c r="H214" s="10">
        <f t="shared" si="23"/>
        <v>-0.54271026700589564</v>
      </c>
    </row>
    <row r="215" spans="1:8" x14ac:dyDescent="0.45">
      <c r="A215" s="10">
        <f>Training!L211</f>
        <v>78</v>
      </c>
      <c r="B215" s="10">
        <f>Training!I211</f>
        <v>1</v>
      </c>
      <c r="C215" s="10">
        <f t="shared" si="19"/>
        <v>0</v>
      </c>
      <c r="D215" s="10">
        <f t="shared" si="18"/>
        <v>0.73956677635862889</v>
      </c>
      <c r="E215" s="10">
        <f t="shared" si="20"/>
        <v>0.47732065732835105</v>
      </c>
      <c r="F215" s="10">
        <f t="shared" si="21"/>
        <v>0.67690111489298621</v>
      </c>
      <c r="G215" s="10">
        <f t="shared" si="22"/>
        <v>0.32309888510701379</v>
      </c>
      <c r="H215" s="10">
        <f t="shared" si="23"/>
        <v>-0.39023008041177948</v>
      </c>
    </row>
    <row r="216" spans="1:8" x14ac:dyDescent="0.45">
      <c r="A216" s="10">
        <f>Training!L212</f>
        <v>59</v>
      </c>
      <c r="B216" s="10">
        <f>Training!I212</f>
        <v>0</v>
      </c>
      <c r="C216" s="10">
        <f t="shared" si="19"/>
        <v>1</v>
      </c>
      <c r="D216" s="10">
        <f t="shared" si="18"/>
        <v>-0.95008586420912078</v>
      </c>
      <c r="E216" s="10">
        <f t="shared" si="20"/>
        <v>2.5859316887628143</v>
      </c>
      <c r="F216" s="10">
        <f t="shared" si="21"/>
        <v>0.2788675543189198</v>
      </c>
      <c r="G216" s="10">
        <f t="shared" si="22"/>
        <v>0.72113244568108015</v>
      </c>
      <c r="H216" s="10">
        <f t="shared" si="23"/>
        <v>-0.32693246136761883</v>
      </c>
    </row>
    <row r="217" spans="1:8" x14ac:dyDescent="0.45">
      <c r="A217" s="10">
        <f>Training!L213</f>
        <v>73</v>
      </c>
      <c r="B217" s="10">
        <f>Training!I213</f>
        <v>1</v>
      </c>
      <c r="C217" s="10">
        <f t="shared" si="19"/>
        <v>0</v>
      </c>
      <c r="D217" s="10">
        <f t="shared" si="18"/>
        <v>0.2949213446302732</v>
      </c>
      <c r="E217" s="10">
        <f t="shared" si="20"/>
        <v>0.74459015117633975</v>
      </c>
      <c r="F217" s="10">
        <f t="shared" si="21"/>
        <v>0.5732005304086587</v>
      </c>
      <c r="G217" s="10">
        <f t="shared" si="22"/>
        <v>0.4267994695913413</v>
      </c>
      <c r="H217" s="10">
        <f t="shared" si="23"/>
        <v>-0.55651965768197009</v>
      </c>
    </row>
    <row r="218" spans="1:8" x14ac:dyDescent="0.45">
      <c r="A218" s="10">
        <f>Training!L214</f>
        <v>66</v>
      </c>
      <c r="B218" s="10">
        <f>Training!I214</f>
        <v>0</v>
      </c>
      <c r="C218" s="10">
        <f t="shared" si="19"/>
        <v>1</v>
      </c>
      <c r="D218" s="10">
        <f t="shared" si="18"/>
        <v>-0.32758225978942423</v>
      </c>
      <c r="E218" s="10">
        <f t="shared" si="20"/>
        <v>1.3876091910432105</v>
      </c>
      <c r="F218" s="10">
        <f t="shared" si="21"/>
        <v>0.41882901261704109</v>
      </c>
      <c r="G218" s="10">
        <f t="shared" si="22"/>
        <v>0.58117098738295891</v>
      </c>
      <c r="H218" s="10">
        <f t="shared" si="23"/>
        <v>-0.54271026700589564</v>
      </c>
    </row>
    <row r="219" spans="1:8" x14ac:dyDescent="0.45">
      <c r="A219" s="10">
        <f>Training!L215</f>
        <v>66</v>
      </c>
      <c r="B219" s="10">
        <f>Training!I215</f>
        <v>1</v>
      </c>
      <c r="C219" s="10">
        <f t="shared" si="19"/>
        <v>0</v>
      </c>
      <c r="D219" s="10">
        <f t="shared" si="18"/>
        <v>-0.32758225978942423</v>
      </c>
      <c r="E219" s="10">
        <f t="shared" si="20"/>
        <v>1.3876091910432105</v>
      </c>
      <c r="F219" s="10">
        <f t="shared" si="21"/>
        <v>0.41882901261704109</v>
      </c>
      <c r="G219" s="10">
        <f t="shared" si="22"/>
        <v>0.58117098738295891</v>
      </c>
      <c r="H219" s="10">
        <f t="shared" si="23"/>
        <v>-0.87029252679531965</v>
      </c>
    </row>
    <row r="220" spans="1:8" x14ac:dyDescent="0.45">
      <c r="A220" s="10">
        <f>Training!L216</f>
        <v>82</v>
      </c>
      <c r="B220" s="10">
        <f>Training!I216</f>
        <v>1</v>
      </c>
      <c r="C220" s="10">
        <f t="shared" si="19"/>
        <v>0</v>
      </c>
      <c r="D220" s="10">
        <f t="shared" si="18"/>
        <v>1.0952831217413124</v>
      </c>
      <c r="E220" s="10">
        <f t="shared" si="20"/>
        <v>0.33444490491928469</v>
      </c>
      <c r="F220" s="10">
        <f t="shared" si="21"/>
        <v>0.74937526181381464</v>
      </c>
      <c r="G220" s="10">
        <f t="shared" si="22"/>
        <v>0.25062473818618536</v>
      </c>
      <c r="H220" s="10">
        <f t="shared" si="23"/>
        <v>-0.28851540382418633</v>
      </c>
    </row>
    <row r="221" spans="1:8" x14ac:dyDescent="0.45">
      <c r="A221" s="10">
        <f>Training!L217</f>
        <v>71</v>
      </c>
      <c r="B221" s="10">
        <f>Training!I217</f>
        <v>1</v>
      </c>
      <c r="C221" s="10">
        <f t="shared" si="19"/>
        <v>0</v>
      </c>
      <c r="D221" s="10">
        <f t="shared" si="18"/>
        <v>0.11706317193893145</v>
      </c>
      <c r="E221" s="10">
        <f t="shared" si="20"/>
        <v>0.88952899811690822</v>
      </c>
      <c r="F221" s="10">
        <f t="shared" si="21"/>
        <v>0.5292324177065254</v>
      </c>
      <c r="G221" s="10">
        <f t="shared" si="22"/>
        <v>0.4707675822934746</v>
      </c>
      <c r="H221" s="10">
        <f t="shared" si="23"/>
        <v>-0.63632759066868938</v>
      </c>
    </row>
    <row r="222" spans="1:8" x14ac:dyDescent="0.45">
      <c r="A222" s="10">
        <f>Training!L218</f>
        <v>83</v>
      </c>
      <c r="B222" s="10">
        <f>Training!I218</f>
        <v>1</v>
      </c>
      <c r="C222" s="10">
        <f t="shared" si="19"/>
        <v>0</v>
      </c>
      <c r="D222" s="10">
        <f t="shared" si="18"/>
        <v>1.1842122080869837</v>
      </c>
      <c r="E222" s="10">
        <f t="shared" si="20"/>
        <v>0.30598713876677591</v>
      </c>
      <c r="F222" s="10">
        <f t="shared" si="21"/>
        <v>0.76570432458032101</v>
      </c>
      <c r="G222" s="10">
        <f t="shared" si="22"/>
        <v>0.23429567541967899</v>
      </c>
      <c r="H222" s="10">
        <f t="shared" si="23"/>
        <v>-0.26695918300083038</v>
      </c>
    </row>
    <row r="223" spans="1:8" x14ac:dyDescent="0.45">
      <c r="A223" s="10">
        <f>Training!L219</f>
        <v>70</v>
      </c>
      <c r="B223" s="10">
        <f>Training!I219</f>
        <v>1</v>
      </c>
      <c r="C223" s="10">
        <f t="shared" si="19"/>
        <v>0</v>
      </c>
      <c r="D223" s="10">
        <f t="shared" si="18"/>
        <v>2.8134085593260139E-2</v>
      </c>
      <c r="E223" s="10">
        <f t="shared" si="20"/>
        <v>0.97225799227107357</v>
      </c>
      <c r="F223" s="10">
        <f t="shared" si="21"/>
        <v>0.50703305749999295</v>
      </c>
      <c r="G223" s="10">
        <f t="shared" si="22"/>
        <v>0.49296694250000705</v>
      </c>
      <c r="H223" s="10">
        <f t="shared" si="23"/>
        <v>-0.67917907534691158</v>
      </c>
    </row>
    <row r="224" spans="1:8" x14ac:dyDescent="0.45">
      <c r="A224" s="10">
        <f>Training!L220</f>
        <v>61</v>
      </c>
      <c r="B224" s="10">
        <f>Training!I220</f>
        <v>0</v>
      </c>
      <c r="C224" s="10">
        <f t="shared" si="19"/>
        <v>1</v>
      </c>
      <c r="D224" s="10">
        <f t="shared" si="18"/>
        <v>-0.77222769151777904</v>
      </c>
      <c r="E224" s="10">
        <f t="shared" si="20"/>
        <v>2.164582909768765</v>
      </c>
      <c r="F224" s="10">
        <f t="shared" si="21"/>
        <v>0.31599740898337519</v>
      </c>
      <c r="G224" s="10">
        <f t="shared" si="22"/>
        <v>0.68400259101662475</v>
      </c>
      <c r="H224" s="10">
        <f t="shared" si="23"/>
        <v>-0.37979357333076008</v>
      </c>
    </row>
    <row r="225" spans="1:8" x14ac:dyDescent="0.45">
      <c r="A225" s="10">
        <f>Training!L221</f>
        <v>57</v>
      </c>
      <c r="B225" s="10">
        <f>Training!I221</f>
        <v>1</v>
      </c>
      <c r="C225" s="10">
        <f t="shared" si="19"/>
        <v>0</v>
      </c>
      <c r="D225" s="10">
        <f t="shared" si="18"/>
        <v>-1.1279440369004634</v>
      </c>
      <c r="E225" s="10">
        <f t="shared" si="20"/>
        <v>3.0892984827557659</v>
      </c>
      <c r="F225" s="10">
        <f t="shared" si="21"/>
        <v>0.2445407211571661</v>
      </c>
      <c r="G225" s="10">
        <f t="shared" si="22"/>
        <v>0.75545927884283393</v>
      </c>
      <c r="H225" s="10">
        <f t="shared" si="23"/>
        <v>-1.4083734352348394</v>
      </c>
    </row>
    <row r="226" spans="1:8" x14ac:dyDescent="0.45">
      <c r="A226" s="10">
        <f>Training!L222</f>
        <v>84</v>
      </c>
      <c r="B226" s="10">
        <f>Training!I222</f>
        <v>1</v>
      </c>
      <c r="C226" s="10">
        <f t="shared" si="19"/>
        <v>0</v>
      </c>
      <c r="D226" s="10">
        <f t="shared" si="18"/>
        <v>1.273141294432655</v>
      </c>
      <c r="E226" s="10">
        <f t="shared" si="20"/>
        <v>0.27995083110407826</v>
      </c>
      <c r="F226" s="10">
        <f t="shared" si="21"/>
        <v>0.78128001146528858</v>
      </c>
      <c r="G226" s="10">
        <f t="shared" si="22"/>
        <v>0.21871998853471142</v>
      </c>
      <c r="H226" s="10">
        <f t="shared" si="23"/>
        <v>-0.24682166399378117</v>
      </c>
    </row>
    <row r="227" spans="1:8" x14ac:dyDescent="0.45">
      <c r="A227" s="10">
        <f>Training!L223</f>
        <v>85</v>
      </c>
      <c r="B227" s="10">
        <f>Training!I223</f>
        <v>1</v>
      </c>
      <c r="C227" s="10">
        <f t="shared" si="19"/>
        <v>0</v>
      </c>
      <c r="D227" s="10">
        <f t="shared" si="18"/>
        <v>1.3620703807783254</v>
      </c>
      <c r="E227" s="10">
        <f t="shared" si="20"/>
        <v>0.25612994112017207</v>
      </c>
      <c r="F227" s="10">
        <f t="shared" si="21"/>
        <v>0.79609598279954663</v>
      </c>
      <c r="G227" s="10">
        <f t="shared" si="22"/>
        <v>0.20390401720045337</v>
      </c>
      <c r="H227" s="10">
        <f t="shared" si="23"/>
        <v>-0.22803551900064187</v>
      </c>
    </row>
    <row r="228" spans="1:8" x14ac:dyDescent="0.45">
      <c r="A228" s="10">
        <f>Training!L224</f>
        <v>69</v>
      </c>
      <c r="B228" s="10">
        <f>Training!I224</f>
        <v>1</v>
      </c>
      <c r="C228" s="10">
        <f t="shared" si="19"/>
        <v>0</v>
      </c>
      <c r="D228" s="10">
        <f t="shared" si="18"/>
        <v>-6.0795000752411177E-2</v>
      </c>
      <c r="E228" s="10">
        <f t="shared" si="20"/>
        <v>1.0626810430419973</v>
      </c>
      <c r="F228" s="10">
        <f t="shared" si="21"/>
        <v>0.48480592933807243</v>
      </c>
      <c r="G228" s="10">
        <f t="shared" si="22"/>
        <v>0.51519407066192757</v>
      </c>
      <c r="H228" s="10">
        <f t="shared" si="23"/>
        <v>-0.72400661381900144</v>
      </c>
    </row>
    <row r="229" spans="1:8" x14ac:dyDescent="0.45">
      <c r="A229" s="10">
        <f>Training!L225</f>
        <v>80</v>
      </c>
      <c r="B229" s="10">
        <f>Training!I225</f>
        <v>1</v>
      </c>
      <c r="C229" s="10">
        <f t="shared" si="19"/>
        <v>0</v>
      </c>
      <c r="D229" s="10">
        <f t="shared" si="18"/>
        <v>0.91742494904997063</v>
      </c>
      <c r="E229" s="10">
        <f t="shared" si="20"/>
        <v>0.39954657032214758</v>
      </c>
      <c r="F229" s="10">
        <f t="shared" si="21"/>
        <v>0.71451713090892</v>
      </c>
      <c r="G229" s="10">
        <f t="shared" si="22"/>
        <v>0.28548286909108</v>
      </c>
      <c r="H229" s="10">
        <f t="shared" si="23"/>
        <v>-0.33614830581997246</v>
      </c>
    </row>
    <row r="230" spans="1:8" x14ac:dyDescent="0.45">
      <c r="A230" s="10">
        <f>Training!L226</f>
        <v>71</v>
      </c>
      <c r="B230" s="10">
        <f>Training!I226</f>
        <v>1</v>
      </c>
      <c r="C230" s="10">
        <f t="shared" si="19"/>
        <v>0</v>
      </c>
      <c r="D230" s="10">
        <f t="shared" si="18"/>
        <v>0.11706317193893145</v>
      </c>
      <c r="E230" s="10">
        <f t="shared" si="20"/>
        <v>0.88952899811690822</v>
      </c>
      <c r="F230" s="10">
        <f t="shared" si="21"/>
        <v>0.5292324177065254</v>
      </c>
      <c r="G230" s="10">
        <f t="shared" si="22"/>
        <v>0.4707675822934746</v>
      </c>
      <c r="H230" s="10">
        <f t="shared" si="23"/>
        <v>-0.63632759066868938</v>
      </c>
    </row>
    <row r="231" spans="1:8" x14ac:dyDescent="0.45">
      <c r="A231" s="10">
        <f>Training!L227</f>
        <v>61</v>
      </c>
      <c r="B231" s="10">
        <f>Training!I227</f>
        <v>1</v>
      </c>
      <c r="C231" s="10">
        <f t="shared" si="19"/>
        <v>0</v>
      </c>
      <c r="D231" s="10">
        <f t="shared" si="18"/>
        <v>-0.77222769151777904</v>
      </c>
      <c r="E231" s="10">
        <f t="shared" si="20"/>
        <v>2.164582909768765</v>
      </c>
      <c r="F231" s="10">
        <f t="shared" si="21"/>
        <v>0.31599740898337519</v>
      </c>
      <c r="G231" s="10">
        <f t="shared" si="22"/>
        <v>0.68400259101662475</v>
      </c>
      <c r="H231" s="10">
        <f t="shared" si="23"/>
        <v>-1.1520212648485391</v>
      </c>
    </row>
    <row r="232" spans="1:8" x14ac:dyDescent="0.45">
      <c r="A232" s="10">
        <f>Training!L228</f>
        <v>79</v>
      </c>
      <c r="B232" s="10">
        <f>Training!I228</f>
        <v>1</v>
      </c>
      <c r="C232" s="10">
        <f t="shared" si="19"/>
        <v>0</v>
      </c>
      <c r="D232" s="10">
        <f t="shared" si="18"/>
        <v>0.82849586270429931</v>
      </c>
      <c r="E232" s="10">
        <f t="shared" si="20"/>
        <v>0.43670565782853776</v>
      </c>
      <c r="F232" s="10">
        <f t="shared" si="21"/>
        <v>0.6960367940023412</v>
      </c>
      <c r="G232" s="10">
        <f t="shared" si="22"/>
        <v>0.3039632059976588</v>
      </c>
      <c r="H232" s="10">
        <f t="shared" si="23"/>
        <v>-0.3623527550991269</v>
      </c>
    </row>
    <row r="233" spans="1:8" x14ac:dyDescent="0.45">
      <c r="A233" s="10">
        <f>Training!L229</f>
        <v>75</v>
      </c>
      <c r="B233" s="10">
        <f>Training!I229</f>
        <v>1</v>
      </c>
      <c r="C233" s="10">
        <f t="shared" si="19"/>
        <v>0</v>
      </c>
      <c r="D233" s="10">
        <f t="shared" si="18"/>
        <v>0.47277951732161583</v>
      </c>
      <c r="E233" s="10">
        <f t="shared" si="20"/>
        <v>0.62326747571183605</v>
      </c>
      <c r="F233" s="10">
        <f t="shared" si="21"/>
        <v>0.61604141952112945</v>
      </c>
      <c r="G233" s="10">
        <f t="shared" si="22"/>
        <v>0.38395858047887055</v>
      </c>
      <c r="H233" s="10">
        <f t="shared" si="23"/>
        <v>-0.48444107822673693</v>
      </c>
    </row>
    <row r="234" spans="1:8" x14ac:dyDescent="0.45">
      <c r="A234" s="10">
        <f>Training!L230</f>
        <v>69</v>
      </c>
      <c r="B234" s="10">
        <f>Training!I230</f>
        <v>1</v>
      </c>
      <c r="C234" s="10">
        <f t="shared" si="19"/>
        <v>0</v>
      </c>
      <c r="D234" s="10">
        <f t="shared" si="18"/>
        <v>-6.0795000752411177E-2</v>
      </c>
      <c r="E234" s="10">
        <f t="shared" si="20"/>
        <v>1.0626810430419973</v>
      </c>
      <c r="F234" s="10">
        <f t="shared" si="21"/>
        <v>0.48480592933807243</v>
      </c>
      <c r="G234" s="10">
        <f t="shared" si="22"/>
        <v>0.51519407066192757</v>
      </c>
      <c r="H234" s="10">
        <f t="shared" si="23"/>
        <v>-0.72400661381900144</v>
      </c>
    </row>
    <row r="235" spans="1:8" x14ac:dyDescent="0.45">
      <c r="A235" s="10">
        <f>Training!L231</f>
        <v>67</v>
      </c>
      <c r="B235" s="10">
        <f>Training!I231</f>
        <v>1</v>
      </c>
      <c r="C235" s="10">
        <f t="shared" si="19"/>
        <v>0</v>
      </c>
      <c r="D235" s="10">
        <f t="shared" si="18"/>
        <v>-0.23865317344375292</v>
      </c>
      <c r="E235" s="10">
        <f t="shared" si="20"/>
        <v>1.2695381506746641</v>
      </c>
      <c r="F235" s="10">
        <f t="shared" si="21"/>
        <v>0.44061828161061345</v>
      </c>
      <c r="G235" s="10">
        <f t="shared" si="22"/>
        <v>0.55938171838938655</v>
      </c>
      <c r="H235" s="10">
        <f t="shared" si="23"/>
        <v>-0.81957635294038367</v>
      </c>
    </row>
    <row r="236" spans="1:8" x14ac:dyDescent="0.45">
      <c r="A236" s="10">
        <f>Training!L232</f>
        <v>63</v>
      </c>
      <c r="B236" s="10">
        <f>Training!I232</f>
        <v>0</v>
      </c>
      <c r="C236" s="10">
        <f t="shared" si="19"/>
        <v>1</v>
      </c>
      <c r="D236" s="10">
        <f t="shared" si="18"/>
        <v>-0.59436951882643729</v>
      </c>
      <c r="E236" s="10">
        <f t="shared" si="20"/>
        <v>1.8118882233523561</v>
      </c>
      <c r="F236" s="10">
        <f t="shared" si="21"/>
        <v>0.35563291303513905</v>
      </c>
      <c r="G236" s="10">
        <f t="shared" si="22"/>
        <v>0.644367086964861</v>
      </c>
      <c r="H236" s="10">
        <f t="shared" si="23"/>
        <v>-0.43948670445723836</v>
      </c>
    </row>
    <row r="237" spans="1:8" x14ac:dyDescent="0.45">
      <c r="A237" s="10">
        <f>Training!L233</f>
        <v>72</v>
      </c>
      <c r="B237" s="10">
        <f>Training!I233</f>
        <v>1</v>
      </c>
      <c r="C237" s="10">
        <f t="shared" si="19"/>
        <v>0</v>
      </c>
      <c r="D237" s="10">
        <f t="shared" si="18"/>
        <v>0.20599225828460277</v>
      </c>
      <c r="E237" s="10">
        <f t="shared" si="20"/>
        <v>0.81383937677136642</v>
      </c>
      <c r="F237" s="10">
        <f t="shared" si="21"/>
        <v>0.5513167333372152</v>
      </c>
      <c r="G237" s="10">
        <f t="shared" si="22"/>
        <v>0.4486832666627848</v>
      </c>
      <c r="H237" s="10">
        <f t="shared" si="23"/>
        <v>-0.59544580133993474</v>
      </c>
    </row>
    <row r="238" spans="1:8" x14ac:dyDescent="0.45">
      <c r="A238" s="10">
        <f>Training!L234</f>
        <v>62</v>
      </c>
      <c r="B238" s="10">
        <f>Training!I234</f>
        <v>1</v>
      </c>
      <c r="C238" s="10">
        <f t="shared" si="19"/>
        <v>0</v>
      </c>
      <c r="D238" s="10">
        <f t="shared" si="18"/>
        <v>-0.68329860517210772</v>
      </c>
      <c r="E238" s="10">
        <f t="shared" si="20"/>
        <v>1.9803995260249376</v>
      </c>
      <c r="F238" s="10">
        <f t="shared" si="21"/>
        <v>0.33552548618665723</v>
      </c>
      <c r="G238" s="10">
        <f t="shared" si="22"/>
        <v>0.66447451381334277</v>
      </c>
      <c r="H238" s="10">
        <f t="shared" si="23"/>
        <v>-1.0920573606667348</v>
      </c>
    </row>
    <row r="239" spans="1:8" x14ac:dyDescent="0.45">
      <c r="A239" s="10">
        <f>Training!L235</f>
        <v>64</v>
      </c>
      <c r="B239" s="10">
        <f>Training!I235</f>
        <v>1</v>
      </c>
      <c r="C239" s="10">
        <f t="shared" si="19"/>
        <v>0</v>
      </c>
      <c r="D239" s="10">
        <f t="shared" si="18"/>
        <v>-0.50544043248076598</v>
      </c>
      <c r="E239" s="10">
        <f t="shared" si="20"/>
        <v>1.6577154714394811</v>
      </c>
      <c r="F239" s="10">
        <f t="shared" si="21"/>
        <v>0.37626300134317109</v>
      </c>
      <c r="G239" s="10">
        <f t="shared" si="22"/>
        <v>0.62373699865682886</v>
      </c>
      <c r="H239" s="10">
        <f t="shared" si="23"/>
        <v>-0.97746690845115747</v>
      </c>
    </row>
    <row r="240" spans="1:8" x14ac:dyDescent="0.45">
      <c r="A240" s="10">
        <f>Training!L236</f>
        <v>73</v>
      </c>
      <c r="B240" s="10">
        <f>Training!I236</f>
        <v>0</v>
      </c>
      <c r="C240" s="10">
        <f t="shared" si="19"/>
        <v>1</v>
      </c>
      <c r="D240" s="10">
        <f t="shared" si="18"/>
        <v>0.2949213446302732</v>
      </c>
      <c r="E240" s="10">
        <f t="shared" si="20"/>
        <v>0.74459015117633975</v>
      </c>
      <c r="F240" s="10">
        <f t="shared" si="21"/>
        <v>0.5732005304086587</v>
      </c>
      <c r="G240" s="10">
        <f t="shared" si="22"/>
        <v>0.4267994695913413</v>
      </c>
      <c r="H240" s="10">
        <f t="shared" si="23"/>
        <v>-0.85144100231224329</v>
      </c>
    </row>
    <row r="241" spans="1:8" x14ac:dyDescent="0.45">
      <c r="A241" s="10">
        <f>Training!L237</f>
        <v>62</v>
      </c>
      <c r="B241" s="10">
        <f>Training!I237</f>
        <v>1</v>
      </c>
      <c r="C241" s="10">
        <f t="shared" si="19"/>
        <v>0</v>
      </c>
      <c r="D241" s="10">
        <f t="shared" si="18"/>
        <v>-0.68329860517210772</v>
      </c>
      <c r="E241" s="10">
        <f t="shared" si="20"/>
        <v>1.9803995260249376</v>
      </c>
      <c r="F241" s="10">
        <f t="shared" si="21"/>
        <v>0.33552548618665723</v>
      </c>
      <c r="G241" s="10">
        <f t="shared" si="22"/>
        <v>0.66447451381334277</v>
      </c>
      <c r="H241" s="10">
        <f t="shared" si="23"/>
        <v>-1.0920573606667348</v>
      </c>
    </row>
    <row r="242" spans="1:8" x14ac:dyDescent="0.45">
      <c r="A242" s="10">
        <f>Training!L238</f>
        <v>81</v>
      </c>
      <c r="B242" s="10">
        <f>Training!I238</f>
        <v>1</v>
      </c>
      <c r="C242" s="10">
        <f t="shared" si="19"/>
        <v>0</v>
      </c>
      <c r="D242" s="10">
        <f t="shared" si="18"/>
        <v>1.0063540353956419</v>
      </c>
      <c r="E242" s="10">
        <f t="shared" si="20"/>
        <v>0.36554933281599195</v>
      </c>
      <c r="F242" s="10">
        <f t="shared" si="21"/>
        <v>0.73230602217631502</v>
      </c>
      <c r="G242" s="10">
        <f t="shared" si="22"/>
        <v>0.26769397782368498</v>
      </c>
      <c r="H242" s="10">
        <f t="shared" si="23"/>
        <v>-0.31155678930245007</v>
      </c>
    </row>
    <row r="243" spans="1:8" x14ac:dyDescent="0.45">
      <c r="A243" s="10">
        <f>Training!L239</f>
        <v>47</v>
      </c>
      <c r="B243" s="10">
        <f>Training!I239</f>
        <v>0</v>
      </c>
      <c r="C243" s="10">
        <f t="shared" si="19"/>
        <v>1</v>
      </c>
      <c r="D243" s="10">
        <f t="shared" si="18"/>
        <v>-2.0172349003571739</v>
      </c>
      <c r="E243" s="10">
        <f t="shared" si="20"/>
        <v>7.517509505709052</v>
      </c>
      <c r="F243" s="10">
        <f t="shared" si="21"/>
        <v>0.11740521091637497</v>
      </c>
      <c r="G243" s="10">
        <f t="shared" si="22"/>
        <v>0.88259478908362499</v>
      </c>
      <c r="H243" s="10">
        <f t="shared" si="23"/>
        <v>-0.12488908621620963</v>
      </c>
    </row>
    <row r="244" spans="1:8" x14ac:dyDescent="0.45">
      <c r="A244" s="10">
        <f>Training!L240</f>
        <v>78</v>
      </c>
      <c r="B244" s="10">
        <f>Training!I240</f>
        <v>1</v>
      </c>
      <c r="C244" s="10">
        <f t="shared" si="19"/>
        <v>0</v>
      </c>
      <c r="D244" s="10">
        <f t="shared" si="18"/>
        <v>0.73956677635862889</v>
      </c>
      <c r="E244" s="10">
        <f t="shared" si="20"/>
        <v>0.47732065732835105</v>
      </c>
      <c r="F244" s="10">
        <f t="shared" si="21"/>
        <v>0.67690111489298621</v>
      </c>
      <c r="G244" s="10">
        <f t="shared" si="22"/>
        <v>0.32309888510701379</v>
      </c>
      <c r="H244" s="10">
        <f t="shared" si="23"/>
        <v>-0.39023008041177948</v>
      </c>
    </row>
    <row r="245" spans="1:8" x14ac:dyDescent="0.45">
      <c r="A245" s="10">
        <f>Training!L241</f>
        <v>66</v>
      </c>
      <c r="B245" s="10">
        <f>Training!I241</f>
        <v>1</v>
      </c>
      <c r="C245" s="10">
        <f t="shared" si="19"/>
        <v>0</v>
      </c>
      <c r="D245" s="10">
        <f t="shared" si="18"/>
        <v>-0.32758225978942423</v>
      </c>
      <c r="E245" s="10">
        <f t="shared" si="20"/>
        <v>1.3876091910432105</v>
      </c>
      <c r="F245" s="10">
        <f t="shared" si="21"/>
        <v>0.41882901261704109</v>
      </c>
      <c r="G245" s="10">
        <f t="shared" si="22"/>
        <v>0.58117098738295891</v>
      </c>
      <c r="H245" s="10">
        <f t="shared" si="23"/>
        <v>-0.87029252679531965</v>
      </c>
    </row>
    <row r="246" spans="1:8" x14ac:dyDescent="0.45">
      <c r="A246" s="10">
        <f>Training!L242</f>
        <v>48</v>
      </c>
      <c r="B246" s="10">
        <f>Training!I242</f>
        <v>0</v>
      </c>
      <c r="C246" s="10">
        <f t="shared" si="19"/>
        <v>1</v>
      </c>
      <c r="D246" s="10">
        <f t="shared" si="18"/>
        <v>-1.9283058140115026</v>
      </c>
      <c r="E246" s="10">
        <f t="shared" si="20"/>
        <v>6.8778480116451481</v>
      </c>
      <c r="F246" s="10">
        <f t="shared" si="21"/>
        <v>0.12693821948859454</v>
      </c>
      <c r="G246" s="10">
        <f t="shared" si="22"/>
        <v>0.87306178051140548</v>
      </c>
      <c r="H246" s="10">
        <f t="shared" si="23"/>
        <v>-0.13574895759217365</v>
      </c>
    </row>
    <row r="247" spans="1:8" x14ac:dyDescent="0.45">
      <c r="A247" s="10">
        <f>Training!L243</f>
        <v>67</v>
      </c>
      <c r="B247" s="10">
        <f>Training!I243</f>
        <v>1</v>
      </c>
      <c r="C247" s="10">
        <f t="shared" si="19"/>
        <v>0</v>
      </c>
      <c r="D247" s="10">
        <f t="shared" si="18"/>
        <v>-0.23865317344375292</v>
      </c>
      <c r="E247" s="10">
        <f t="shared" si="20"/>
        <v>1.2695381506746641</v>
      </c>
      <c r="F247" s="10">
        <f t="shared" si="21"/>
        <v>0.44061828161061345</v>
      </c>
      <c r="G247" s="10">
        <f t="shared" si="22"/>
        <v>0.55938171838938655</v>
      </c>
      <c r="H247" s="10">
        <f t="shared" si="23"/>
        <v>-0.81957635294038367</v>
      </c>
    </row>
    <row r="248" spans="1:8" x14ac:dyDescent="0.45">
      <c r="A248" s="10">
        <f>Training!L244</f>
        <v>56</v>
      </c>
      <c r="B248" s="10">
        <f>Training!I244</f>
        <v>1</v>
      </c>
      <c r="C248" s="10">
        <f t="shared" si="19"/>
        <v>0</v>
      </c>
      <c r="D248" s="10">
        <f t="shared" si="18"/>
        <v>-1.2168731232461347</v>
      </c>
      <c r="E248" s="10">
        <f t="shared" si="20"/>
        <v>3.3766129566643324</v>
      </c>
      <c r="F248" s="10">
        <f t="shared" si="21"/>
        <v>0.22848719087149011</v>
      </c>
      <c r="G248" s="10">
        <f t="shared" si="22"/>
        <v>0.77151280912850995</v>
      </c>
      <c r="H248" s="10">
        <f t="shared" si="23"/>
        <v>-1.4762751276743411</v>
      </c>
    </row>
    <row r="249" spans="1:8" x14ac:dyDescent="0.45">
      <c r="A249" s="10">
        <f>Training!L245</f>
        <v>62</v>
      </c>
      <c r="B249" s="10">
        <f>Training!I245</f>
        <v>0</v>
      </c>
      <c r="C249" s="10">
        <f t="shared" si="19"/>
        <v>1</v>
      </c>
      <c r="D249" s="10">
        <f t="shared" si="18"/>
        <v>-0.68329860517210772</v>
      </c>
      <c r="E249" s="10">
        <f t="shared" si="20"/>
        <v>1.9803995260249376</v>
      </c>
      <c r="F249" s="10">
        <f t="shared" si="21"/>
        <v>0.33552548618665723</v>
      </c>
      <c r="G249" s="10">
        <f t="shared" si="22"/>
        <v>0.66447451381334277</v>
      </c>
      <c r="H249" s="10">
        <f t="shared" si="23"/>
        <v>-0.40875875549462704</v>
      </c>
    </row>
    <row r="250" spans="1:8" x14ac:dyDescent="0.45">
      <c r="A250" s="10">
        <f>Training!L246</f>
        <v>72</v>
      </c>
      <c r="B250" s="10">
        <f>Training!I246</f>
        <v>1</v>
      </c>
      <c r="C250" s="10">
        <f t="shared" si="19"/>
        <v>0</v>
      </c>
      <c r="D250" s="10">
        <f t="shared" si="18"/>
        <v>0.20599225828460277</v>
      </c>
      <c r="E250" s="10">
        <f t="shared" si="20"/>
        <v>0.81383937677136642</v>
      </c>
      <c r="F250" s="10">
        <f t="shared" si="21"/>
        <v>0.5513167333372152</v>
      </c>
      <c r="G250" s="10">
        <f t="shared" si="22"/>
        <v>0.4486832666627848</v>
      </c>
      <c r="H250" s="10">
        <f t="shared" si="23"/>
        <v>-0.59544580133993474</v>
      </c>
    </row>
    <row r="251" spans="1:8" x14ac:dyDescent="0.45">
      <c r="A251" s="10">
        <f>Training!L247</f>
        <v>73</v>
      </c>
      <c r="B251" s="10">
        <f>Training!I247</f>
        <v>1</v>
      </c>
      <c r="C251" s="10">
        <f t="shared" si="19"/>
        <v>0</v>
      </c>
      <c r="D251" s="10">
        <f t="shared" si="18"/>
        <v>0.2949213446302732</v>
      </c>
      <c r="E251" s="10">
        <f t="shared" si="20"/>
        <v>0.74459015117633975</v>
      </c>
      <c r="F251" s="10">
        <f t="shared" si="21"/>
        <v>0.5732005304086587</v>
      </c>
      <c r="G251" s="10">
        <f t="shared" si="22"/>
        <v>0.4267994695913413</v>
      </c>
      <c r="H251" s="10">
        <f t="shared" si="23"/>
        <v>-0.55651965768197009</v>
      </c>
    </row>
    <row r="252" spans="1:8" x14ac:dyDescent="0.45">
      <c r="A252" s="10">
        <f>Training!L248</f>
        <v>75</v>
      </c>
      <c r="B252" s="10">
        <f>Training!I248</f>
        <v>1</v>
      </c>
      <c r="C252" s="10">
        <f t="shared" si="19"/>
        <v>0</v>
      </c>
      <c r="D252" s="10">
        <f t="shared" si="18"/>
        <v>0.47277951732161583</v>
      </c>
      <c r="E252" s="10">
        <f t="shared" si="20"/>
        <v>0.62326747571183605</v>
      </c>
      <c r="F252" s="10">
        <f t="shared" si="21"/>
        <v>0.61604141952112945</v>
      </c>
      <c r="G252" s="10">
        <f t="shared" si="22"/>
        <v>0.38395858047887055</v>
      </c>
      <c r="H252" s="10">
        <f t="shared" si="23"/>
        <v>-0.48444107822673693</v>
      </c>
    </row>
    <row r="253" spans="1:8" x14ac:dyDescent="0.45">
      <c r="A253" s="10">
        <f>Training!L249</f>
        <v>76</v>
      </c>
      <c r="B253" s="10">
        <f>Training!I249</f>
        <v>0</v>
      </c>
      <c r="C253" s="10">
        <f t="shared" si="19"/>
        <v>1</v>
      </c>
      <c r="D253" s="10">
        <f t="shared" si="18"/>
        <v>0.56170860366728625</v>
      </c>
      <c r="E253" s="10">
        <f t="shared" si="20"/>
        <v>0.57023392724575217</v>
      </c>
      <c r="F253" s="10">
        <f t="shared" si="21"/>
        <v>0.63684778595634894</v>
      </c>
      <c r="G253" s="10">
        <f t="shared" si="22"/>
        <v>0.36315221404365106</v>
      </c>
      <c r="H253" s="10">
        <f t="shared" si="23"/>
        <v>-1.0129332101740689</v>
      </c>
    </row>
    <row r="254" spans="1:8" x14ac:dyDescent="0.45">
      <c r="A254" s="10">
        <f>Training!L250</f>
        <v>81</v>
      </c>
      <c r="B254" s="10">
        <f>Training!I250</f>
        <v>1</v>
      </c>
      <c r="C254" s="10">
        <f t="shared" si="19"/>
        <v>0</v>
      </c>
      <c r="D254" s="10">
        <f t="shared" si="18"/>
        <v>1.0063540353956419</v>
      </c>
      <c r="E254" s="10">
        <f t="shared" si="20"/>
        <v>0.36554933281599195</v>
      </c>
      <c r="F254" s="10">
        <f t="shared" si="21"/>
        <v>0.73230602217631502</v>
      </c>
      <c r="G254" s="10">
        <f t="shared" si="22"/>
        <v>0.26769397782368498</v>
      </c>
      <c r="H254" s="10">
        <f t="shared" si="23"/>
        <v>-0.31155678930245007</v>
      </c>
    </row>
    <row r="255" spans="1:8" x14ac:dyDescent="0.45">
      <c r="A255" s="10">
        <f>Training!L251</f>
        <v>72</v>
      </c>
      <c r="B255" s="10">
        <f>Training!I251</f>
        <v>1</v>
      </c>
      <c r="C255" s="10">
        <f t="shared" si="19"/>
        <v>0</v>
      </c>
      <c r="D255" s="10">
        <f t="shared" si="18"/>
        <v>0.20599225828460277</v>
      </c>
      <c r="E255" s="10">
        <f t="shared" si="20"/>
        <v>0.81383937677136642</v>
      </c>
      <c r="F255" s="10">
        <f t="shared" si="21"/>
        <v>0.5513167333372152</v>
      </c>
      <c r="G255" s="10">
        <f t="shared" si="22"/>
        <v>0.4486832666627848</v>
      </c>
      <c r="H255" s="10">
        <f t="shared" si="23"/>
        <v>-0.59544580133993474</v>
      </c>
    </row>
    <row r="256" spans="1:8" x14ac:dyDescent="0.45">
      <c r="A256" s="10">
        <f>Training!L252</f>
        <v>71</v>
      </c>
      <c r="B256" s="10">
        <f>Training!I252</f>
        <v>0</v>
      </c>
      <c r="C256" s="10">
        <f t="shared" si="19"/>
        <v>1</v>
      </c>
      <c r="D256" s="10">
        <f t="shared" si="18"/>
        <v>0.11706317193893145</v>
      </c>
      <c r="E256" s="10">
        <f t="shared" si="20"/>
        <v>0.88952899811690822</v>
      </c>
      <c r="F256" s="10">
        <f t="shared" si="21"/>
        <v>0.5292324177065254</v>
      </c>
      <c r="G256" s="10">
        <f t="shared" si="22"/>
        <v>0.4707675822934746</v>
      </c>
      <c r="H256" s="10">
        <f t="shared" si="23"/>
        <v>-0.75339076260762083</v>
      </c>
    </row>
    <row r="257" spans="1:8" x14ac:dyDescent="0.45">
      <c r="A257" s="10">
        <f>Training!L253</f>
        <v>64</v>
      </c>
      <c r="B257" s="10">
        <f>Training!I253</f>
        <v>0</v>
      </c>
      <c r="C257" s="10">
        <f t="shared" si="19"/>
        <v>1</v>
      </c>
      <c r="D257" s="10">
        <f t="shared" si="18"/>
        <v>-0.50544043248076598</v>
      </c>
      <c r="E257" s="10">
        <f t="shared" si="20"/>
        <v>1.6577154714394811</v>
      </c>
      <c r="F257" s="10">
        <f t="shared" si="21"/>
        <v>0.37626300134317109</v>
      </c>
      <c r="G257" s="10">
        <f t="shared" si="22"/>
        <v>0.62373699865682886</v>
      </c>
      <c r="H257" s="10">
        <f t="shared" si="23"/>
        <v>-0.47202647597039171</v>
      </c>
    </row>
    <row r="258" spans="1:8" x14ac:dyDescent="0.45">
      <c r="A258" s="10">
        <f>Training!L254</f>
        <v>72</v>
      </c>
      <c r="B258" s="10">
        <f>Training!I254</f>
        <v>1</v>
      </c>
      <c r="C258" s="10">
        <f t="shared" si="19"/>
        <v>0</v>
      </c>
      <c r="D258" s="10">
        <f t="shared" si="18"/>
        <v>0.20599225828460277</v>
      </c>
      <c r="E258" s="10">
        <f t="shared" si="20"/>
        <v>0.81383937677136642</v>
      </c>
      <c r="F258" s="10">
        <f t="shared" si="21"/>
        <v>0.5513167333372152</v>
      </c>
      <c r="G258" s="10">
        <f t="shared" si="22"/>
        <v>0.4486832666627848</v>
      </c>
      <c r="H258" s="10">
        <f t="shared" si="23"/>
        <v>-0.59544580133993474</v>
      </c>
    </row>
    <row r="259" spans="1:8" x14ac:dyDescent="0.45">
      <c r="A259" s="10">
        <f>Training!L255</f>
        <v>55</v>
      </c>
      <c r="B259" s="10">
        <f>Training!I255</f>
        <v>0</v>
      </c>
      <c r="C259" s="10">
        <f t="shared" si="19"/>
        <v>1</v>
      </c>
      <c r="D259" s="10">
        <f t="shared" si="18"/>
        <v>-1.3058022095918052</v>
      </c>
      <c r="E259" s="10">
        <f t="shared" si="20"/>
        <v>3.6906485801730851</v>
      </c>
      <c r="F259" s="10">
        <f t="shared" si="21"/>
        <v>0.21319013413771876</v>
      </c>
      <c r="G259" s="10">
        <f t="shared" si="22"/>
        <v>0.7868098658622813</v>
      </c>
      <c r="H259" s="10">
        <f t="shared" si="23"/>
        <v>-0.23976865332078326</v>
      </c>
    </row>
    <row r="260" spans="1:8" x14ac:dyDescent="0.45">
      <c r="A260" s="10">
        <f>Training!L256</f>
        <v>58</v>
      </c>
      <c r="B260" s="10">
        <f>Training!I256</f>
        <v>0</v>
      </c>
      <c r="C260" s="10">
        <f t="shared" si="19"/>
        <v>1</v>
      </c>
      <c r="D260" s="10">
        <f t="shared" si="18"/>
        <v>-1.0390149505547921</v>
      </c>
      <c r="E260" s="10">
        <f t="shared" si="20"/>
        <v>2.8264314678769442</v>
      </c>
      <c r="F260" s="10">
        <f t="shared" si="21"/>
        <v>0.26134010458440005</v>
      </c>
      <c r="G260" s="10">
        <f t="shared" si="22"/>
        <v>0.73865989541559995</v>
      </c>
      <c r="H260" s="10">
        <f t="shared" si="23"/>
        <v>-0.30291768668122543</v>
      </c>
    </row>
    <row r="261" spans="1:8" x14ac:dyDescent="0.45">
      <c r="A261" s="10">
        <f>Training!L257</f>
        <v>64</v>
      </c>
      <c r="B261" s="10">
        <f>Training!I257</f>
        <v>1</v>
      </c>
      <c r="C261" s="10">
        <f t="shared" si="19"/>
        <v>0</v>
      </c>
      <c r="D261" s="10">
        <f t="shared" si="18"/>
        <v>-0.50544043248076598</v>
      </c>
      <c r="E261" s="10">
        <f t="shared" si="20"/>
        <v>1.6577154714394811</v>
      </c>
      <c r="F261" s="10">
        <f t="shared" si="21"/>
        <v>0.37626300134317109</v>
      </c>
      <c r="G261" s="10">
        <f t="shared" si="22"/>
        <v>0.62373699865682886</v>
      </c>
      <c r="H261" s="10">
        <f t="shared" si="23"/>
        <v>-0.97746690845115747</v>
      </c>
    </row>
    <row r="262" spans="1:8" x14ac:dyDescent="0.45">
      <c r="A262" s="10">
        <f>Training!L258</f>
        <v>61</v>
      </c>
      <c r="B262" s="10">
        <f>Training!I258</f>
        <v>0</v>
      </c>
      <c r="C262" s="10">
        <f t="shared" si="19"/>
        <v>1</v>
      </c>
      <c r="D262" s="10">
        <f t="shared" ref="D262:D272" si="24">$F$2+$F$3*A262</f>
        <v>-0.77222769151777904</v>
      </c>
      <c r="E262" s="10">
        <f t="shared" si="20"/>
        <v>2.164582909768765</v>
      </c>
      <c r="F262" s="10">
        <f t="shared" si="21"/>
        <v>0.31599740898337519</v>
      </c>
      <c r="G262" s="10">
        <f t="shared" si="22"/>
        <v>0.68400259101662475</v>
      </c>
      <c r="H262" s="10">
        <f t="shared" si="23"/>
        <v>-0.37979357333076008</v>
      </c>
    </row>
    <row r="263" spans="1:8" x14ac:dyDescent="0.45">
      <c r="A263" s="10">
        <f>Training!L259</f>
        <v>62</v>
      </c>
      <c r="B263" s="10">
        <f>Training!I259</f>
        <v>0</v>
      </c>
      <c r="C263" s="10">
        <f t="shared" ref="C263:C272" si="25">IF(B263=1,0,1)</f>
        <v>1</v>
      </c>
      <c r="D263" s="10">
        <f t="shared" si="24"/>
        <v>-0.68329860517210772</v>
      </c>
      <c r="E263" s="10">
        <f t="shared" ref="E263:E272" si="26">EXP(-1*D263)</f>
        <v>1.9803995260249376</v>
      </c>
      <c r="F263" s="10">
        <f t="shared" ref="F263:F272" si="27">1/(1+E263)</f>
        <v>0.33552548618665723</v>
      </c>
      <c r="G263" s="10">
        <f t="shared" ref="G263:G272" si="28">1-F263</f>
        <v>0.66447451381334277</v>
      </c>
      <c r="H263" s="10">
        <f t="shared" ref="H263:H272" si="29">B263*LN(F263)+C263*LN(G263)</f>
        <v>-0.40875875549462704</v>
      </c>
    </row>
    <row r="264" spans="1:8" x14ac:dyDescent="0.45">
      <c r="A264" s="10">
        <f>Training!L260</f>
        <v>72</v>
      </c>
      <c r="B264" s="10">
        <f>Training!I260</f>
        <v>0</v>
      </c>
      <c r="C264" s="10">
        <f t="shared" si="25"/>
        <v>1</v>
      </c>
      <c r="D264" s="10">
        <f t="shared" si="24"/>
        <v>0.20599225828460277</v>
      </c>
      <c r="E264" s="10">
        <f t="shared" si="26"/>
        <v>0.81383937677136642</v>
      </c>
      <c r="F264" s="10">
        <f t="shared" si="27"/>
        <v>0.5513167333372152</v>
      </c>
      <c r="G264" s="10">
        <f t="shared" si="28"/>
        <v>0.4486832666627848</v>
      </c>
      <c r="H264" s="10">
        <f t="shared" si="29"/>
        <v>-0.80143805962453751</v>
      </c>
    </row>
    <row r="265" spans="1:8" x14ac:dyDescent="0.45">
      <c r="A265" s="10">
        <f>Training!L261</f>
        <v>83</v>
      </c>
      <c r="B265" s="10">
        <f>Training!I261</f>
        <v>0</v>
      </c>
      <c r="C265" s="10">
        <f t="shared" si="25"/>
        <v>1</v>
      </c>
      <c r="D265" s="10">
        <f t="shared" si="24"/>
        <v>1.1842122080869837</v>
      </c>
      <c r="E265" s="10">
        <f t="shared" si="26"/>
        <v>0.30598713876677591</v>
      </c>
      <c r="F265" s="10">
        <f t="shared" si="27"/>
        <v>0.76570432458032101</v>
      </c>
      <c r="G265" s="10">
        <f t="shared" si="28"/>
        <v>0.23429567541967899</v>
      </c>
      <c r="H265" s="10">
        <f t="shared" si="29"/>
        <v>-1.4511713910878146</v>
      </c>
    </row>
    <row r="266" spans="1:8" x14ac:dyDescent="0.45">
      <c r="A266" s="10">
        <f>Training!L262</f>
        <v>56</v>
      </c>
      <c r="B266" s="10">
        <f>Training!I262</f>
        <v>0</v>
      </c>
      <c r="C266" s="10">
        <f t="shared" si="25"/>
        <v>1</v>
      </c>
      <c r="D266" s="10">
        <f t="shared" si="24"/>
        <v>-1.2168731232461347</v>
      </c>
      <c r="E266" s="10">
        <f t="shared" si="26"/>
        <v>3.3766129566643324</v>
      </c>
      <c r="F266" s="10">
        <f t="shared" si="27"/>
        <v>0.22848719087149011</v>
      </c>
      <c r="G266" s="10">
        <f t="shared" si="28"/>
        <v>0.77151280912850995</v>
      </c>
      <c r="H266" s="10">
        <f t="shared" si="29"/>
        <v>-0.25940200442820621</v>
      </c>
    </row>
    <row r="267" spans="1:8" x14ac:dyDescent="0.45">
      <c r="A267" s="10">
        <f>Training!L263</f>
        <v>57</v>
      </c>
      <c r="B267" s="10">
        <f>Training!I263</f>
        <v>0</v>
      </c>
      <c r="C267" s="10">
        <f t="shared" si="25"/>
        <v>1</v>
      </c>
      <c r="D267" s="10">
        <f t="shared" si="24"/>
        <v>-1.1279440369004634</v>
      </c>
      <c r="E267" s="10">
        <f t="shared" si="26"/>
        <v>3.0892984827557659</v>
      </c>
      <c r="F267" s="10">
        <f t="shared" si="27"/>
        <v>0.2445407211571661</v>
      </c>
      <c r="G267" s="10">
        <f t="shared" si="28"/>
        <v>0.75545927884283393</v>
      </c>
      <c r="H267" s="10">
        <f t="shared" si="29"/>
        <v>-0.2804293983343763</v>
      </c>
    </row>
    <row r="268" spans="1:8" x14ac:dyDescent="0.45">
      <c r="A268" s="10">
        <f>Training!L264</f>
        <v>64</v>
      </c>
      <c r="B268" s="10">
        <f>Training!I264</f>
        <v>0</v>
      </c>
      <c r="C268" s="10">
        <f t="shared" si="25"/>
        <v>1</v>
      </c>
      <c r="D268" s="10">
        <f t="shared" si="24"/>
        <v>-0.50544043248076598</v>
      </c>
      <c r="E268" s="10">
        <f t="shared" si="26"/>
        <v>1.6577154714394811</v>
      </c>
      <c r="F268" s="10">
        <f t="shared" si="27"/>
        <v>0.37626300134317109</v>
      </c>
      <c r="G268" s="10">
        <f t="shared" si="28"/>
        <v>0.62373699865682886</v>
      </c>
      <c r="H268" s="10">
        <f t="shared" si="29"/>
        <v>-0.47202647597039171</v>
      </c>
    </row>
    <row r="269" spans="1:8" x14ac:dyDescent="0.45">
      <c r="A269" s="10">
        <f>Training!L265</f>
        <v>74</v>
      </c>
      <c r="B269" s="10">
        <f>Training!I265</f>
        <v>0</v>
      </c>
      <c r="C269" s="10">
        <f t="shared" si="25"/>
        <v>1</v>
      </c>
      <c r="D269" s="10">
        <f t="shared" si="24"/>
        <v>0.38385043097594451</v>
      </c>
      <c r="E269" s="10">
        <f t="shared" si="26"/>
        <v>0.68123331096150286</v>
      </c>
      <c r="F269" s="10">
        <f t="shared" si="27"/>
        <v>0.59480144336903285</v>
      </c>
      <c r="G269" s="10">
        <f t="shared" si="28"/>
        <v>0.40519855663096715</v>
      </c>
      <c r="H269" s="10">
        <f t="shared" si="29"/>
        <v>-0.90337806872903903</v>
      </c>
    </row>
    <row r="270" spans="1:8" x14ac:dyDescent="0.45">
      <c r="A270" s="10">
        <f>Training!L266</f>
        <v>90</v>
      </c>
      <c r="B270" s="10">
        <f>Training!I266</f>
        <v>1</v>
      </c>
      <c r="C270" s="10">
        <f t="shared" si="25"/>
        <v>0</v>
      </c>
      <c r="D270" s="10">
        <f t="shared" si="24"/>
        <v>1.8067158125066811</v>
      </c>
      <c r="E270" s="10">
        <f t="shared" si="26"/>
        <v>0.16419249121655211</v>
      </c>
      <c r="F270" s="10">
        <f t="shared" si="27"/>
        <v>0.85896448185731289</v>
      </c>
      <c r="G270" s="10">
        <f t="shared" si="28"/>
        <v>0.14103551814268711</v>
      </c>
      <c r="H270" s="10">
        <f t="shared" si="29"/>
        <v>-0.15202770609801414</v>
      </c>
    </row>
    <row r="271" spans="1:8" x14ac:dyDescent="0.45">
      <c r="A271" s="10">
        <f>Training!L267</f>
        <v>69</v>
      </c>
      <c r="B271" s="10">
        <f>Training!I267</f>
        <v>1</v>
      </c>
      <c r="C271" s="10">
        <f t="shared" si="25"/>
        <v>0</v>
      </c>
      <c r="D271" s="10">
        <f t="shared" si="24"/>
        <v>-6.0795000752411177E-2</v>
      </c>
      <c r="E271" s="10">
        <f t="shared" si="26"/>
        <v>1.0626810430419973</v>
      </c>
      <c r="F271" s="10">
        <f t="shared" si="27"/>
        <v>0.48480592933807243</v>
      </c>
      <c r="G271" s="10">
        <f t="shared" si="28"/>
        <v>0.51519407066192757</v>
      </c>
      <c r="H271" s="10">
        <f t="shared" si="29"/>
        <v>-0.72400661381900144</v>
      </c>
    </row>
    <row r="272" spans="1:8" x14ac:dyDescent="0.45">
      <c r="A272" s="10">
        <f>Training!L268</f>
        <v>70</v>
      </c>
      <c r="B272" s="10">
        <f>Training!I268</f>
        <v>0</v>
      </c>
      <c r="C272" s="10">
        <f t="shared" si="25"/>
        <v>1</v>
      </c>
      <c r="D272" s="10">
        <f t="shared" si="24"/>
        <v>2.8134085593260139E-2</v>
      </c>
      <c r="E272" s="10">
        <f t="shared" si="26"/>
        <v>0.97225799227107357</v>
      </c>
      <c r="F272" s="10">
        <f t="shared" si="27"/>
        <v>0.50703305749999295</v>
      </c>
      <c r="G272" s="10">
        <f t="shared" si="28"/>
        <v>0.49296694250000705</v>
      </c>
      <c r="H272" s="10">
        <f t="shared" si="29"/>
        <v>-0.70731316094017149</v>
      </c>
    </row>
  </sheetData>
  <mergeCells count="1">
    <mergeCell ref="D1: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Linear vs Sigmoid</vt:lpstr>
      <vt:lpstr>Training</vt:lpstr>
      <vt:lpstr>Testing</vt:lpstr>
      <vt:lpstr>Linear X1</vt:lpstr>
      <vt:lpstr>Logistic X1</vt:lpstr>
      <vt:lpstr>Logistic X1 (MLE)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Wall</dc:creator>
  <cp:lastModifiedBy>Manav Goyal</cp:lastModifiedBy>
  <dcterms:created xsi:type="dcterms:W3CDTF">2021-08-06T02:33:00Z</dcterms:created>
  <dcterms:modified xsi:type="dcterms:W3CDTF">2025-04-11T02:43:02Z</dcterms:modified>
</cp:coreProperties>
</file>