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PREWORK_NK\"/>
    </mc:Choice>
  </mc:AlternateContent>
  <xr:revisionPtr revIDLastSave="0" documentId="13_ncr:1_{5662B921-B73C-499E-8DDE-51616C4ED7CB}" xr6:coauthVersionLast="38" xr6:coauthVersionMax="38" xr10:uidLastSave="{00000000-0000-0000-0000-000000000000}"/>
  <bookViews>
    <workbookView xWindow="0" yWindow="0" windowWidth="23040" windowHeight="90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</sheets>
  <definedNames>
    <definedName name="_xlnm._FilterDatabase" localSheetId="0" hidden="1">Sheet1!$A$1:$R$4115</definedName>
  </definedNames>
  <calcPr calcId="162913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6" l="1"/>
  <c r="E13" i="6"/>
  <c r="D13" i="6"/>
  <c r="F2" i="6"/>
  <c r="E2" i="6"/>
  <c r="D2" i="6"/>
  <c r="E4" i="6"/>
  <c r="F4" i="6"/>
  <c r="J4" i="6" s="1"/>
  <c r="E5" i="6"/>
  <c r="F5" i="6"/>
  <c r="E6" i="6"/>
  <c r="F6" i="6"/>
  <c r="E7" i="6"/>
  <c r="F7" i="6"/>
  <c r="E8" i="6"/>
  <c r="F8" i="6"/>
  <c r="J8" i="6" s="1"/>
  <c r="E9" i="6"/>
  <c r="F9" i="6"/>
  <c r="E10" i="6"/>
  <c r="F10" i="6"/>
  <c r="E11" i="6"/>
  <c r="F11" i="6"/>
  <c r="E12" i="6"/>
  <c r="F12" i="6"/>
  <c r="J12" i="6" s="1"/>
  <c r="F3" i="6"/>
  <c r="E3" i="6"/>
  <c r="D4" i="6"/>
  <c r="G4" i="6" s="1"/>
  <c r="D5" i="6"/>
  <c r="D6" i="6"/>
  <c r="D7" i="6"/>
  <c r="D8" i="6"/>
  <c r="G8" i="6" s="1"/>
  <c r="D9" i="6"/>
  <c r="D10" i="6"/>
  <c r="D11" i="6"/>
  <c r="D12" i="6"/>
  <c r="G12" i="6" s="1"/>
  <c r="D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5" i="6" l="1"/>
  <c r="J10" i="6"/>
  <c r="I12" i="6"/>
  <c r="I8" i="6"/>
  <c r="I3" i="6"/>
  <c r="J9" i="6"/>
  <c r="J5" i="6"/>
  <c r="I4" i="6"/>
  <c r="J3" i="6"/>
  <c r="I9" i="6"/>
  <c r="I2" i="6"/>
  <c r="G2" i="6"/>
  <c r="H2" i="6" s="1"/>
  <c r="G10" i="6"/>
  <c r="H10" i="6" s="1"/>
  <c r="G6" i="6"/>
  <c r="J6" i="6" s="1"/>
  <c r="H12" i="6"/>
  <c r="H8" i="6"/>
  <c r="H4" i="6"/>
  <c r="G13" i="6"/>
  <c r="H13" i="6" s="1"/>
  <c r="G9" i="6"/>
  <c r="H9" i="6" s="1"/>
  <c r="G5" i="6"/>
  <c r="I5" i="6" s="1"/>
  <c r="G11" i="6"/>
  <c r="J11" i="6" s="1"/>
  <c r="G7" i="6"/>
  <c r="H7" i="6" s="1"/>
  <c r="G3" i="6"/>
  <c r="H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6" i="6" l="1"/>
  <c r="I7" i="6"/>
  <c r="H6" i="6"/>
  <c r="I10" i="6"/>
  <c r="J7" i="6"/>
  <c r="I13" i="6"/>
  <c r="H11" i="6"/>
  <c r="J2" i="6"/>
  <c r="J13" i="6"/>
  <c r="I11" i="6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<sst xmlns="http://schemas.openxmlformats.org/spreadsheetml/2006/main" count="24820" uniqueCount="8402">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</sst>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F-404E-A7F3-3E058475DE9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F-404E-A7F3-3E058475DE9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F-404E-A7F3-3E058475DE9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F-404E-A7F3-3E058475D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056432"/>
        <c:axId val="496469280"/>
      </c:barChart>
      <c:catAx>
        <c:axId val="50905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69280"/>
        <c:crosses val="autoZero"/>
        <c:auto val="1"/>
        <c:lblAlgn val="ctr"/>
        <c:lblOffset val="100"/>
        <c:noMultiLvlLbl val="0"/>
      </c:catAx>
      <c:valAx>
        <c:axId val="4964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5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3-4D5B-91B3-A0A60FFFFCA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33-4D5B-91B3-A0A60FFFFCA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33-4D5B-91B3-A0A60FFFFCA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9-4D46-B585-DF1A39AF0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6856640"/>
        <c:axId val="424234832"/>
      </c:barChart>
      <c:catAx>
        <c:axId val="7368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34832"/>
        <c:crosses val="autoZero"/>
        <c:auto val="1"/>
        <c:lblAlgn val="ctr"/>
        <c:lblOffset val="100"/>
        <c:noMultiLvlLbl val="0"/>
      </c:catAx>
      <c:valAx>
        <c:axId val="42423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5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9-4FF3-9A06-54812E42762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9-4FF3-9A06-54812E42762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9-4FF3-9A06-54812E4276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96620112"/>
        <c:axId val="587922560"/>
      </c:lineChart>
      <c:catAx>
        <c:axId val="59662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22560"/>
        <c:crosses val="autoZero"/>
        <c:auto val="1"/>
        <c:lblAlgn val="ctr"/>
        <c:lblOffset val="100"/>
        <c:noMultiLvlLbl val="0"/>
      </c:catAx>
      <c:valAx>
        <c:axId val="5879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2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F6-4C2C-AAAC-1C58E77EB584}"/>
            </c:ext>
          </c:extLst>
        </c:ser>
        <c:ser>
          <c:idx val="1"/>
          <c:order val="1"/>
          <c:tx>
            <c:strRef>
              <c:f>Sheet5!$I$1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6-4C2C-AAAC-1C58E77EB584}"/>
            </c:ext>
          </c:extLst>
        </c:ser>
        <c:ser>
          <c:idx val="2"/>
          <c:order val="2"/>
          <c:tx>
            <c:strRef>
              <c:f>Sheet5!$J$1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6-4C2C-AAAC-1C58E77EB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13408"/>
        <c:axId val="280985104"/>
      </c:lineChart>
      <c:catAx>
        <c:axId val="19191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85104"/>
        <c:crosses val="autoZero"/>
        <c:auto val="1"/>
        <c:lblAlgn val="ctr"/>
        <c:lblOffset val="100"/>
        <c:noMultiLvlLbl val="0"/>
      </c:catAx>
      <c:valAx>
        <c:axId val="28098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0</xdr:row>
      <xdr:rowOff>22860</xdr:rowOff>
    </xdr:from>
    <xdr:to>
      <xdr:col>17</xdr:col>
      <xdr:colOff>289560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CC3EC-0F45-4B4F-A8F4-50F3A2EF0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0</xdr:row>
      <xdr:rowOff>0</xdr:rowOff>
    </xdr:from>
    <xdr:to>
      <xdr:col>18</xdr:col>
      <xdr:colOff>419100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CCDC9-3D14-4B44-9295-99CEB4B94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0</xdr:row>
      <xdr:rowOff>45720</xdr:rowOff>
    </xdr:from>
    <xdr:to>
      <xdr:col>15</xdr:col>
      <xdr:colOff>495300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44666-6952-4872-9334-64FC8067F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1074420</xdr:colOff>
      <xdr:row>13</xdr:row>
      <xdr:rowOff>114300</xdr:rowOff>
    </xdr:from>
    <xdr:to>
      <xdr:col>13</xdr:col>
      <xdr:colOff>434340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651CA-B0C2-43CA-A54E-75E6FBF6C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lt" refreshedDate="43413.948343865741" createdVersion="6" refreshedVersion="6" minRefreshableVersion="3" recordCount="4114" xr:uid="{8EEC75EF-4ADC-4224-AA41-6A0AF036752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lt" refreshedDate="43413.963833912036" createdVersion="6" refreshedVersion="6" minRefreshableVersion="3" recordCount="4114" xr:uid="{4BB639C0-D2A4-4CC0-85E6-2CBE21B424A6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E6C1F-5CDA-4D00-95B7-6A18D22D23C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2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CD34A-9526-4A9C-B3E8-EDE44F01D6D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E74DA-EB1A-406C-B89D-913CDF4D987E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K8" sqref="K8"/>
    </sheetView>
  </sheetViews>
  <sheetFormatPr defaultRowHeight="14.4" x14ac:dyDescent="0.3"/>
  <cols>
    <col min="1" max="1" width="11.77734375" bestFit="1" customWidth="1"/>
    <col min="2" max="2" width="44.77734375" style="3" bestFit="1" customWidth="1"/>
    <col min="3" max="3" width="48.44140625" style="3" bestFit="1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19.109375" bestFit="1" customWidth="1"/>
    <col min="16" max="16" width="21.77734375" bestFit="1" customWidth="1"/>
    <col min="17" max="17" width="12.21875" bestFit="1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IF(L2&lt;&gt;0,ROUND(E2/L2,0),0)</f>
        <v>64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(((J2/60)/60)/24)+DATE(1970,1,1)+(-5/24)</f>
        <v>42176.798738425925</v>
      </c>
      <c r="T2" s="8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IF(L3&lt;&gt;0,ROUND(E3/L3,0),0)</f>
        <v>185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(((J3/60)/60)/24)+DATE(1970,1,1)+(-5/24)</f>
        <v>42766.392164351848</v>
      </c>
      <c r="T3" s="8">
        <f t="shared" ref="T3:T66" si="5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42515.838738425926</v>
      </c>
      <c r="T9" s="8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41869.333981481483</v>
      </c>
      <c r="T20" s="8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42200.549907407411</v>
      </c>
      <c r="T22" s="8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41374.848888888882</v>
      </c>
      <c r="T40" s="8">
        <f t="shared" si="5"/>
        <v>41404.848888888882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41873.890474537038</v>
      </c>
      <c r="T46" s="8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42323.756643518522</v>
      </c>
      <c r="T48" s="8">
        <f t="shared" si="5"/>
        <v>42353.756643518522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42196.720335648148</v>
      </c>
      <c r="T53" s="8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42149.340555555551</v>
      </c>
      <c r="T58" s="8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42230.027500000004</v>
      </c>
      <c r="T61" s="8">
        <f t="shared" si="5"/>
        <v>42261.666666666664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41701.693483796291</v>
      </c>
      <c r="T62" s="8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41409.605983796297</v>
      </c>
      <c r="T63" s="8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IF(L67&lt;&gt;0,ROUND(E67/L67,0),0)</f>
        <v>132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(((J67/60)/60)/24)+DATE(1970,1,1)+(-5/24)</f>
        <v>41835.612893518519</v>
      </c>
      <c r="T67" s="8">
        <f t="shared" ref="T67:T130" si="11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41207.801863425921</v>
      </c>
      <c r="T74" s="8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40996.936539351853</v>
      </c>
      <c r="T79" s="8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41099.950543981482</v>
      </c>
      <c r="T83" s="8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40322.331053240734</v>
      </c>
      <c r="T89" s="8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41402.543888888889</v>
      </c>
      <c r="T91" s="8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41214.586504629624</v>
      </c>
      <c r="T100" s="8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40987.568298611113</v>
      </c>
      <c r="T108" s="8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41717.834699074068</v>
      </c>
      <c r="T114" s="8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40918.530601851846</v>
      </c>
      <c r="T117" s="8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>
        <f t="shared" ref="P131:P194" si="13">IF(L131&lt;&gt;0,ROUND(E131/L131,0),0)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(((J131/60)/60)/24)+DATE(1970,1,1)+(-5/24)</f>
        <v>41882.728969907403</v>
      </c>
      <c r="T131" s="8">
        <f t="shared" ref="T131:T194" si="17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41778.707083333327</v>
      </c>
      <c r="T132" s="8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42558.855810185189</v>
      </c>
      <c r="T145" s="8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41874.869212962964</v>
      </c>
      <c r="T154" s="8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42171.704756944448</v>
      </c>
      <c r="T162" s="8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>
        <f t="shared" ref="P195:P258" si="19">IF(L195&lt;&gt;0,ROUND(E195/L195,0),0)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(((J195/60)/60)/24)+DATE(1970,1,1)+(-5/24)</f>
        <v>41911.726458333331</v>
      </c>
      <c r="T195" s="8">
        <f t="shared" ref="T195:T258" si="23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41866.875034722223</v>
      </c>
      <c r="T202" s="8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42235.951585648152</v>
      </c>
      <c r="T213" s="8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42129.568877314807</v>
      </c>
      <c r="T232" s="8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42341.750590277778</v>
      </c>
      <c r="T233" s="8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42320.876145833325</v>
      </c>
      <c r="T238" s="8">
        <f t="shared" si="23"/>
        <v>42373.791666666664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42713.754166666658</v>
      </c>
      <c r="T240" s="8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40266.454375000001</v>
      </c>
      <c r="T254" s="8">
        <f t="shared" si="23"/>
        <v>40329.957638888889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42263.744328703695</v>
      </c>
      <c r="T256" s="8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IF(L259&lt;&gt;0,ROUND(E259/L259,0),0)</f>
        <v>67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(((J259/60)/60)/24)+DATE(1970,1,1)+(-5/24)</f>
        <v>42479.418541666666</v>
      </c>
      <c r="T259" s="8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40267.037384259253</v>
      </c>
      <c r="T267" s="8">
        <f t="shared" si="29"/>
        <v>40308.636111111111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40637.658217592587</v>
      </c>
      <c r="T272" s="8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41611.891909722224</v>
      </c>
      <c r="T273" s="8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</v>
      </c>
      <c r="T278" s="8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41744.382349537031</v>
      </c>
      <c r="T282" s="8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</v>
      </c>
      <c r="T288" s="8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42089.519687500004</v>
      </c>
      <c r="T299" s="8">
        <f t="shared" si="29"/>
        <v>42124.957638888889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41031.862800925926</v>
      </c>
      <c r="T305" s="8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41282.736122685179</v>
      </c>
      <c r="T309" s="8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IF(L323&lt;&gt;0,ROUND(E323/L323,0),0)</f>
        <v>107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(((J323/60)/60)/24)+DATE(1970,1,1)+(-5/24)</f>
        <v>42647.238263888888</v>
      </c>
      <c r="T323" s="8">
        <f t="shared" ref="T323:T386" si="35">(((I323/60)/60)/24)+DATE(1970,1,1)+(-5/24)</f>
        <v>42682.27993055556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42261.291909722226</v>
      </c>
      <c r="T348" s="8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41934.862152777772</v>
      </c>
      <c r="T361" s="8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41019.584699074068</v>
      </c>
      <c r="T368" s="8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IF(L387&lt;&gt;0,ROUND(E387/L387,0),0)</f>
        <v>112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(((J387/60)/60)/24)+DATE(1970,1,1)+(-5/24)</f>
        <v>41934.376168981478</v>
      </c>
      <c r="T387" s="8">
        <f t="shared" ref="T387:T450" si="41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42548.867824074077</v>
      </c>
      <c r="T390" s="8">
        <f t="shared" si="41"/>
        <v>42578.867824074077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41673.854745370365</v>
      </c>
      <c r="T391" s="8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40864.833923611113</v>
      </c>
      <c r="T393" s="8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41082.356550925921</v>
      </c>
      <c r="T398" s="8">
        <f t="shared" si="41"/>
        <v>41097.356550925921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41646.419699074075</v>
      </c>
      <c r="T406" s="8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42113.77311342593</v>
      </c>
      <c r="T412" s="8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41360.76226851852</v>
      </c>
      <c r="T419" s="8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41863.052048611105</v>
      </c>
      <c r="T424" s="8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42285.700694444437</v>
      </c>
      <c r="T429" s="8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42526.662997685176</v>
      </c>
      <c r="T433" s="8">
        <f t="shared" si="41"/>
        <v>42556.662997685176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42228.42155092593</v>
      </c>
      <c r="T435" s="8">
        <f t="shared" si="41"/>
        <v>42288.42155092593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41919.553449074068</v>
      </c>
      <c r="T441" s="8">
        <f t="shared" si="41"/>
        <v>41929.553449074068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IF(L451&lt;&gt;0,ROUND(E451/L451,0),0)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(((J451/60)/60)/24)+DATE(1970,1,1)+(-5/24)</f>
        <v>41534.359780092593</v>
      </c>
      <c r="T451" s="8">
        <f t="shared" ref="T451:T514" si="47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42107.495543981473</v>
      </c>
      <c r="T454" s="8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40970.794236111105</v>
      </c>
      <c r="T457" s="8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41547.486122685179</v>
      </c>
      <c r="T458" s="8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40704.918298611112</v>
      </c>
      <c r="T464" s="8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42488.640451388892</v>
      </c>
      <c r="T466" s="8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41040.959293981476</v>
      </c>
      <c r="T470" s="8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41465.291840277772</v>
      </c>
      <c r="T482" s="8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42447.68854166667</v>
      </c>
      <c r="T484" s="8">
        <f t="shared" si="47"/>
        <v>42474.398611111108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41381.297442129624</v>
      </c>
      <c r="T487" s="8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41113.760243055556</v>
      </c>
      <c r="T492" s="8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42366.774293981485</v>
      </c>
      <c r="T493" s="8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42114.517800925918</v>
      </c>
      <c r="T495" s="8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40247.677673611113</v>
      </c>
      <c r="T502" s="8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IF(L515&lt;&gt;0,ROUND(E515/L515,0),0)</f>
        <v>102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(((J515/60)/60)/24)+DATE(1970,1,1)+(-5/24)</f>
        <v>42552.445659722223</v>
      </c>
      <c r="T515" s="8">
        <f t="shared" ref="T515:T578" si="53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41218.183113425926</v>
      </c>
      <c r="T521" s="8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42711.336863425917</v>
      </c>
      <c r="T537" s="8">
        <f t="shared" si="53"/>
        <v>42741.336863425917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42179.136655092596</v>
      </c>
      <c r="T538" s="8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42692.18072916667</v>
      </c>
      <c r="T564" s="8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42165.576956018522</v>
      </c>
      <c r="T567" s="8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42388.589918981481</v>
      </c>
      <c r="T572" s="8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42282.507962962954</v>
      </c>
      <c r="T574" s="8">
        <f t="shared" si="53"/>
        <v>42312.549629629626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IF(L579&lt;&gt;0,ROUND(E579/L579,0),0)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(((J579/60)/60)/24)+DATE(1970,1,1)+(-5/24)</f>
        <v>42450.380810185183</v>
      </c>
      <c r="T579" s="8">
        <f t="shared" ref="T579:T642" si="5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42631.56118055556</v>
      </c>
      <c r="T590" s="8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42082.861550925918</v>
      </c>
      <c r="T597" s="8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</v>
      </c>
      <c r="T607" s="8">
        <f t="shared" si="59"/>
        <v>42239.14939814814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42584.823449074065</v>
      </c>
      <c r="T614" s="8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42761.167905092596</v>
      </c>
      <c r="T618" s="8">
        <f t="shared" si="59"/>
        <v>42791.167905092596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42507.090995370374</v>
      </c>
      <c r="T635" s="8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42683.21197916667</v>
      </c>
      <c r="T642" s="8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>
        <f t="shared" ref="P643:P706" si="61">IF(L643&lt;&gt;0,ROUND(E643/L643,0),0)</f>
        <v>151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(((J643/60)/60)/24)+DATE(1970,1,1)+(-5/24)</f>
        <v>42199.361666666664</v>
      </c>
      <c r="T643" s="8">
        <f t="shared" ref="T643:T706" si="65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41838.623819444445</v>
      </c>
      <c r="T668" s="8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42012.559965277782</v>
      </c>
      <c r="T678" s="8">
        <f t="shared" si="65"/>
        <v>42042.559965277782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</v>
      </c>
      <c r="T700" s="8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>
        <f t="shared" ref="P707:P770" si="67">IF(L707&lt;&gt;0,ROUND(E707/L707,0),0)</f>
        <v>195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(((J707/60)/60)/24)+DATE(1970,1,1)+(-5/24)</f>
        <v>42726.283310185179</v>
      </c>
      <c r="T707" s="8">
        <f t="shared" ref="T707:T770" si="71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42384.472592592596</v>
      </c>
      <c r="T714" s="8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41857.645856481482</v>
      </c>
      <c r="T719" s="8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42184.608206018522</v>
      </c>
      <c r="T725" s="8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41246.811909722215</v>
      </c>
      <c r="T729" s="8">
        <f t="shared" si="71"/>
        <v>41288.680555555555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41943.395763888882</v>
      </c>
      <c r="T740" s="8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41471.238518518512</v>
      </c>
      <c r="T765" s="8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>
        <f t="shared" ref="P771:P834" si="73">IF(L771&lt;&gt;0,ROUND(E771/L771,0),0)</f>
        <v>32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(((J771/60)/60)/24)+DATE(1970,1,1)+(-5/24)</f>
        <v>41604.788124999999</v>
      </c>
      <c r="T771" s="8">
        <f t="shared" ref="T771:T834" si="77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41289.791307870371</v>
      </c>
      <c r="T772" s="8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42100.527604166658</v>
      </c>
      <c r="T775" s="8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41402.792523148149</v>
      </c>
      <c r="T783" s="8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41303.385590277772</v>
      </c>
      <c r="T787" s="8">
        <f t="shared" si="77"/>
        <v>41333.385590277772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41276.977777777778</v>
      </c>
      <c r="T791" s="8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8">
        <f t="shared" si="76"/>
        <v>41555.665312500001</v>
      </c>
      <c r="T794" s="8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41122.813935185186</v>
      </c>
      <c r="T804" s="8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40729.897291666668</v>
      </c>
      <c r="T806" s="8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41072.84238425926</v>
      </c>
      <c r="T830" s="8">
        <f t="shared" si="77"/>
        <v>41085.474999999999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>
        <f t="shared" ref="P835:P898" si="79">IF(L835&lt;&gt;0,ROUND(E835/L835,0),0)</f>
        <v>149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(((J835/60)/60)/24)+DATE(1970,1,1)+(-5/24)</f>
        <v>41718.669849537036</v>
      </c>
      <c r="T835" s="8">
        <f t="shared" ref="T835:T898" si="83">(((I835/60)/60)/24)+DATE(1970,1,1)+(-5/24)</f>
        <v>41748.669849537036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</v>
      </c>
      <c r="T843" s="8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8">
        <f t="shared" si="82"/>
        <v>41526.384062500001</v>
      </c>
      <c r="T844" s="8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42165.590000000004</v>
      </c>
      <c r="T849" s="8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42544.916863425926</v>
      </c>
      <c r="T857" s="8">
        <f t="shared" si="83"/>
        <v>42574.916863425926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41230.564780092594</v>
      </c>
      <c r="T867" s="8">
        <f t="shared" si="83"/>
        <v>41290.564780092594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41342.637233796297</v>
      </c>
      <c r="T871" s="8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41183.958796296298</v>
      </c>
      <c r="T875" s="8">
        <f t="shared" si="83"/>
        <v>41224.000462962962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41597.580555555556</v>
      </c>
      <c r="T879" s="8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40981.594282407401</v>
      </c>
      <c r="T886" s="8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42496.773263888892</v>
      </c>
      <c r="T896" s="8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42218.664652777778</v>
      </c>
      <c r="T898" s="8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>
        <f t="shared" ref="P899:P962" si="85">IF(L899&lt;&gt;0,ROUND(E899/L899,0),0)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(((J899/60)/60)/24)+DATE(1970,1,1)+(-5/24)</f>
        <v>41211.480416666665</v>
      </c>
      <c r="T899" s="8">
        <f t="shared" ref="T899:T962" si="8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41116.554942129631</v>
      </c>
      <c r="T916" s="8">
        <f t="shared" si="89"/>
        <v>41146.554942129631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41562.463217592594</v>
      </c>
      <c r="T922" s="8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40846.962685185179</v>
      </c>
      <c r="T923" s="8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41288.734594907408</v>
      </c>
      <c r="T926" s="8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41710.960752314815</v>
      </c>
      <c r="T935" s="8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42382.634953703695</v>
      </c>
      <c r="T944" s="8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42732.664652777778</v>
      </c>
      <c r="T947" s="8">
        <f t="shared" si="89"/>
        <v>42784.790972222218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</v>
      </c>
      <c r="T953" s="8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>
        <f t="shared" ref="P963:P1026" si="91">IF(L963&lt;&gt;0,ROUND(E963/L963,0),0)</f>
        <v>364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(((J963/60)/60)/24)+DATE(1970,1,1)+(-5/24)</f>
        <v>42740.485358796293</v>
      </c>
      <c r="T963" s="8">
        <f t="shared" ref="T963:T1026" si="95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42506.208657407398</v>
      </c>
      <c r="T981" s="8">
        <f t="shared" si="95"/>
        <v>42541.582638888889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42574.459317129629</v>
      </c>
      <c r="T985" s="8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42748.851388888892</v>
      </c>
      <c r="T1002" s="8">
        <f t="shared" si="95"/>
        <v>42808.80972222222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42276.416469907403</v>
      </c>
      <c r="T1007" s="8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42111.438391203708</v>
      </c>
      <c r="T1024" s="8">
        <f t="shared" si="95"/>
        <v>42141.438391203708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>
        <f t="shared" ref="P1027:P1090" si="97">IF(L1027&lt;&gt;0,ROUND(E1027/L1027,0),0)</f>
        <v>72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(((J1027/60)/60)/24)+DATE(1970,1,1)+(-5/24)</f>
        <v>42049.625428240739</v>
      </c>
      <c r="T1027" s="8">
        <f t="shared" ref="T1027:T1090" si="101">(((I1027/60)/60)/24)+DATE(1970,1,1)+(-5/24)</f>
        <v>42079.583761574067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42688.524074074077</v>
      </c>
      <c r="T1035" s="8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41830.851759259262</v>
      </c>
      <c r="T1043" s="8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41844.666087962964</v>
      </c>
      <c r="T1047" s="8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41918.610127314809</v>
      </c>
      <c r="T1049" s="8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42118.469641203708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42678.662997685176</v>
      </c>
      <c r="T1059" s="8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41445.754421296297</v>
      </c>
      <c r="T1068" s="8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42440.162777777768</v>
      </c>
      <c r="T1070" s="8">
        <f t="shared" si="101"/>
        <v>42470.121111111112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42479.35805555556</v>
      </c>
      <c r="T1081" s="8">
        <f t="shared" si="101"/>
        <v>42504.35805555556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41101.697777777779</v>
      </c>
      <c r="T1084" s="8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41775.505636574075</v>
      </c>
      <c r="T1089" s="8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>
        <f t="shared" ref="P1091:P1154" si="103">IF(L1091&lt;&gt;0,ROUND(E1091/L1091,0),0)</f>
        <v>24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(((J1091/60)/60)/24)+DATE(1970,1,1)+(-5/24)</f>
        <v>42150.981192129628</v>
      </c>
      <c r="T1091" s="8">
        <f t="shared" ref="T1091:T1154" si="107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40795.505011574067</v>
      </c>
      <c r="T1096" s="8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42346.995254629634</v>
      </c>
      <c r="T1113" s="8">
        <f t="shared" si="107"/>
        <v>42376.995254629634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41009.638981481476</v>
      </c>
      <c r="T1118" s="8">
        <f t="shared" si="107"/>
        <v>41069.638981481476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</v>
      </c>
      <c r="T1128" s="8">
        <f t="shared" si="107"/>
        <v>42565.11914351851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42558.781180555547</v>
      </c>
      <c r="T1137" s="8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42327.463298611103</v>
      </c>
      <c r="T1138" s="8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41975.139189814807</v>
      </c>
      <c r="T1141" s="8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42021.797766203708</v>
      </c>
      <c r="T1144" s="8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41854.539259259262</v>
      </c>
      <c r="T1147" s="8">
        <f t="shared" si="107"/>
        <v>41914.539259259262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42223.894247685181</v>
      </c>
      <c r="T1153" s="8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>
        <f t="shared" ref="P1155:P1218" si="109">IF(L1155&lt;&gt;0,ROUND(E1155/L1155,0),0)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(((J1155/60)/60)/24)+DATE(1970,1,1)+(-5/24)</f>
        <v>42143.505844907406</v>
      </c>
      <c r="T1155" s="8">
        <f t="shared" ref="T1155:T1218" si="113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41792.006134259253</v>
      </c>
      <c r="T1167" s="8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41841.473981481482</v>
      </c>
      <c r="T1174" s="8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42409.567743055559</v>
      </c>
      <c r="T1195" s="8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42152.080486111103</v>
      </c>
      <c r="T1204" s="8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42772.567743055559</v>
      </c>
      <c r="T1208" s="8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>
        <f t="shared" ref="P1219:P1282" si="115">IF(L1219&lt;&gt;0,ROUND(E1219/L1219,0),0)</f>
        <v>149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(((J1219/60)/60)/24)+DATE(1970,1,1)+(-5/24)</f>
        <v>42535.6011574074</v>
      </c>
      <c r="T1219" s="8">
        <f t="shared" ref="T1219:T1282" si="11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42633.253622685181</v>
      </c>
      <c r="T1221" s="8">
        <f t="shared" si="119"/>
        <v>42663.253622685181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41506.639699074076</v>
      </c>
      <c r="T1234" s="8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41355.617164351846</v>
      </c>
      <c r="T1246" s="8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41774.391597222217</v>
      </c>
      <c r="T1247" s="8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41067.532534722224</v>
      </c>
      <c r="T1251" s="8">
        <f t="shared" si="119"/>
        <v>41097.532534722224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40921.711006944446</v>
      </c>
      <c r="T1258" s="8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42445.614722222213</v>
      </c>
      <c r="T1271" s="8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40933.648634259262</v>
      </c>
      <c r="T1272" s="8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>
        <f t="shared" ref="P1283:P1346" si="121">IF(L1283&lt;&gt;0,ROUND(E1283/L1283,0),0)</f>
        <v>105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(((J1283/60)/60)/24)+DATE(1970,1,1)+(-5/24)</f>
        <v>41463.535138888888</v>
      </c>
      <c r="T1283" s="8">
        <f t="shared" ref="T1283:T1346" si="125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41586.266840277778</v>
      </c>
      <c r="T1284" s="8">
        <f t="shared" si="125"/>
        <v>41616.999305555553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42708.926446759251</v>
      </c>
      <c r="T1291" s="8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42458.472592592596</v>
      </c>
      <c r="T1300" s="8">
        <f t="shared" si="125"/>
        <v>42488.472592592596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42387.294895833329</v>
      </c>
      <c r="T1309" s="8">
        <f t="shared" si="125"/>
        <v>42417.294895833329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42393.753576388881</v>
      </c>
      <c r="T1318" s="8">
        <f t="shared" si="125"/>
        <v>42428.753576388881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41974.583657407398</v>
      </c>
      <c r="T1328" s="8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42172.608090277768</v>
      </c>
      <c r="T1344" s="8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>
        <f t="shared" ref="P1347:P1410" si="127">IF(L1347&lt;&gt;0,ROUND(E1347/L1347,0),0)</f>
        <v>54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(((J1347/60)/60)/24)+DATE(1970,1,1)+(-5/24)</f>
        <v>41799.606006944443</v>
      </c>
      <c r="T1347" s="8">
        <f t="shared" ref="T1347:T1410" si="131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</v>
      </c>
      <c r="T1350" s="8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41429.830555555556</v>
      </c>
      <c r="T1358" s="8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41951.487337962957</v>
      </c>
      <c r="T1366" s="8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42568.551041666658</v>
      </c>
      <c r="T1380" s="8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42130.28328703704</v>
      </c>
      <c r="T1381" s="8">
        <f t="shared" si="131"/>
        <v>42160.28328703704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42087.594976851848</v>
      </c>
      <c r="T1392" s="8">
        <f t="shared" si="131"/>
        <v>42121.508333333331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>
        <f t="shared" ref="P1411:P1474" si="133">IF(L1411&lt;&gt;0,ROUND(E1411/L1411,0),0)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(((J1411/60)/60)/24)+DATE(1970,1,1)+(-5/24)</f>
        <v>41944.925173611111</v>
      </c>
      <c r="T1411" s="8">
        <f t="shared" ref="T1411:T1474" si="137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42073.852337962955</v>
      </c>
      <c r="T1431" s="8">
        <f t="shared" si="137"/>
        <v>42103.852337962955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41961.605185185181</v>
      </c>
      <c r="T1432" s="8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42040.621539351843</v>
      </c>
      <c r="T1441" s="8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40645.806122685186</v>
      </c>
      <c r="T1470" s="8">
        <f t="shared" si="137"/>
        <v>40705.806122685186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>
        <f t="shared" ref="P1475:P1538" si="139">IF(L1475&lt;&gt;0,ROUND(E1475/L1475,0),0)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(((J1475/60)/60)/24)+DATE(1970,1,1)+(-5/24)</f>
        <v>40939.771284722221</v>
      </c>
      <c r="T1475" s="8">
        <f t="shared" ref="T1475:T1538" si="143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41500.519583333327</v>
      </c>
      <c r="T1476" s="8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41136.649722222224</v>
      </c>
      <c r="T1484" s="8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41411.658275462964</v>
      </c>
      <c r="T1495" s="8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40254.242002314815</v>
      </c>
      <c r="T1509" s="8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41809.176828703698</v>
      </c>
      <c r="T1512" s="8">
        <f t="shared" si="143"/>
        <v>41839.176828703698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42275.558969907412</v>
      </c>
      <c r="T1532" s="8">
        <f t="shared" si="143"/>
        <v>42300.558969907412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42221.465995370374</v>
      </c>
      <c r="T1536" s="8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>
        <f t="shared" ref="P1539:P1602" si="145">IF(L1539&lt;&gt;0,ROUND(E1539/L1539,0),0)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(((J1539/60)/60)/24)+DATE(1970,1,1)+(-5/24)</f>
        <v>42552.106793981475</v>
      </c>
      <c r="T1539" s="8">
        <f t="shared" ref="T1539:T1602" si="14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42705.710868055547</v>
      </c>
      <c r="T1541" s="8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42107.844895833325</v>
      </c>
      <c r="T1561" s="8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41584.875034722223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41671.728530092587</v>
      </c>
      <c r="T1569" s="8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42144.561145833337</v>
      </c>
      <c r="T1573" s="8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41799.315925925926</v>
      </c>
      <c r="T1577" s="8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41054.639444444445</v>
      </c>
      <c r="T1579" s="8">
        <f t="shared" si="149"/>
        <v>41114.639444444445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40989.841736111113</v>
      </c>
      <c r="T1582" s="8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42068.896087962967</v>
      </c>
      <c r="T1588" s="8">
        <f t="shared" si="149"/>
        <v>42098.854421296295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41808.634027777778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41790.848981481482</v>
      </c>
      <c r="T1602" s="8">
        <f t="shared" si="149"/>
        <v>41835.007638888885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>
        <f t="shared" ref="P1603:P1666" si="151">IF(L1603&lt;&gt;0,ROUND(E1603/L1603,0),0)</f>
        <v>48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(((J1603/60)/60)/24)+DATE(1970,1,1)+(-5/24)</f>
        <v>40637.884641203702</v>
      </c>
      <c r="T1603" s="8">
        <f t="shared" ref="T1603:T1666" si="155">(((I1603/60)/60)/24)+DATE(1970,1,1)+(-5/24)</f>
        <v>40667.884641203702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41640.018055555556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41794.772789351846</v>
      </c>
      <c r="T1616" s="8">
        <f t="shared" si="155"/>
        <v>41854.5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41875.977847222224</v>
      </c>
      <c r="T1621" s="8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41950.086504629624</v>
      </c>
      <c r="T1624" s="8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41579.639664351853</v>
      </c>
      <c r="T1628" s="8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40750.132569444439</v>
      </c>
      <c r="T1634" s="8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41521.409027777772</v>
      </c>
      <c r="T1647" s="8">
        <f t="shared" si="155"/>
        <v>41535.409027777772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40939.553449074068</v>
      </c>
      <c r="T1666" s="8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>
        <f t="shared" ref="P1667:P1730" si="157">IF(L1667&lt;&gt;0,ROUND(E1667/L1667,0),0)</f>
        <v>45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(((J1667/60)/60)/24)+DATE(1970,1,1)+(-5/24)</f>
        <v>40564.441122685181</v>
      </c>
      <c r="T1667" s="8">
        <f t="shared" ref="T1667:T1730" si="161">(((I1667/60)/60)/24)+DATE(1970,1,1)+(-5/24)</f>
        <v>40595.916666666664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40844.941423611104</v>
      </c>
      <c r="T1670" s="8">
        <f t="shared" si="161"/>
        <v>40874.983090277776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40313.722210648149</v>
      </c>
      <c r="T1672" s="8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40973.517905092594</v>
      </c>
      <c r="T1678" s="8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</v>
      </c>
      <c r="T1693" s="8">
        <f t="shared" si="161"/>
        <v>42827.833333333336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</v>
      </c>
      <c r="T1699" s="8">
        <f t="shared" si="161"/>
        <v>42834.782962962963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42187.073344907411</v>
      </c>
      <c r="T1705" s="8">
        <f t="shared" si="161"/>
        <v>42247.073344907411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41841.355486111104</v>
      </c>
      <c r="T1711" s="8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42341.382962962954</v>
      </c>
      <c r="T1712" s="8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42713.410868055551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42460.773587962954</v>
      </c>
      <c r="T1719" s="8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42044.719641203708</v>
      </c>
      <c r="T1729" s="8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>
        <f t="shared" ref="P1731:P1794" si="163">IF(L1731&lt;&gt;0,ROUND(E1731/L1731,0),0)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(((J1731/60)/60)/24)+DATE(1970,1,1)+(-5/24)</f>
        <v>42470.843819444439</v>
      </c>
      <c r="T1731" s="8">
        <f t="shared" ref="T1731:T1794" si="167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42271.879432870373</v>
      </c>
      <c r="T1732" s="8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42559.605844907412</v>
      </c>
      <c r="T1737" s="8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42175.740648148152</v>
      </c>
      <c r="T1739" s="8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42171.60905092593</v>
      </c>
      <c r="T1742" s="8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42710.668634259251</v>
      </c>
      <c r="T1744" s="8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42292.227199074077</v>
      </c>
      <c r="T1749" s="8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41905.771296296298</v>
      </c>
      <c r="T1773" s="8">
        <f t="shared" si="167"/>
        <v>41935.771296296298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41891.768055555556</v>
      </c>
      <c r="T1777" s="8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42493.392476851855</v>
      </c>
      <c r="T1782" s="8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42010.466180555559</v>
      </c>
      <c r="T1792" s="8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>
        <f t="shared" ref="P1795:P1858" si="169">IF(L1795&lt;&gt;0,ROUND(E1795/L1795,0),0)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(((J1795/60)/60)/24)+DATE(1970,1,1)+(-5/24)</f>
        <v>41940.683333333334</v>
      </c>
      <c r="T1795" s="8">
        <f t="shared" ref="T1795:T1858" si="173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42017.863217592596</v>
      </c>
      <c r="T1805" s="8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42172.698344907411</v>
      </c>
      <c r="T1817" s="8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42064.87604166667</v>
      </c>
      <c r="T1822" s="8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41634.588680555549</v>
      </c>
      <c r="T1824" s="8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41626.707951388889</v>
      </c>
      <c r="T1826" s="8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>
        <f t="shared" ref="P1859:P1922" si="175">IF(L1859&lt;&gt;0,ROUND(E1859/L1859,0),0)</f>
        <v>136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(((J1859/60)/60)/24)+DATE(1970,1,1)+(-5/24)</f>
        <v>41864.560335648144</v>
      </c>
      <c r="T1859" s="8">
        <f t="shared" ref="T1859:T1922" si="179">(((I1859/60)/60)/24)+DATE(1970,1,1)+(-5/24)</f>
        <v>41894.560335648144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41655.500972222217</v>
      </c>
      <c r="T1862" s="8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42755.284421296288</v>
      </c>
      <c r="T1864" s="8">
        <f t="shared" si="179"/>
        <v>42802.104166666664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41776.076446759253</v>
      </c>
      <c r="T1878" s="8">
        <f t="shared" si="179"/>
        <v>41806.076446759253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40920.696562500001</v>
      </c>
      <c r="T1896" s="8">
        <f t="shared" si="179"/>
        <v>40951.696562500001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41680.375069444446</v>
      </c>
      <c r="T1899" s="8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42113.667233796288</v>
      </c>
      <c r="T1921" s="8">
        <f t="shared" si="179"/>
        <v>42143.667233796288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>
        <f t="shared" ref="P1923:P1986" si="181">IF(L1923&lt;&gt;0,ROUND(E1923/L1923,0),0)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(((J1923/60)/60)/24)+DATE(1970,1,1)+(-5/24)</f>
        <v>41074.013229166667</v>
      </c>
      <c r="T1923" s="8">
        <f t="shared" ref="T1923:T1986" si="185">(((I1923/60)/60)/24)+DATE(1970,1,1)+(-5/24)</f>
        <v>41104.013229166667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41371.439745370371</v>
      </c>
      <c r="T1930" s="8">
        <f t="shared" si="185"/>
        <v>41401.439745370371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40911.601539351846</v>
      </c>
      <c r="T1934" s="8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41773.72420138889</v>
      </c>
      <c r="T1937" s="8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42157.043495370373</v>
      </c>
      <c r="T1947" s="8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41688.941678240735</v>
      </c>
      <c r="T1948" s="8">
        <f t="shared" si="185"/>
        <v>41748.900011574071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41800.214710648142</v>
      </c>
      <c r="T1951" s="8">
        <f t="shared" si="185"/>
        <v>41830.214710648142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41178.890196759254</v>
      </c>
      <c r="T1959" s="8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41871.63726851852</v>
      </c>
      <c r="T1961" s="8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>
        <f t="shared" ref="P1987:P2050" si="187">IF(L1987&lt;&gt;0,ROUND(E1987/L1987,0),0)</f>
        <v>13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(((J1987/60)/60)/24)+DATE(1970,1,1)+(-5/24)</f>
        <v>42555.490405092591</v>
      </c>
      <c r="T1987" s="8">
        <f t="shared" ref="T1987:T2050" si="191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42413.225497685176</v>
      </c>
      <c r="T1988" s="8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42329.380057870374</v>
      </c>
      <c r="T1995" s="8">
        <f t="shared" si="191"/>
        <v>42359.380057870374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41312.672442129624</v>
      </c>
      <c r="T2018" s="8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</v>
      </c>
      <c r="T2022" s="8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42048.605543981481</v>
      </c>
      <c r="T2029" s="8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41738.656469907408</v>
      </c>
      <c r="T2038" s="8">
        <f t="shared" si="191"/>
        <v>41768.656469907408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41578.718784722223</v>
      </c>
      <c r="T2042" s="8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41068.880173611105</v>
      </c>
      <c r="T2047" s="8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>
        <f t="shared" ref="P2051:P2114" si="193">IF(L2051&lt;&gt;0,ROUND(E2051/L2051,0),0)</f>
        <v>81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(((J2051/60)/60)/24)+DATE(1970,1,1)+(-5/24)</f>
        <v>41575.319016203699</v>
      </c>
      <c r="T2051" s="8">
        <f t="shared" ref="T2051:T2114" si="197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41003.948553240742</v>
      </c>
      <c r="T2083" s="8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40395.506388888884</v>
      </c>
      <c r="T2090" s="8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41299.173090277778</v>
      </c>
      <c r="T2092" s="8">
        <f t="shared" si="197"/>
        <v>41329.173090277778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40555.114328703698</v>
      </c>
      <c r="T2093" s="8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40758.525150462956</v>
      </c>
      <c r="T2097" s="8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40818.376562499994</v>
      </c>
      <c r="T2099" s="8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>
        <f t="shared" ref="P2115:P2178" si="199">IF(L2115&lt;&gt;0,ROUND(E2115/L2115,0),0)</f>
        <v>69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(((J2115/60)/60)/24)+DATE(1970,1,1)+(-5/24)</f>
        <v>41870.657129629624</v>
      </c>
      <c r="T2115" s="8">
        <f t="shared" ref="T2115:T2178" si="203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40463.819849537031</v>
      </c>
      <c r="T2126" s="8">
        <f t="shared" si="203"/>
        <v>40512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42045.297025462954</v>
      </c>
      <c r="T2129" s="8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41156.755011574067</v>
      </c>
      <c r="T2137" s="8">
        <f t="shared" si="203"/>
        <v>41186.755011574067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42520.639050925929</v>
      </c>
      <c r="T2153" s="8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40710.522847222215</v>
      </c>
      <c r="T2161" s="8">
        <f t="shared" si="203"/>
        <v>40740.522847222215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42240.644201388881</v>
      </c>
      <c r="T2163" s="8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42082.371759259251</v>
      </c>
      <c r="T2174" s="8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>
        <f t="shared" ref="P2179:P2242" si="205">IF(L2179&lt;&gt;0,ROUND(E2179/L2179,0),0)</f>
        <v>66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(((J2179/60)/60)/24)+DATE(1970,1,1)+(-5/24)</f>
        <v>42502.042442129627</v>
      </c>
      <c r="T2179" s="8">
        <f t="shared" ref="T2179:T2242" si="20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42745.157141203708</v>
      </c>
      <c r="T2185" s="8">
        <f t="shared" si="209"/>
        <v>42774.999999999993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41319.141655092593</v>
      </c>
      <c r="T2187" s="8">
        <f t="shared" si="209"/>
        <v>41359.141655092593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41276.638483796298</v>
      </c>
      <c r="T2203" s="8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41031.613298611104</v>
      </c>
      <c r="T2207" s="8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42194.543344907412</v>
      </c>
      <c r="T2218" s="8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42331.170590277768</v>
      </c>
      <c r="T2235" s="8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>
        <f t="shared" ref="P2243:P2306" si="211">IF(L2243&lt;&gt;0,ROUND(E2243/L2243,0),0)</f>
        <v>49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(((J2243/60)/60)/24)+DATE(1970,1,1)+(-5/24)</f>
        <v>42766.619212962956</v>
      </c>
      <c r="T2243" s="8">
        <f t="shared" ref="T2243:T2306" si="215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41660.500196759262</v>
      </c>
      <c r="T2247" s="8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41336.494965277772</v>
      </c>
      <c r="T2251" s="8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42775.874016203699</v>
      </c>
      <c r="T2270" s="8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42315.491157407399</v>
      </c>
      <c r="T2274" s="8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41965.408321759263</v>
      </c>
      <c r="T2277" s="8">
        <f t="shared" si="215"/>
        <v>41995.408321759263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42338.500775462955</v>
      </c>
      <c r="T2280" s="8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42020.598368055551</v>
      </c>
      <c r="T2281" s="8">
        <f t="shared" si="215"/>
        <v>42038.958333333336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41058.977349537032</v>
      </c>
      <c r="T2287" s="8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>
        <f t="shared" ref="P2307:P2370" si="217">IF(L2307&lt;&gt;0,ROUND(E2307/L2307,0),0)</f>
        <v>109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(((J2307/60)/60)/24)+DATE(1970,1,1)+(-5/24)</f>
        <v>41834.486944444441</v>
      </c>
      <c r="T2307" s="8">
        <f t="shared" ref="T2307:T2370" si="221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41004.594131944439</v>
      </c>
      <c r="T2309" s="8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42804.687141203707</v>
      </c>
      <c r="T2324" s="8">
        <f t="shared" si="221"/>
        <v>42834.645474537036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</v>
      </c>
      <c r="T2325" s="8">
        <f t="shared" si="221"/>
        <v>42814.54684027777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41842.708796296298</v>
      </c>
      <c r="T2329" s="8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42139.573344907411</v>
      </c>
      <c r="T2330" s="8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41789.688472222217</v>
      </c>
      <c r="T2340" s="8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42577.399027777778</v>
      </c>
      <c r="T2349" s="8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42096.709907407399</v>
      </c>
      <c r="T2357" s="8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42264.411782407398</v>
      </c>
      <c r="T2359" s="8">
        <f t="shared" si="221"/>
        <v>42294.411782407398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>
        <f t="shared" ref="P2371:P2434" si="223">IF(L2371&lt;&gt;0,ROUND(E2371/L2371,0),0)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(((J2371/60)/60)/24)+DATE(1970,1,1)+(-5/24)</f>
        <v>42380.60429398148</v>
      </c>
      <c r="T2371" s="8">
        <f t="shared" ref="T2371:T2434" si="227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42215.453981481485</v>
      </c>
      <c r="T2375" s="8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42017.634953703695</v>
      </c>
      <c r="T2376" s="8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42399.674282407403</v>
      </c>
      <c r="T2405" s="8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41993.529965277768</v>
      </c>
      <c r="T2421" s="8">
        <f t="shared" si="227"/>
        <v>42053.529965277768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42163.961712962955</v>
      </c>
      <c r="T2428" s="8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</v>
      </c>
      <c r="T2429" s="8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>
        <f t="shared" ref="P2435:P2498" si="229">IF(L2435&lt;&gt;0,ROUND(E2435/L2435,0),0)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(((J2435/60)/60)/24)+DATE(1970,1,1)+(-5/24)</f>
        <v>42397.691469907404</v>
      </c>
      <c r="T2435" s="8">
        <f t="shared" ref="T2435:T2498" si="233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42179.977708333325</v>
      </c>
      <c r="T2436" s="8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42252.069282407399</v>
      </c>
      <c r="T2437" s="8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42383.691122685181</v>
      </c>
      <c r="T2442" s="8">
        <f t="shared" si="233"/>
        <v>42413.691122685181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42052.458657407398</v>
      </c>
      <c r="T2444" s="8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</v>
      </c>
      <c r="T2456" s="8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41173.945844907401</v>
      </c>
      <c r="T2470" s="8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40310.079340277778</v>
      </c>
      <c r="T2477" s="8">
        <f t="shared" si="233"/>
        <v>40369.708333333328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41030.500034722223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41023.019398148142</v>
      </c>
      <c r="T2492" s="8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41022.436851851846</v>
      </c>
      <c r="T2496" s="8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41327.788101851853</v>
      </c>
      <c r="T2498" s="8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>
        <f t="shared" ref="P2499:P2562" si="235">IF(L2499&lt;&gt;0,ROUND(E2499/L2499,0),0)</f>
        <v>81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(((J2499/60)/60)/24)+DATE(1970,1,1)+(-5/24)</f>
        <v>40730.670578703699</v>
      </c>
      <c r="T2499" s="8">
        <f t="shared" ref="T2499:T2562" si="23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41226.440243055549</v>
      </c>
      <c r="T2501" s="8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41053.564525462964</v>
      </c>
      <c r="T2502" s="8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42244.568333333329</v>
      </c>
      <c r="T2503" s="8">
        <f t="shared" si="239"/>
        <v>42274.568333333329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</v>
      </c>
      <c r="T2512" s="8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42658.597916666658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41058.636238425926</v>
      </c>
      <c r="T2527" s="8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40127.492037037038</v>
      </c>
      <c r="T2536" s="8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41483.240949074068</v>
      </c>
      <c r="T2543" s="8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42026.929837962954</v>
      </c>
      <c r="T2547" s="8">
        <f t="shared" si="239"/>
        <v>42061.812499999993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41524.650219907402</v>
      </c>
      <c r="T2548" s="8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42618.417094907411</v>
      </c>
      <c r="T2550" s="8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41112.99082175926</v>
      </c>
      <c r="T2555" s="8">
        <f t="shared" si="239"/>
        <v>41172.99082175926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42093.651689814818</v>
      </c>
      <c r="T2560" s="8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>
        <f t="shared" ref="P2563:P2626" si="241">IF(L2563&lt;&gt;0,ROUND(E2563/L2563,0),0)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(((J2563/60)/60)/24)+DATE(1970,1,1)+(-5/24)</f>
        <v>42260.320474537039</v>
      </c>
      <c r="T2563" s="8">
        <f t="shared" ref="T2563:T2626" si="245">(((I2563/60)/60)/24)+DATE(1970,1,1)+(-5/24)</f>
        <v>42290.320474537039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</v>
      </c>
      <c r="T2577" s="8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42237.814571759263</v>
      </c>
      <c r="T2580" s="8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42139.964918981481</v>
      </c>
      <c r="T2586" s="8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42089.636875000004</v>
      </c>
      <c r="T2595" s="8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</v>
      </c>
      <c r="T2603" s="8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41726.504421296297</v>
      </c>
      <c r="T2608" s="8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42115.539212962954</v>
      </c>
      <c r="T2623" s="8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41144.213217592594</v>
      </c>
      <c r="T2626" s="8">
        <f t="shared" si="245"/>
        <v>41165.213217592594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>
        <f t="shared" ref="P2627:P2690" si="247">IF(L2627&lt;&gt;0,ROUND(E2627/L2627,0),0)</f>
        <v>28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(((J2627/60)/60)/24)+DATE(1970,1,1)+(-5/24)</f>
        <v>42658.601944444446</v>
      </c>
      <c r="T2627" s="8">
        <f t="shared" ref="T2627:T2690" si="251">(((I2627/60)/60)/24)+DATE(1970,1,1)+(-5/24)</f>
        <v>42683.643611111103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42612.448159722226</v>
      </c>
      <c r="T2636" s="8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42689.374016203699</v>
      </c>
      <c r="T2645" s="8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42327.597326388881</v>
      </c>
      <c r="T2653" s="8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42055.39266203704</v>
      </c>
      <c r="T2656" s="8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42767.480185185181</v>
      </c>
      <c r="T2658" s="8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42551.675856481481</v>
      </c>
      <c r="T2660" s="8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42081.861226851855</v>
      </c>
      <c r="T2661" s="8">
        <f t="shared" si="251"/>
        <v>42111.861226851855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42275.380381944437</v>
      </c>
      <c r="T2670" s="8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42318.827499999999</v>
      </c>
      <c r="T2671" s="8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41962.540694444448</v>
      </c>
      <c r="T2673" s="8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41792.821099537032</v>
      </c>
      <c r="T2679" s="8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41820.706307870365</v>
      </c>
      <c r="T2686" s="8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42027.910532407412</v>
      </c>
      <c r="T2690" s="8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>
        <f t="shared" ref="P2691:P2754" si="253">IF(L2691&lt;&gt;0,ROUND(E2691/L2691,0),0)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(((J2691/60)/60)/24)+DATE(1970,1,1)+(-5/24)</f>
        <v>42551.753356481473</v>
      </c>
      <c r="T2691" s="8">
        <f t="shared" ref="T2691:T2754" si="257">(((I2691/60)/60)/24)+DATE(1970,1,1)+(-5/24)</f>
        <v>42581.753356481473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41870.666342592594</v>
      </c>
      <c r="T2702" s="8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41780.536921296298</v>
      </c>
      <c r="T2713" s="8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41934.706585648149</v>
      </c>
      <c r="T2719" s="8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42477.781180555547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42655.257557870362</v>
      </c>
      <c r="T2722" s="8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41044.439780092594</v>
      </c>
      <c r="T2749" s="8">
        <f t="shared" si="257"/>
        <v>41075.923611111109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</v>
      </c>
      <c r="T2752" s="8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41747.678726851853</v>
      </c>
      <c r="T2753" s="8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>
        <f t="shared" ref="P2755:P2818" si="259">IF(L2755&lt;&gt;0,ROUND(E2755/L2755,0),0)</f>
        <v>48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(((J2755/60)/60)/24)+DATE(1970,1,1)+(-5/24)</f>
        <v>41117.692395833328</v>
      </c>
      <c r="T2755" s="8">
        <f t="shared" ref="T2755:T2818" si="263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41863.427673611113</v>
      </c>
      <c r="T2756" s="8">
        <f t="shared" si="263"/>
        <v>41893.427673611113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41620.692141203705</v>
      </c>
      <c r="T2758" s="8">
        <f t="shared" si="263"/>
        <v>41650.692141203705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40736.459699074068</v>
      </c>
      <c r="T2768" s="8">
        <f t="shared" si="263"/>
        <v>40766.459699074068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41745.617939814809</v>
      </c>
      <c r="T2771" s="8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42550.493553240733</v>
      </c>
      <c r="T2790" s="8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>
        <f t="shared" ref="P2819:P2882" si="265">IF(L2819&lt;&gt;0,ROUND(E2819/L2819,0),0)</f>
        <v>24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(((J2819/60)/60)/24)+DATE(1970,1,1)+(-5/24)</f>
        <v>42023.42664351852</v>
      </c>
      <c r="T2819" s="8">
        <f t="shared" ref="T2819:T2882" si="26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42090.433935185189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</v>
      </c>
      <c r="T2843" s="8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41784.744155092587</v>
      </c>
      <c r="T2844" s="8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42480.592314814807</v>
      </c>
      <c r="T2862" s="8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42672.746805555551</v>
      </c>
      <c r="T2879" s="8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>
        <f t="shared" ref="P2883:P2946" si="271">IF(L2883&lt;&gt;0,ROUND(E2883/L2883,0),0)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(((J2883/60)/60)/24)+DATE(1970,1,1)+(-5/24)</f>
        <v>41916.389305555553</v>
      </c>
      <c r="T2883" s="8">
        <f t="shared" ref="T2883:T2946" si="275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42444.669409722213</v>
      </c>
      <c r="T2909" s="8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42499.523368055547</v>
      </c>
      <c r="T2910" s="8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41863.375787037032</v>
      </c>
      <c r="T2927" s="8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>
        <f t="shared" ref="P2947:P3010" si="277">IF(L2947&lt;&gt;0,ROUND(E2947/L2947,0),0)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(((J2947/60)/60)/24)+DATE(1970,1,1)+(-5/24)</f>
        <v>42117.931250000001</v>
      </c>
      <c r="T2947" s="8">
        <f t="shared" ref="T2947:T3010" si="281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42698.507638888892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42654.765370370362</v>
      </c>
      <c r="T2987" s="8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42511.153715277782</v>
      </c>
      <c r="T2990" s="8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42090.70416666667</v>
      </c>
      <c r="T2998" s="8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41957.548506944448</v>
      </c>
      <c r="T3008" s="8">
        <f t="shared" si="281"/>
        <v>41987.548506944448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>
        <f t="shared" ref="P3011:P3074" si="283">IF(L3011&lt;&gt;0,ROUND(E3011/L3011,0),0)</f>
        <v>234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(((J3011/60)/60)/24)+DATE(1970,1,1)+(-5/24)</f>
        <v>41939.361574074072</v>
      </c>
      <c r="T3011" s="8">
        <f t="shared" ref="T3011:T3074" si="287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41919.915277777778</v>
      </c>
      <c r="T3016" s="8">
        <f t="shared" si="287"/>
        <v>41948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42163.090000000004</v>
      </c>
      <c r="T3020" s="8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42121.46743055556</v>
      </c>
      <c r="T3025" s="8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41975.692847222213</v>
      </c>
      <c r="T3050" s="8">
        <f t="shared" si="287"/>
        <v>42004.681944444441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42744.207696759251</v>
      </c>
      <c r="T3053" s="8">
        <f t="shared" si="287"/>
        <v>42774.207696759251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42630.714560185181</v>
      </c>
      <c r="T3065" s="8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>
        <f t="shared" ref="P3075:P3138" si="289">IF(L3075&lt;&gt;0,ROUND(E3075/L3075,0),0)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(((J3075/60)/60)/24)+DATE(1970,1,1)+(-5/24)</f>
        <v>42111.475694444445</v>
      </c>
      <c r="T3075" s="8">
        <f t="shared" ref="T3075:T3138" si="293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42409.362951388881</v>
      </c>
      <c r="T3076" s="8">
        <f t="shared" si="293"/>
        <v>42439.362951388881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42550.893981481473</v>
      </c>
      <c r="T3077" s="8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42246.675451388881</v>
      </c>
      <c r="T3087" s="8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41760.700706018513</v>
      </c>
      <c r="T3095" s="8">
        <f t="shared" si="293"/>
        <v>41790.957638888889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42241.22078703704</v>
      </c>
      <c r="T3108" s="8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42128.605914351843</v>
      </c>
      <c r="T3109" s="8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</v>
      </c>
      <c r="T3113" s="8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42509.166203703695</v>
      </c>
      <c r="T3119" s="8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42435.733749999999</v>
      </c>
      <c r="T3122" s="8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42426.809745370374</v>
      </c>
      <c r="T3128" s="8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42800.511793981481</v>
      </c>
      <c r="T3136" s="8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>
        <f t="shared" ref="P3139:P3202" si="295">IF(L3139&lt;&gt;0,ROUND(E3139/L3139,0),0)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(((J3139/60)/60)/24)+DATE(1970,1,1)+(-5/24)</f>
        <v>42807.676724537036</v>
      </c>
      <c r="T3139" s="8">
        <f t="shared" ref="T3139:T3202" si="299">(((I3139/60)/60)/24)+DATE(1970,1,1)+(-5/24)</f>
        <v>42858.591666666667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41909.761053240742</v>
      </c>
      <c r="T3149" s="8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41447.631388888884</v>
      </c>
      <c r="T3160" s="8">
        <f t="shared" si="299"/>
        <v>41477.631388888884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41766.597395833334</v>
      </c>
      <c r="T3166" s="8">
        <f t="shared" si="299"/>
        <v>41799.597395833334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41878.670046296291</v>
      </c>
      <c r="T3175" s="8">
        <f t="shared" si="299"/>
        <v>41908.670046296291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41858.553449074068</v>
      </c>
      <c r="T3201" s="8">
        <f t="shared" si="299"/>
        <v>41888.666666666664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>
        <f t="shared" ref="P3203:P3266" si="301">IF(L3203&lt;&gt;0,ROUND(E3203/L3203,0),0)</f>
        <v>13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(((J3203/60)/60)/24)+DATE(1970,1,1)+(-5/24)</f>
        <v>41861.558761574073</v>
      </c>
      <c r="T3203" s="8">
        <f t="shared" ref="T3203:T3266" si="305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41778.428912037038</v>
      </c>
      <c r="T3211" s="8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41834.378240740742</v>
      </c>
      <c r="T3213" s="8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42206.62703703704</v>
      </c>
      <c r="T3225" s="8">
        <f t="shared" si="305"/>
        <v>42236.62703703704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41897.959791666668</v>
      </c>
      <c r="T3232" s="8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>
        <f t="shared" ref="P3267:P3330" si="307">IF(L3267&lt;&gt;0,ROUND(E3267/L3267,0),0)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(((J3267/60)/60)/24)+DATE(1970,1,1)+(-5/24)</f>
        <v>42311.503645833327</v>
      </c>
      <c r="T3267" s="8">
        <f t="shared" ref="T3267:T3330" si="311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42136.32780092593</v>
      </c>
      <c r="T3268" s="8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</v>
      </c>
      <c r="T3271" s="8">
        <f t="shared" si="311"/>
        <v>42171.249999999993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41931.474606481483</v>
      </c>
      <c r="T3279" s="8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42430.894201388881</v>
      </c>
      <c r="T3281" s="8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42538.527500000004</v>
      </c>
      <c r="T3303" s="8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42466.095381944448</v>
      </c>
      <c r="T3317" s="8">
        <f t="shared" si="311"/>
        <v>42496.095381944448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41859.370833333334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42498.831296296288</v>
      </c>
      <c r="T3319" s="8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>
        <f t="shared" ref="P3331:P3394" si="313">IF(L3331&lt;&gt;0,ROUND(E3331/L3331,0),0)</f>
        <v>45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(((J3331/60)/60)/24)+DATE(1970,1,1)+(-5/24)</f>
        <v>41837.114675925921</v>
      </c>
      <c r="T3331" s="8">
        <f t="shared" ref="T3331:T3394" si="317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42437.190347222226</v>
      </c>
      <c r="T3338" s="8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42062.088078703695</v>
      </c>
      <c r="T3344" s="8">
        <f t="shared" si="317"/>
        <v>42094.999305555553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42320.893425925926</v>
      </c>
      <c r="T3367" s="8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42053.524293981485</v>
      </c>
      <c r="T3379" s="8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41937.745115740734</v>
      </c>
      <c r="T3382" s="8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41947.554259259254</v>
      </c>
      <c r="T3389" s="8">
        <f t="shared" si="317"/>
        <v>41987.554259259261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</v>
      </c>
      <c r="T3392" s="8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41859.727777777778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>
        <f t="shared" ref="P3395:P3458" si="319">IF(L3395&lt;&gt;0,ROUND(E3395/L3395,0),0)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(((J3395/60)/60)/24)+DATE(1970,1,1)+(-5/24)</f>
        <v>41923.713310185187</v>
      </c>
      <c r="T3395" s="8">
        <f t="shared" ref="T3395:T3458" si="323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42140.503981481481</v>
      </c>
      <c r="T3397" s="8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41764.238298611104</v>
      </c>
      <c r="T3398" s="8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41941.543703703705</v>
      </c>
      <c r="T3400" s="8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42544.605995370373</v>
      </c>
      <c r="T3411" s="8">
        <f t="shared" si="323"/>
        <v>42582.665277777771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41775.854803240742</v>
      </c>
      <c r="T3435" s="8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41800.172094907408</v>
      </c>
      <c r="T3436" s="8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41872.477777777778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42100.719525462955</v>
      </c>
      <c r="T3440" s="8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</v>
      </c>
      <c r="T3444" s="8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>
        <f t="shared" ref="P3459:P3522" si="325">IF(L3459&lt;&gt;0,ROUND(E3459/L3459,0),0)</f>
        <v>51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(((J3459/60)/60)/24)+DATE(1970,1,1)+(-5/24)</f>
        <v>42016.498344907406</v>
      </c>
      <c r="T3459" s="8">
        <f t="shared" ref="T3459:T3522" si="32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41852.318888888884</v>
      </c>
      <c r="T3462" s="8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42605.557048611103</v>
      </c>
      <c r="T3470" s="8">
        <f t="shared" si="329"/>
        <v>42633.916666666664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41841.612152777772</v>
      </c>
      <c r="T3473" s="8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42053.708587962967</v>
      </c>
      <c r="T3480" s="8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41781.646759259253</v>
      </c>
      <c r="T3481" s="8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41989.039212962954</v>
      </c>
      <c r="T3483" s="8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41915.554502314815</v>
      </c>
      <c r="T3497" s="8">
        <f t="shared" si="329"/>
        <v>41944.512499999997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42511.533611111103</v>
      </c>
      <c r="T3499" s="8">
        <f t="shared" si="329"/>
        <v>42523.708333333336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42419.711087962954</v>
      </c>
      <c r="T3502" s="8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41794.609189814815</v>
      </c>
      <c r="T3519" s="8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>
        <f t="shared" ref="P3523:P3586" si="331">IF(L3523&lt;&gt;0,ROUND(E3523/L3523,0),0)</f>
        <v>46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(((J3523/60)/60)/24)+DATE(1970,1,1)+(-5/24)</f>
        <v>41881.153009259258</v>
      </c>
      <c r="T3523" s="8">
        <f t="shared" ref="T3523:T3586" si="335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42319.594525462955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42248.431828703695</v>
      </c>
      <c r="T3537" s="8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41923.146018518513</v>
      </c>
      <c r="T3539" s="8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42115.681319444448</v>
      </c>
      <c r="T3562" s="8">
        <f t="shared" si="335"/>
        <v>42150.906249999993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42236.414918981485</v>
      </c>
      <c r="T3566" s="8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41976.123645833337</v>
      </c>
      <c r="T3572" s="8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41926.734351851846</v>
      </c>
      <c r="T3576" s="8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>
        <f t="shared" ref="P3587:P3650" si="337">IF(L3587&lt;&gt;0,ROUND(E3587/L3587,0),0)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(((J3587/60)/60)/24)+DATE(1970,1,1)+(-5/24)</f>
        <v>41964.507986111108</v>
      </c>
      <c r="T3587" s="8">
        <f t="shared" ref="T3587:T3650" si="341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42506.50104166667</v>
      </c>
      <c r="T3610" s="8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42429.783391203695</v>
      </c>
      <c r="T3611" s="8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41789.518645833334</v>
      </c>
      <c r="T3614" s="8">
        <f t="shared" si="341"/>
        <v>41799.518645833334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42660.92391203704</v>
      </c>
      <c r="T3621" s="8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42545.565856481473</v>
      </c>
      <c r="T3626" s="8">
        <f t="shared" si="341"/>
        <v>42605.565856481473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42226.486446759263</v>
      </c>
      <c r="T3638" s="8">
        <f t="shared" si="341"/>
        <v>42261.486446759263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41899.418738425928</v>
      </c>
      <c r="T3643" s="8">
        <f t="shared" si="341"/>
        <v>41917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>
        <f t="shared" ref="P3651:P3714" si="343">IF(L3651&lt;&gt;0,ROUND(E3651/L3651,0),0)</f>
        <v>98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(((J3651/60)/60)/24)+DATE(1970,1,1)+(-5/24)</f>
        <v>41780.504560185182</v>
      </c>
      <c r="T3651" s="8">
        <f t="shared" ref="T3651:T3714" si="347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42737.70180555556</v>
      </c>
      <c r="T3658" s="8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42499.421516203707</v>
      </c>
      <c r="T3659" s="8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42173.761793981481</v>
      </c>
      <c r="T3669" s="8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41802.365949074068</v>
      </c>
      <c r="T3679" s="8">
        <f t="shared" si="347"/>
        <v>41822.957638888889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42627.245763888881</v>
      </c>
      <c r="T3682" s="8">
        <f t="shared" si="347"/>
        <v>42648.245763888881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41940.389849537038</v>
      </c>
      <c r="T3692" s="8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41809.933865740735</v>
      </c>
      <c r="T3710" s="8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42133.963738425926</v>
      </c>
      <c r="T3714" s="8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>
        <f t="shared" ref="P3715:P3778" si="349">IF(L3715&lt;&gt;0,ROUND(E3715/L3715,0),0)</f>
        <v>107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(((J3715/60)/60)/24)+DATE(1970,1,1)+(-5/24)</f>
        <v>42505.529699074068</v>
      </c>
      <c r="T3715" s="8">
        <f t="shared" ref="T3715:T3778" si="353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42118.347997685189</v>
      </c>
      <c r="T3716" s="8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41943.544699074075</v>
      </c>
      <c r="T3725" s="8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42465.283101851855</v>
      </c>
      <c r="T3726" s="8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42461.932534722226</v>
      </c>
      <c r="T3728" s="8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41831.489606481482</v>
      </c>
      <c r="T3747" s="8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</v>
      </c>
      <c r="T3760" s="8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</v>
      </c>
      <c r="T3775" s="8">
        <f t="shared" si="353"/>
        <v>42688.880555555552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>
        <f t="shared" ref="P3779:P3842" si="355">IF(L3779&lt;&gt;0,ROUND(E3779/L3779,0),0)</f>
        <v>49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(((J3779/60)/60)/24)+DATE(1970,1,1)+(-5/24)</f>
        <v>41886.903020833335</v>
      </c>
      <c r="T3779" s="8">
        <f t="shared" ref="T3779:T3842" si="35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42198.629166666658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42546.653900462967</v>
      </c>
      <c r="T3784" s="8">
        <f t="shared" si="359"/>
        <v>42575.749999999993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41831.514444444445</v>
      </c>
      <c r="T3800" s="8">
        <f t="shared" si="359"/>
        <v>41861.514444444445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</v>
      </c>
      <c r="T3835" s="8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42154.934305555551</v>
      </c>
      <c r="T3841" s="8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>
        <f t="shared" ref="P3843:P3906" si="361">IF(L3843&lt;&gt;0,ROUND(E3843/L3843,0),0)</f>
        <v>26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(((J3843/60)/60)/24)+DATE(1970,1,1)+(-5/24)</f>
        <v>41780.57739583333</v>
      </c>
      <c r="T3843" s="8">
        <f t="shared" ref="T3843:T3906" si="365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42248.418680555551</v>
      </c>
      <c r="T3847" s="8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42128.222731481481</v>
      </c>
      <c r="T3860" s="8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41833.452662037031</v>
      </c>
      <c r="T3862" s="8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41865.451446759253</v>
      </c>
      <c r="T3870" s="8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41792.963865740734</v>
      </c>
      <c r="T3872" s="8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41867.44394675926</v>
      </c>
      <c r="T3894" s="8">
        <f t="shared" si="365"/>
        <v>41875.083333333328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41843.566678240735</v>
      </c>
      <c r="T3901" s="8">
        <f t="shared" si="365"/>
        <v>41863.566678240735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42317.618043981485</v>
      </c>
      <c r="T3903" s="8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>
        <f t="shared" ref="P3907:P3970" si="367">IF(L3907&lt;&gt;0,ROUND(E3907/L3907,0),0)</f>
        <v>25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(((J3907/60)/60)/24)+DATE(1970,1,1)+(-5/24)</f>
        <v>42124.415543981479</v>
      </c>
      <c r="T3907" s="8">
        <f t="shared" ref="T3907:T3970" si="371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42114.610601851848</v>
      </c>
      <c r="T3916" s="8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42221.448449074065</v>
      </c>
      <c r="T3937" s="8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42151.697384259263</v>
      </c>
      <c r="T3940" s="8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41829.117164351846</v>
      </c>
      <c r="T3950" s="8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42513.767986111103</v>
      </c>
      <c r="T3959" s="8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41816.742037037038</v>
      </c>
      <c r="T3960" s="8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>
        <f t="shared" ref="P3971:P4034" si="373">IF(L3971&lt;&gt;0,ROUND(E3971/L3971,0),0)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(((J3971/60)/60)/24)+DATE(1970,1,1)+(-5/24)</f>
        <v>42601.646365740737</v>
      </c>
      <c r="T3971" s="8">
        <f t="shared" ref="T3971:T4034" si="377">(((I3971/60)/60)/24)+DATE(1970,1,1)+(-5/24)</f>
        <v>42610.954861111109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42447.655219907399</v>
      </c>
      <c r="T3972" s="8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41920.755138888882</v>
      </c>
      <c r="T3986" s="8">
        <f t="shared" si="377"/>
        <v>41950.791666666664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41950.058611111104</v>
      </c>
      <c r="T3998" s="8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42174.572488425918</v>
      </c>
      <c r="T4017" s="8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41990.375775462955</v>
      </c>
      <c r="T4024" s="8">
        <f t="shared" si="377"/>
        <v>42035.912499999999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42408.791238425918</v>
      </c>
      <c r="T4025" s="8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42321.816782407412</v>
      </c>
      <c r="T4031" s="8">
        <f t="shared" si="377"/>
        <v>42351.816782407412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>
        <f t="shared" ref="P4035:P4098" si="379">IF(L4035&lt;&gt;0,ROUND(E4035/L4035,0),0)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(((J4035/60)/60)/24)+DATE(1970,1,1)+(-5/24)</f>
        <v>42614.06046296296</v>
      </c>
      <c r="T4035" s="8">
        <f t="shared" ref="T4035:T4098" si="383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41903.674618055549</v>
      </c>
      <c r="T4037" s="8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41804.728749999995</v>
      </c>
      <c r="T4038" s="8">
        <f t="shared" si="383"/>
        <v>41821.729166666664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42496.862442129634</v>
      </c>
      <c r="T4039" s="8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41869.59039351852</v>
      </c>
      <c r="T4040" s="8">
        <f t="shared" si="383"/>
        <v>41929.59039351852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41761.601817129631</v>
      </c>
      <c r="T4053" s="8">
        <f t="shared" si="383"/>
        <v>41768.078472222223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42534.724988425929</v>
      </c>
      <c r="T4058" s="8">
        <f t="shared" si="383"/>
        <v>42554.624305555553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42078.136875000004</v>
      </c>
      <c r="T4075" s="8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41905.587372685186</v>
      </c>
      <c r="T4078" s="8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42535.57916666667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42020.226388888892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>
        <f t="shared" ref="P4099:P4115" si="385">IF(L4099&lt;&gt;0,ROUND(E4099/L4099,0),0)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(((J4099/60)/60)/24)+DATE(1970,1,1)+(-5/24)</f>
        <v>42344.616168981483</v>
      </c>
      <c r="T4099" s="8">
        <f t="shared" ref="T4099:T4115" si="389">(((I4099/60)/60)/24)+DATE(1970,1,1)+(-5/24)</f>
        <v>42400.788194444445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42766.823344907411</v>
      </c>
      <c r="T4110" s="8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42512.418414351843</v>
      </c>
      <c r="T4112" s="8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autoFilter ref="A1:R4115" xr:uid="{BBA464E6-068B-45C1-AF5E-08884448F257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46702-7C09-4083-A537-CDE3BFA8FA6A}">
  <dimension ref="A1:F14"/>
  <sheetViews>
    <sheetView workbookViewId="0">
      <selection activeCell="E18" sqref="E18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8322</v>
      </c>
    </row>
    <row r="3" spans="1:6" x14ac:dyDescent="0.3">
      <c r="A3" s="5" t="s">
        <v>8323</v>
      </c>
      <c r="B3" s="5" t="s">
        <v>8321</v>
      </c>
    </row>
    <row r="4" spans="1:6" x14ac:dyDescent="0.3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8319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8320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8316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CF65-31A8-4AE7-BE44-E4266AEFA439}">
  <dimension ref="A1:F47"/>
  <sheetViews>
    <sheetView workbookViewId="0">
      <selection activeCell="D5" sqref="D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8322</v>
      </c>
    </row>
    <row r="2" spans="1:6" x14ac:dyDescent="0.3">
      <c r="A2" s="5" t="s">
        <v>8365</v>
      </c>
      <c r="B2" t="s">
        <v>8322</v>
      </c>
    </row>
    <row r="4" spans="1:6" x14ac:dyDescent="0.3">
      <c r="A4" s="5" t="s">
        <v>8323</v>
      </c>
      <c r="B4" s="5" t="s">
        <v>8321</v>
      </c>
    </row>
    <row r="5" spans="1:6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05F2D-1904-4BD2-928D-DEAB286028A7}">
  <dimension ref="A1:E18"/>
  <sheetViews>
    <sheetView workbookViewId="0">
      <selection activeCell="C11" sqref="C11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8381</v>
      </c>
      <c r="B1" t="s">
        <v>8322</v>
      </c>
    </row>
    <row r="2" spans="1:5" x14ac:dyDescent="0.3">
      <c r="A2" s="5" t="s">
        <v>8380</v>
      </c>
      <c r="B2" t="s">
        <v>8322</v>
      </c>
    </row>
    <row r="4" spans="1:5" x14ac:dyDescent="0.3">
      <c r="A4" s="5" t="s">
        <v>8323</v>
      </c>
      <c r="B4" s="5" t="s">
        <v>8321</v>
      </c>
    </row>
    <row r="5" spans="1:5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9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9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9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9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9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9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9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9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9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9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9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9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9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11D83-1FA9-49EE-AC76-D808540090E2}">
  <dimension ref="A1:J13"/>
  <sheetViews>
    <sheetView workbookViewId="0">
      <selection activeCell="J2" sqref="J2"/>
    </sheetView>
  </sheetViews>
  <sheetFormatPr defaultRowHeight="14.4" x14ac:dyDescent="0.3"/>
  <cols>
    <col min="1" max="1" width="26.5546875" bestFit="1" customWidth="1"/>
    <col min="2" max="3" width="6" hidden="1" customWidth="1"/>
    <col min="4" max="4" width="16.88671875" bestFit="1" customWidth="1"/>
    <col min="5" max="5" width="13.33203125" bestFit="1" customWidth="1"/>
    <col min="6" max="6" width="16" bestFit="1" customWidth="1"/>
    <col min="7" max="7" width="12.6640625" bestFit="1" customWidth="1"/>
    <col min="8" max="8" width="19.5546875" bestFit="1" customWidth="1"/>
    <col min="9" max="9" width="15.88671875" bestFit="1" customWidth="1"/>
    <col min="10" max="10" width="18.21875" bestFit="1" customWidth="1"/>
  </cols>
  <sheetData>
    <row r="1" spans="1:10" x14ac:dyDescent="0.3">
      <c r="A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8400</v>
      </c>
      <c r="I1" t="s">
        <v>8401</v>
      </c>
      <c r="J1" t="s">
        <v>8387</v>
      </c>
    </row>
    <row r="2" spans="1:10" x14ac:dyDescent="0.3">
      <c r="A2" t="s">
        <v>8388</v>
      </c>
      <c r="C2">
        <v>999</v>
      </c>
      <c r="D2">
        <f>COUNTIFS(Sheet1!$D$2:$D$4115,"&lt;=" &amp;$C$2,Sheet1!$F$2:$F$4115,"=successful")</f>
        <v>322</v>
      </c>
      <c r="E2">
        <f>COUNTIFS(Sheet1!$D$2:$D$4115,"&lt;=" &amp;$C$2,Sheet1!$F$2:$F$4115,"=failed")</f>
        <v>113</v>
      </c>
      <c r="F2">
        <f>COUNTIFS(Sheet1!$D$2:$D$4115,"&lt;=" &amp;$C$2,Sheet1!$F$2:$F$4115,"=canceled")</f>
        <v>18</v>
      </c>
      <c r="G2">
        <f>SUM(D2:F2)</f>
        <v>453</v>
      </c>
      <c r="H2" s="10">
        <f>D2/$G2</f>
        <v>0.71081677704194257</v>
      </c>
      <c r="I2" s="10">
        <f t="shared" ref="I2:J2" si="0">E2/$G2</f>
        <v>0.24944812362030905</v>
      </c>
      <c r="J2" s="10">
        <f t="shared" si="0"/>
        <v>3.9735099337748346E-2</v>
      </c>
    </row>
    <row r="3" spans="1:10" x14ac:dyDescent="0.3">
      <c r="A3" t="s">
        <v>8389</v>
      </c>
      <c r="B3">
        <v>1000</v>
      </c>
      <c r="C3">
        <v>4999</v>
      </c>
      <c r="D3">
        <f>COUNTIFS(Sheet1!$D$2:$D$4115,"&gt;=" &amp;$B3,Sheet1!$D$2:$D$4115,"&lt;=" &amp; $C3,Sheet1!$F$2:$F$4115,"=successful")</f>
        <v>932</v>
      </c>
      <c r="E3">
        <f>COUNTIFS(Sheet1!$D$2:$D$4115,"&gt;=" &amp;$B3,Sheet1!$D$2:$D$4115,"&lt;=" &amp; $C3,Sheet1!$F$2:$F$4115,"=failed")</f>
        <v>420</v>
      </c>
      <c r="F3">
        <f>COUNTIFS(Sheet1!$D$2:$D$4115,"&gt;=" &amp;$B3,Sheet1!$D$2:$D$4115,"&lt;=" &amp; $C3,Sheet1!$F$2:$F$4115,"=canceled")</f>
        <v>60</v>
      </c>
      <c r="G3">
        <f t="shared" ref="G3:G13" si="1">SUM(D3:F3)</f>
        <v>1412</v>
      </c>
      <c r="H3" s="10">
        <f t="shared" ref="H3:H13" si="2">D3/$G3</f>
        <v>0.66005665722379603</v>
      </c>
      <c r="I3" s="10">
        <f t="shared" ref="I3:I13" si="3">E3/$G3</f>
        <v>0.29745042492917845</v>
      </c>
      <c r="J3" s="10">
        <f t="shared" ref="J3:J13" si="4">F3/$G3</f>
        <v>4.2492917847025496E-2</v>
      </c>
    </row>
    <row r="4" spans="1:10" x14ac:dyDescent="0.3">
      <c r="A4" t="s">
        <v>8390</v>
      </c>
      <c r="B4">
        <v>5000</v>
      </c>
      <c r="C4">
        <v>9999</v>
      </c>
      <c r="D4">
        <f>COUNTIFS(Sheet1!$D$2:$D$4115,"&gt;=" &amp;$B4,Sheet1!$D$2:$D$4115,"&lt;=" &amp; $C4,Sheet1!$F$2:$F$4115,"=successful")</f>
        <v>381</v>
      </c>
      <c r="E4">
        <f>COUNTIFS(Sheet1!$D$2:$D$4115,"&gt;=" &amp;$B4,Sheet1!$D$2:$D$4115,"&lt;=" &amp; $C4,Sheet1!$F$2:$F$4115,"=failed")</f>
        <v>283</v>
      </c>
      <c r="F4">
        <f>COUNTIFS(Sheet1!$D$2:$D$4115,"&gt;=" &amp;$B4,Sheet1!$D$2:$D$4115,"&lt;=" &amp; $C4,Sheet1!$F$2:$F$4115,"=canceled")</f>
        <v>52</v>
      </c>
      <c r="G4">
        <f t="shared" si="1"/>
        <v>716</v>
      </c>
      <c r="H4" s="10">
        <f t="shared" si="2"/>
        <v>0.53212290502793291</v>
      </c>
      <c r="I4" s="10">
        <f t="shared" si="3"/>
        <v>0.39525139664804471</v>
      </c>
      <c r="J4" s="10">
        <f t="shared" si="4"/>
        <v>7.2625698324022353E-2</v>
      </c>
    </row>
    <row r="5" spans="1:10" x14ac:dyDescent="0.3">
      <c r="A5" t="s">
        <v>8391</v>
      </c>
      <c r="B5">
        <v>10000</v>
      </c>
      <c r="C5">
        <v>14999</v>
      </c>
      <c r="D5">
        <f>COUNTIFS(Sheet1!$D$2:$D$4115,"&gt;=" &amp;$B5,Sheet1!$D$2:$D$4115,"&lt;=" &amp; $C5,Sheet1!$F$2:$F$4115,"=successful")</f>
        <v>168</v>
      </c>
      <c r="E5">
        <f>COUNTIFS(Sheet1!$D$2:$D$4115,"&gt;=" &amp;$B5,Sheet1!$D$2:$D$4115,"&lt;=" &amp; $C5,Sheet1!$F$2:$F$4115,"=failed")</f>
        <v>144</v>
      </c>
      <c r="F5">
        <f>COUNTIFS(Sheet1!$D$2:$D$4115,"&gt;=" &amp;$B5,Sheet1!$D$2:$D$4115,"&lt;=" &amp; $C5,Sheet1!$F$2:$F$4115,"=canceled")</f>
        <v>40</v>
      </c>
      <c r="G5">
        <f t="shared" si="1"/>
        <v>352</v>
      </c>
      <c r="H5" s="10">
        <f t="shared" si="2"/>
        <v>0.47727272727272729</v>
      </c>
      <c r="I5" s="10">
        <f t="shared" si="3"/>
        <v>0.40909090909090912</v>
      </c>
      <c r="J5" s="10">
        <f t="shared" si="4"/>
        <v>0.11363636363636363</v>
      </c>
    </row>
    <row r="6" spans="1:10" x14ac:dyDescent="0.3">
      <c r="A6" t="s">
        <v>8392</v>
      </c>
      <c r="B6">
        <v>15000</v>
      </c>
      <c r="C6">
        <v>19999</v>
      </c>
      <c r="D6">
        <f>COUNTIFS(Sheet1!$D$2:$D$4115,"&gt;=" &amp;$B6,Sheet1!$D$2:$D$4115,"&lt;=" &amp; $C6,Sheet1!$F$2:$F$4115,"=successful")</f>
        <v>94</v>
      </c>
      <c r="E6">
        <f>COUNTIFS(Sheet1!$D$2:$D$4115,"&gt;=" &amp;$B6,Sheet1!$D$2:$D$4115,"&lt;=" &amp; $C6,Sheet1!$F$2:$F$4115,"=failed")</f>
        <v>90</v>
      </c>
      <c r="F6">
        <f>COUNTIFS(Sheet1!$D$2:$D$4115,"&gt;=" &amp;$B6,Sheet1!$D$2:$D$4115,"&lt;=" &amp; $C6,Sheet1!$F$2:$F$4115,"=canceled")</f>
        <v>17</v>
      </c>
      <c r="G6">
        <f t="shared" si="1"/>
        <v>201</v>
      </c>
      <c r="H6" s="10">
        <f t="shared" si="2"/>
        <v>0.46766169154228854</v>
      </c>
      <c r="I6" s="10">
        <f t="shared" si="3"/>
        <v>0.44776119402985076</v>
      </c>
      <c r="J6" s="10">
        <f t="shared" si="4"/>
        <v>8.45771144278607E-2</v>
      </c>
    </row>
    <row r="7" spans="1:10" x14ac:dyDescent="0.3">
      <c r="A7" t="s">
        <v>8393</v>
      </c>
      <c r="B7">
        <v>20000</v>
      </c>
      <c r="C7">
        <v>24999</v>
      </c>
      <c r="D7">
        <f>COUNTIFS(Sheet1!$D$2:$D$4115,"&gt;=" &amp;$B7,Sheet1!$D$2:$D$4115,"&lt;=" &amp; $C7,Sheet1!$F$2:$F$4115,"=successful")</f>
        <v>62</v>
      </c>
      <c r="E7">
        <f>COUNTIFS(Sheet1!$D$2:$D$4115,"&gt;=" &amp;$B7,Sheet1!$D$2:$D$4115,"&lt;=" &amp; $C7,Sheet1!$F$2:$F$4115,"=failed")</f>
        <v>72</v>
      </c>
      <c r="F7">
        <f>COUNTIFS(Sheet1!$D$2:$D$4115,"&gt;=" &amp;$B7,Sheet1!$D$2:$D$4115,"&lt;=" &amp; $C7,Sheet1!$F$2:$F$4115,"=canceled")</f>
        <v>14</v>
      </c>
      <c r="G7">
        <f t="shared" si="1"/>
        <v>148</v>
      </c>
      <c r="H7" s="10">
        <f t="shared" si="2"/>
        <v>0.41891891891891891</v>
      </c>
      <c r="I7" s="10">
        <f t="shared" si="3"/>
        <v>0.48648648648648651</v>
      </c>
      <c r="J7" s="10">
        <f t="shared" si="4"/>
        <v>9.45945945945946E-2</v>
      </c>
    </row>
    <row r="8" spans="1:10" x14ac:dyDescent="0.3">
      <c r="A8" t="s">
        <v>8394</v>
      </c>
      <c r="B8">
        <v>25000</v>
      </c>
      <c r="C8">
        <v>29999</v>
      </c>
      <c r="D8">
        <f>COUNTIFS(Sheet1!$D$2:$D$4115,"&gt;=" &amp;$B8,Sheet1!$D$2:$D$4115,"&lt;=" &amp; $C8,Sheet1!$F$2:$F$4115,"=successful")</f>
        <v>55</v>
      </c>
      <c r="E8">
        <f>COUNTIFS(Sheet1!$D$2:$D$4115,"&gt;=" &amp;$B8,Sheet1!$D$2:$D$4115,"&lt;=" &amp; $C8,Sheet1!$F$2:$F$4115,"=failed")</f>
        <v>64</v>
      </c>
      <c r="F8">
        <f>COUNTIFS(Sheet1!$D$2:$D$4115,"&gt;=" &amp;$B8,Sheet1!$D$2:$D$4115,"&lt;=" &amp; $C8,Sheet1!$F$2:$F$4115,"=canceled")</f>
        <v>18</v>
      </c>
      <c r="G8">
        <f t="shared" si="1"/>
        <v>137</v>
      </c>
      <c r="H8" s="10">
        <f t="shared" si="2"/>
        <v>0.40145985401459855</v>
      </c>
      <c r="I8" s="10">
        <f t="shared" si="3"/>
        <v>0.46715328467153283</v>
      </c>
      <c r="J8" s="10">
        <f t="shared" si="4"/>
        <v>0.13138686131386862</v>
      </c>
    </row>
    <row r="9" spans="1:10" x14ac:dyDescent="0.3">
      <c r="A9" t="s">
        <v>8395</v>
      </c>
      <c r="B9">
        <v>30000</v>
      </c>
      <c r="C9">
        <v>34999</v>
      </c>
      <c r="D9">
        <f>COUNTIFS(Sheet1!$D$2:$D$4115,"&gt;=" &amp;$B9,Sheet1!$D$2:$D$4115,"&lt;=" &amp; $C9,Sheet1!$F$2:$F$4115,"=successful")</f>
        <v>32</v>
      </c>
      <c r="E9">
        <f>COUNTIFS(Sheet1!$D$2:$D$4115,"&gt;=" &amp;$B9,Sheet1!$D$2:$D$4115,"&lt;=" &amp; $C9,Sheet1!$F$2:$F$4115,"=failed")</f>
        <v>37</v>
      </c>
      <c r="F9">
        <f>COUNTIFS(Sheet1!$D$2:$D$4115,"&gt;=" &amp;$B9,Sheet1!$D$2:$D$4115,"&lt;=" &amp; $C9,Sheet1!$F$2:$F$4115,"=canceled")</f>
        <v>13</v>
      </c>
      <c r="G9">
        <f t="shared" si="1"/>
        <v>82</v>
      </c>
      <c r="H9" s="10">
        <f t="shared" si="2"/>
        <v>0.3902439024390244</v>
      </c>
      <c r="I9" s="10">
        <f t="shared" si="3"/>
        <v>0.45121951219512196</v>
      </c>
      <c r="J9" s="10">
        <f t="shared" si="4"/>
        <v>0.15853658536585366</v>
      </c>
    </row>
    <row r="10" spans="1:10" x14ac:dyDescent="0.3">
      <c r="A10" t="s">
        <v>8396</v>
      </c>
      <c r="B10">
        <v>35000</v>
      </c>
      <c r="C10">
        <v>39999</v>
      </c>
      <c r="D10">
        <f>COUNTIFS(Sheet1!$D$2:$D$4115,"&gt;=" &amp;$B10,Sheet1!$D$2:$D$4115,"&lt;=" &amp; $C10,Sheet1!$F$2:$F$4115,"=successful")</f>
        <v>26</v>
      </c>
      <c r="E10">
        <f>COUNTIFS(Sheet1!$D$2:$D$4115,"&gt;=" &amp;$B10,Sheet1!$D$2:$D$4115,"&lt;=" &amp; $C10,Sheet1!$F$2:$F$4115,"=failed")</f>
        <v>22</v>
      </c>
      <c r="F10">
        <f>COUNTIFS(Sheet1!$D$2:$D$4115,"&gt;=" &amp;$B10,Sheet1!$D$2:$D$4115,"&lt;=" &amp; $C10,Sheet1!$F$2:$F$4115,"=canceled")</f>
        <v>7</v>
      </c>
      <c r="G10">
        <f t="shared" si="1"/>
        <v>55</v>
      </c>
      <c r="H10" s="10">
        <f t="shared" si="2"/>
        <v>0.47272727272727272</v>
      </c>
      <c r="I10" s="10">
        <f t="shared" si="3"/>
        <v>0.4</v>
      </c>
      <c r="J10" s="10">
        <f t="shared" si="4"/>
        <v>0.12727272727272726</v>
      </c>
    </row>
    <row r="11" spans="1:10" x14ac:dyDescent="0.3">
      <c r="A11" t="s">
        <v>8397</v>
      </c>
      <c r="B11">
        <v>40000</v>
      </c>
      <c r="C11">
        <v>44999</v>
      </c>
      <c r="D11">
        <f>COUNTIFS(Sheet1!$D$2:$D$4115,"&gt;=" &amp;$B11,Sheet1!$D$2:$D$4115,"&lt;=" &amp; $C11,Sheet1!$F$2:$F$4115,"=successful")</f>
        <v>21</v>
      </c>
      <c r="E11">
        <f>COUNTIFS(Sheet1!$D$2:$D$4115,"&gt;=" &amp;$B11,Sheet1!$D$2:$D$4115,"&lt;=" &amp; $C11,Sheet1!$F$2:$F$4115,"=failed")</f>
        <v>16</v>
      </c>
      <c r="F11">
        <f>COUNTIFS(Sheet1!$D$2:$D$4115,"&gt;=" &amp;$B11,Sheet1!$D$2:$D$4115,"&lt;=" &amp; $C11,Sheet1!$F$2:$F$4115,"=canceled")</f>
        <v>6</v>
      </c>
      <c r="G11">
        <f t="shared" si="1"/>
        <v>43</v>
      </c>
      <c r="H11" s="10">
        <f t="shared" si="2"/>
        <v>0.48837209302325579</v>
      </c>
      <c r="I11" s="10">
        <f t="shared" si="3"/>
        <v>0.37209302325581395</v>
      </c>
      <c r="J11" s="10">
        <f t="shared" si="4"/>
        <v>0.13953488372093023</v>
      </c>
    </row>
    <row r="12" spans="1:10" x14ac:dyDescent="0.3">
      <c r="A12" t="s">
        <v>8398</v>
      </c>
      <c r="B12">
        <v>45000</v>
      </c>
      <c r="C12">
        <v>49999</v>
      </c>
      <c r="D12">
        <f>COUNTIFS(Sheet1!$D$2:$D$4115,"&gt;=" &amp;$B12,Sheet1!$D$2:$D$4115,"&lt;=" &amp; $C12,Sheet1!$F$2:$F$4115,"=successful")</f>
        <v>6</v>
      </c>
      <c r="E12">
        <f>COUNTIFS(Sheet1!$D$2:$D$4115,"&gt;=" &amp;$B12,Sheet1!$D$2:$D$4115,"&lt;=" &amp; $C12,Sheet1!$F$2:$F$4115,"=failed")</f>
        <v>11</v>
      </c>
      <c r="F12">
        <f>COUNTIFS(Sheet1!$D$2:$D$4115,"&gt;=" &amp;$B12,Sheet1!$D$2:$D$4115,"&lt;=" &amp; $C12,Sheet1!$F$2:$F$4115,"=canceled")</f>
        <v>4</v>
      </c>
      <c r="G12">
        <f t="shared" si="1"/>
        <v>21</v>
      </c>
      <c r="H12" s="10">
        <f t="shared" si="2"/>
        <v>0.2857142857142857</v>
      </c>
      <c r="I12" s="10">
        <f t="shared" si="3"/>
        <v>0.52380952380952384</v>
      </c>
      <c r="J12" s="10">
        <f t="shared" si="4"/>
        <v>0.19047619047619047</v>
      </c>
    </row>
    <row r="13" spans="1:10" x14ac:dyDescent="0.3">
      <c r="A13" t="s">
        <v>8399</v>
      </c>
      <c r="B13">
        <v>50000</v>
      </c>
      <c r="D13">
        <f>COUNTIFS(Sheet1!$D$2:$D$4115,"&gt;=" &amp;$B$13,Sheet1!$F$2:$F$4115,"=successful")</f>
        <v>86</v>
      </c>
      <c r="E13">
        <f>COUNTIFS(Sheet1!$D$2:$D$4115,"&gt;=" &amp;$B$13,Sheet1!$F$2:$F$4115,"=failed")</f>
        <v>258</v>
      </c>
      <c r="F13">
        <f>COUNTIFS(Sheet1!$D$2:$D$4115,"&gt;=" &amp;$B$13,Sheet1!$F$2:$F$4115,"=canceled")</f>
        <v>100</v>
      </c>
      <c r="G13">
        <f t="shared" si="1"/>
        <v>444</v>
      </c>
      <c r="H13" s="10">
        <f t="shared" si="2"/>
        <v>0.19369369369369369</v>
      </c>
      <c r="I13" s="10">
        <f t="shared" si="3"/>
        <v>0.58108108108108103</v>
      </c>
      <c r="J13" s="10">
        <f t="shared" si="4"/>
        <v>0.22522522522522523</v>
      </c>
    </row>
  </sheetData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mailt</cp:lastModifiedBy>
  <dcterms:created xsi:type="dcterms:W3CDTF">2017-04-20T15:17:24Z</dcterms:created>
  <dcterms:modified xsi:type="dcterms:W3CDTF">2018-11-13T01:42:27Z</dcterms:modified>
</cp:coreProperties>
</file>