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EFA02870-6A88-4C4D-A2FB-36AF3CD8C6BD}" xr6:coauthVersionLast="47" xr6:coauthVersionMax="47" xr10:uidLastSave="{00000000-0000-0000-0000-000000000000}"/>
  <bookViews>
    <workbookView xWindow="-120" yWindow="-120" windowWidth="20730" windowHeight="11160" xr2:uid="{01A514BF-3C43-453E-8A4C-560D865390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" i="1" l="1"/>
  <c r="B62" i="1"/>
  <c r="B56" i="1"/>
  <c r="B50" i="1"/>
  <c r="B44" i="1"/>
  <c r="B43" i="1"/>
  <c r="B36" i="1"/>
  <c r="D24" i="1"/>
  <c r="B20" i="1"/>
  <c r="B13" i="1"/>
  <c r="B6" i="1"/>
</calcChain>
</file>

<file path=xl/sharedStrings.xml><?xml version="1.0" encoding="utf-8"?>
<sst xmlns="http://schemas.openxmlformats.org/spreadsheetml/2006/main" count="56" uniqueCount="44">
  <si>
    <t>PMT</t>
  </si>
  <si>
    <t>Loan amount</t>
  </si>
  <si>
    <t>Interest Rate</t>
  </si>
  <si>
    <t xml:space="preserve">Loam term </t>
  </si>
  <si>
    <t>1Ans.</t>
  </si>
  <si>
    <t>Annual investment</t>
  </si>
  <si>
    <t>2Ans</t>
  </si>
  <si>
    <t>Annual intrest rate</t>
  </si>
  <si>
    <t>Investement period</t>
  </si>
  <si>
    <t>FV</t>
  </si>
  <si>
    <t>3Ans</t>
  </si>
  <si>
    <t>Future sum</t>
  </si>
  <si>
    <t>Annual interest rate</t>
  </si>
  <si>
    <t>Time period</t>
  </si>
  <si>
    <t>PV</t>
  </si>
  <si>
    <t>4Ans</t>
  </si>
  <si>
    <t xml:space="preserve">1st Year </t>
  </si>
  <si>
    <t>2nd Year</t>
  </si>
  <si>
    <t>3rd year</t>
  </si>
  <si>
    <t>4th year</t>
  </si>
  <si>
    <t>5th year</t>
  </si>
  <si>
    <t>annual discount rate</t>
  </si>
  <si>
    <t>NPV</t>
  </si>
  <si>
    <t>5Ans</t>
  </si>
  <si>
    <t xml:space="preserve">1st year </t>
  </si>
  <si>
    <t>2nd year</t>
  </si>
  <si>
    <t xml:space="preserve">4th year </t>
  </si>
  <si>
    <t>IRR</t>
  </si>
  <si>
    <t>6Ans</t>
  </si>
  <si>
    <t xml:space="preserve">Loan term </t>
  </si>
  <si>
    <t>total payment required</t>
  </si>
  <si>
    <t>7Ans</t>
  </si>
  <si>
    <t xml:space="preserve">Deposit Amount </t>
  </si>
  <si>
    <t>Investment period</t>
  </si>
  <si>
    <t>8Ans</t>
  </si>
  <si>
    <t>Annual deposit Amount</t>
  </si>
  <si>
    <t>Future value</t>
  </si>
  <si>
    <t>NPER</t>
  </si>
  <si>
    <t>9Ans</t>
  </si>
  <si>
    <t xml:space="preserve">loan amount </t>
  </si>
  <si>
    <t xml:space="preserve">interest rate </t>
  </si>
  <si>
    <t xml:space="preserve">Loan tenure </t>
  </si>
  <si>
    <t>10Ans</t>
  </si>
  <si>
    <t xml:space="preserve">Future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</si>
</sst>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 [$₹-4009]\ * #,##0.00_ ;_ [$₹-4009]\ * \-#,##0.00_ ;_ [$₹-4009]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0" applyNumberFormat="1"/>
    <xf numFmtId="8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left" indent="6"/>
    </xf>
    <xf numFmtId="0" fontId="0" fillId="0" borderId="0" xfId="0" applyAlignment="1"/>
    <xf numFmtId="0" fontId="0" fillId="0" borderId="0" xfId="0" applyNumberForma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B9F5-8D65-4BEF-A8A5-CCE41C800EFC}">
  <dimension ref="A1:D69"/>
  <sheetViews>
    <sheetView tabSelected="1" workbookViewId="0">
      <selection activeCell="B68" sqref="B68"/>
    </sheetView>
  </sheetViews>
  <sheetFormatPr defaultRowHeight="15" x14ac:dyDescent="0.25"/>
  <cols>
    <col min="1" max="1" width="21.42578125" customWidth="1"/>
    <col min="2" max="2" width="32.42578125" customWidth="1"/>
    <col min="3" max="3" width="19.85546875" style="5" customWidth="1"/>
    <col min="4" max="4" width="19" customWidth="1"/>
    <col min="5" max="5" width="9.42578125" customWidth="1"/>
  </cols>
  <sheetData>
    <row r="1" spans="1:2" x14ac:dyDescent="0.25">
      <c r="A1" t="s">
        <v>4</v>
      </c>
    </row>
    <row r="2" spans="1:2" x14ac:dyDescent="0.25">
      <c r="A2" t="s">
        <v>1</v>
      </c>
      <c r="B2">
        <v>200000</v>
      </c>
    </row>
    <row r="3" spans="1:2" x14ac:dyDescent="0.25">
      <c r="A3" t="s">
        <v>2</v>
      </c>
      <c r="B3" s="1">
        <v>0.06</v>
      </c>
    </row>
    <row r="4" spans="1:2" x14ac:dyDescent="0.25">
      <c r="A4" t="s">
        <v>3</v>
      </c>
      <c r="B4">
        <v>5</v>
      </c>
    </row>
    <row r="6" spans="1:2" x14ac:dyDescent="0.25">
      <c r="A6" s="2" t="s">
        <v>0</v>
      </c>
      <c r="B6" s="3">
        <f>PMT(B3/12, B4*12, -B2)</f>
        <v>3866.5603058855831</v>
      </c>
    </row>
    <row r="7" spans="1:2" x14ac:dyDescent="0.25">
      <c r="B7" s="3"/>
    </row>
    <row r="8" spans="1:2" x14ac:dyDescent="0.25">
      <c r="A8" t="s">
        <v>6</v>
      </c>
    </row>
    <row r="9" spans="1:2" x14ac:dyDescent="0.25">
      <c r="A9" t="s">
        <v>5</v>
      </c>
      <c r="B9">
        <v>5000</v>
      </c>
    </row>
    <row r="10" spans="1:2" x14ac:dyDescent="0.25">
      <c r="A10" t="s">
        <v>7</v>
      </c>
      <c r="B10" s="1">
        <v>0.08</v>
      </c>
    </row>
    <row r="11" spans="1:2" x14ac:dyDescent="0.25">
      <c r="A11" t="s">
        <v>8</v>
      </c>
      <c r="B11">
        <v>10</v>
      </c>
    </row>
    <row r="13" spans="1:2" x14ac:dyDescent="0.25">
      <c r="A13" t="s">
        <v>9</v>
      </c>
      <c r="B13" s="3">
        <f>FV(B10/100, B11, 0, -B9)</f>
        <v>5040.1443076304922</v>
      </c>
    </row>
    <row r="14" spans="1:2" x14ac:dyDescent="0.25">
      <c r="B14" s="3"/>
    </row>
    <row r="15" spans="1:2" x14ac:dyDescent="0.25">
      <c r="A15" t="s">
        <v>10</v>
      </c>
    </row>
    <row r="16" spans="1:2" x14ac:dyDescent="0.25">
      <c r="A16" t="s">
        <v>11</v>
      </c>
      <c r="B16" s="4">
        <v>50000</v>
      </c>
    </row>
    <row r="17" spans="1:4" x14ac:dyDescent="0.25">
      <c r="A17" t="s">
        <v>12</v>
      </c>
      <c r="B17" s="1">
        <v>0.05</v>
      </c>
    </row>
    <row r="18" spans="1:4" x14ac:dyDescent="0.25">
      <c r="A18" t="s">
        <v>13</v>
      </c>
      <c r="B18">
        <v>3</v>
      </c>
    </row>
    <row r="20" spans="1:4" x14ac:dyDescent="0.25">
      <c r="A20" t="s">
        <v>14</v>
      </c>
      <c r="B20" s="3">
        <f>PV(B17/100, B18,0, -B16)</f>
        <v>49925.074937546844</v>
      </c>
    </row>
    <row r="22" spans="1:4" x14ac:dyDescent="0.25">
      <c r="A22" t="s">
        <v>15</v>
      </c>
    </row>
    <row r="23" spans="1:4" x14ac:dyDescent="0.25">
      <c r="A23" t="s">
        <v>16</v>
      </c>
      <c r="B23" s="4">
        <v>-10000</v>
      </c>
      <c r="C23" s="6" t="s">
        <v>21</v>
      </c>
      <c r="D23" s="1">
        <v>7.0000000000000007E-2</v>
      </c>
    </row>
    <row r="24" spans="1:4" x14ac:dyDescent="0.25">
      <c r="A24" t="s">
        <v>17</v>
      </c>
      <c r="B24" s="4">
        <v>3000</v>
      </c>
      <c r="C24" s="5" t="s">
        <v>22</v>
      </c>
      <c r="D24" s="3">
        <f>NPV(D23/100, B23:B27)</f>
        <v>18925.944330085382</v>
      </c>
    </row>
    <row r="25" spans="1:4" x14ac:dyDescent="0.25">
      <c r="A25" t="s">
        <v>18</v>
      </c>
      <c r="B25" s="4">
        <v>6000</v>
      </c>
      <c r="D25" s="3"/>
    </row>
    <row r="26" spans="1:4" x14ac:dyDescent="0.25">
      <c r="A26" t="s">
        <v>19</v>
      </c>
      <c r="B26" s="4">
        <v>8000</v>
      </c>
    </row>
    <row r="27" spans="1:4" x14ac:dyDescent="0.25">
      <c r="A27" t="s">
        <v>20</v>
      </c>
      <c r="B27" s="4">
        <v>12000</v>
      </c>
    </row>
    <row r="29" spans="1:4" x14ac:dyDescent="0.25">
      <c r="A29" t="s">
        <v>23</v>
      </c>
    </row>
    <row r="30" spans="1:4" x14ac:dyDescent="0.25">
      <c r="A30" t="s">
        <v>24</v>
      </c>
      <c r="B30" s="4">
        <v>-10000</v>
      </c>
    </row>
    <row r="31" spans="1:4" x14ac:dyDescent="0.25">
      <c r="A31" t="s">
        <v>25</v>
      </c>
      <c r="B31" s="4">
        <v>3000</v>
      </c>
    </row>
    <row r="32" spans="1:4" x14ac:dyDescent="0.25">
      <c r="A32" t="s">
        <v>18</v>
      </c>
      <c r="B32" s="4">
        <v>6000</v>
      </c>
    </row>
    <row r="33" spans="1:2" x14ac:dyDescent="0.25">
      <c r="A33" t="s">
        <v>26</v>
      </c>
      <c r="B33" s="4">
        <v>8000</v>
      </c>
    </row>
    <row r="34" spans="1:2" x14ac:dyDescent="0.25">
      <c r="A34" t="s">
        <v>20</v>
      </c>
      <c r="B34" s="4">
        <v>12000</v>
      </c>
    </row>
    <row r="36" spans="1:2" x14ac:dyDescent="0.25">
      <c r="A36" t="s">
        <v>27</v>
      </c>
      <c r="B36" s="1">
        <f>IRR(B30:B34)</f>
        <v>0.46459409467915624</v>
      </c>
    </row>
    <row r="38" spans="1:2" x14ac:dyDescent="0.25">
      <c r="A38" t="s">
        <v>28</v>
      </c>
    </row>
    <row r="39" spans="1:2" x14ac:dyDescent="0.25">
      <c r="A39" t="s">
        <v>1</v>
      </c>
      <c r="B39" s="7">
        <v>150000</v>
      </c>
    </row>
    <row r="40" spans="1:2" x14ac:dyDescent="0.25">
      <c r="A40" t="s">
        <v>12</v>
      </c>
      <c r="B40" s="1">
        <v>0.1</v>
      </c>
    </row>
    <row r="41" spans="1:2" x14ac:dyDescent="0.25">
      <c r="A41" t="s">
        <v>29</v>
      </c>
      <c r="B41">
        <v>8</v>
      </c>
    </row>
    <row r="43" spans="1:2" x14ac:dyDescent="0.25">
      <c r="A43" t="s">
        <v>0</v>
      </c>
      <c r="B43" s="3">
        <f>PMT(B40/12, B41*12, -B39)</f>
        <v>2276.1246146706494</v>
      </c>
    </row>
    <row r="44" spans="1:2" x14ac:dyDescent="0.25">
      <c r="A44" t="s">
        <v>30</v>
      </c>
      <c r="B44" s="3">
        <f>B43*B41*12</f>
        <v>218507.96300838236</v>
      </c>
    </row>
    <row r="46" spans="1:2" x14ac:dyDescent="0.25">
      <c r="A46" t="s">
        <v>31</v>
      </c>
    </row>
    <row r="47" spans="1:2" x14ac:dyDescent="0.25">
      <c r="A47" t="s">
        <v>32</v>
      </c>
      <c r="B47">
        <v>2500</v>
      </c>
    </row>
    <row r="48" spans="1:2" x14ac:dyDescent="0.25">
      <c r="A48" t="s">
        <v>12</v>
      </c>
      <c r="B48" s="1">
        <v>0.06</v>
      </c>
    </row>
    <row r="49" spans="1:2" x14ac:dyDescent="0.25">
      <c r="A49" t="s">
        <v>33</v>
      </c>
      <c r="B49">
        <v>15</v>
      </c>
    </row>
    <row r="50" spans="1:2" x14ac:dyDescent="0.25">
      <c r="A50" t="s">
        <v>9</v>
      </c>
      <c r="B50" s="3">
        <f>FV(B48/12,B49*12, -B47,0,1)</f>
        <v>730682.01502919081</v>
      </c>
    </row>
    <row r="51" spans="1:2" x14ac:dyDescent="0.25">
      <c r="B51" s="8"/>
    </row>
    <row r="52" spans="1:2" x14ac:dyDescent="0.25">
      <c r="A52" t="s">
        <v>34</v>
      </c>
    </row>
    <row r="53" spans="1:2" x14ac:dyDescent="0.25">
      <c r="A53" t="s">
        <v>35</v>
      </c>
      <c r="B53">
        <v>10000</v>
      </c>
    </row>
    <row r="54" spans="1:2" x14ac:dyDescent="0.25">
      <c r="A54" t="s">
        <v>12</v>
      </c>
      <c r="B54" s="1">
        <v>0.12</v>
      </c>
    </row>
    <row r="55" spans="1:2" x14ac:dyDescent="0.25">
      <c r="A55" t="s">
        <v>36</v>
      </c>
      <c r="B55">
        <v>1000000</v>
      </c>
    </row>
    <row r="56" spans="1:2" x14ac:dyDescent="0.25">
      <c r="A56" t="s">
        <v>37</v>
      </c>
      <c r="B56">
        <f>NPER(B54/100,-B53,0,-B55)</f>
        <v>-106.59171350164473</v>
      </c>
    </row>
    <row r="58" spans="1:2" x14ac:dyDescent="0.25">
      <c r="A58" t="s">
        <v>38</v>
      </c>
    </row>
    <row r="59" spans="1:2" x14ac:dyDescent="0.25">
      <c r="A59" t="s">
        <v>39</v>
      </c>
      <c r="B59">
        <v>300000</v>
      </c>
    </row>
    <row r="60" spans="1:2" x14ac:dyDescent="0.25">
      <c r="A60" t="s">
        <v>40</v>
      </c>
      <c r="B60" s="1">
        <v>0.09</v>
      </c>
    </row>
    <row r="61" spans="1:2" x14ac:dyDescent="0.25">
      <c r="A61" t="s">
        <v>41</v>
      </c>
      <c r="B61">
        <v>5</v>
      </c>
    </row>
    <row r="62" spans="1:2" x14ac:dyDescent="0.25">
      <c r="A62" t="s">
        <v>0</v>
      </c>
      <c r="B62" s="3">
        <f>PMT(B60/12, B61*12, -B59)</f>
        <v>6227.5065679062027</v>
      </c>
    </row>
    <row r="64" spans="1:2" x14ac:dyDescent="0.25">
      <c r="A64" t="s">
        <v>42</v>
      </c>
    </row>
    <row r="65" spans="1:2" x14ac:dyDescent="0.25">
      <c r="A65" t="s">
        <v>43</v>
      </c>
      <c r="B65">
        <v>50000</v>
      </c>
    </row>
    <row r="66" spans="1:2" x14ac:dyDescent="0.25">
      <c r="A66" t="s">
        <v>12</v>
      </c>
      <c r="B66" s="1">
        <v>7.0000000000000007E-2</v>
      </c>
    </row>
    <row r="67" spans="1:2" x14ac:dyDescent="0.25">
      <c r="A67" t="s">
        <v>13</v>
      </c>
      <c r="B67">
        <v>10</v>
      </c>
    </row>
    <row r="68" spans="1:2" x14ac:dyDescent="0.25">
      <c r="A68" t="s">
        <v>14</v>
      </c>
      <c r="B68" s="3">
        <f>PV(B66/100,B67,0,-B65)</f>
        <v>49651.343735566828</v>
      </c>
    </row>
    <row r="69" spans="1:2" x14ac:dyDescent="0.25">
      <c r="B6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Gayithri Naidu</dc:creator>
  <cp:lastModifiedBy>Gayithri Naidu</cp:lastModifiedBy>
  <dcterms:created xsi:type="dcterms:W3CDTF">2024-03-05T01:47:22Z</dcterms:created>
  <dcterms:modified xsi:type="dcterms:W3CDTF">2024-03-05T05:38:17Z</dcterms:modified>
</cp:coreProperties>
</file>