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roopdata.csv" sheetId="1" r:id="rId3"/>
  </sheets>
  <definedNames/>
  <calcPr/>
</workbook>
</file>

<file path=xl/sharedStrings.xml><?xml version="1.0" encoding="utf-8"?>
<sst xmlns="http://schemas.openxmlformats.org/spreadsheetml/2006/main" count="16" uniqueCount="16">
  <si>
    <t>Congruent</t>
  </si>
  <si>
    <t>Incongruent</t>
  </si>
  <si>
    <t>Dif(Inco-Con)</t>
  </si>
  <si>
    <t>mean_Cong--&gt;</t>
  </si>
  <si>
    <t>Diff_of_mean--&gt;</t>
  </si>
  <si>
    <t>mean_Incong.-&gt;</t>
  </si>
  <si>
    <t>SD_Cong--&gt;</t>
  </si>
  <si>
    <t>SD_Incong--&gt;</t>
  </si>
  <si>
    <t>SD_DIFF--&gt;</t>
  </si>
  <si>
    <t>SEM---&gt;</t>
  </si>
  <si>
    <t>t---&gt;</t>
  </si>
  <si>
    <t>Conhens_D--&gt;</t>
  </si>
  <si>
    <t>r^2----&gt;</t>
  </si>
  <si>
    <t>MarginOfError.&gt;</t>
  </si>
  <si>
    <t>CI upper --------&gt;</t>
  </si>
  <si>
    <t>CI lower----------&gt;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</si>
</sst>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E1" s="1" t="s">
        <v>2</v>
      </c>
    </row>
    <row r="2">
      <c r="A2" s="1">
        <v>12.079</v>
      </c>
      <c r="B2" s="1">
        <v>19.278</v>
      </c>
      <c r="C2" s="1" t="s">
        <v>3</v>
      </c>
      <c r="D2">
        <f>AVERAGE(A2:A25)</f>
        <v>14.051125</v>
      </c>
      <c r="E2">
        <f t="shared" ref="E2:E25" si="1">B2-A2</f>
        <v>7.199</v>
      </c>
      <c r="F2" s="1" t="s">
        <v>4</v>
      </c>
      <c r="G2">
        <f>D3-D2</f>
        <v>7.964791667</v>
      </c>
    </row>
    <row r="3">
      <c r="A3" s="1">
        <v>16.791</v>
      </c>
      <c r="B3" s="1">
        <v>18.741</v>
      </c>
      <c r="C3" s="1" t="s">
        <v>5</v>
      </c>
      <c r="D3">
        <f>AVERAGE(B2:B25)</f>
        <v>22.01591667</v>
      </c>
      <c r="E3">
        <f t="shared" si="1"/>
        <v>1.95</v>
      </c>
    </row>
    <row r="4">
      <c r="A4" s="1">
        <v>9.564</v>
      </c>
      <c r="B4" s="1">
        <v>21.214</v>
      </c>
      <c r="C4" s="1" t="s">
        <v>6</v>
      </c>
      <c r="D4">
        <f>STDEV(A2:A25)</f>
        <v>3.559357958</v>
      </c>
      <c r="E4">
        <f t="shared" si="1"/>
        <v>11.65</v>
      </c>
    </row>
    <row r="5">
      <c r="A5" s="1">
        <v>8.63</v>
      </c>
      <c r="B5" s="1">
        <v>15.687</v>
      </c>
      <c r="C5" s="1" t="s">
        <v>7</v>
      </c>
      <c r="D5">
        <f>STDEV(B2:B25)</f>
        <v>4.797057122</v>
      </c>
      <c r="E5">
        <f t="shared" si="1"/>
        <v>7.057</v>
      </c>
    </row>
    <row r="6">
      <c r="A6" s="1">
        <v>14.669</v>
      </c>
      <c r="B6" s="1">
        <v>22.803</v>
      </c>
      <c r="C6" s="1" t="s">
        <v>8</v>
      </c>
      <c r="D6">
        <f>STDEV(E2:E25)</f>
        <v>4.86482691</v>
      </c>
      <c r="E6">
        <f t="shared" si="1"/>
        <v>8.134</v>
      </c>
    </row>
    <row r="7">
      <c r="A7" s="1">
        <v>12.238</v>
      </c>
      <c r="B7" s="1">
        <v>20.878</v>
      </c>
      <c r="C7" s="1" t="s">
        <v>9</v>
      </c>
      <c r="D7">
        <f>D6/SQRT(24)</f>
        <v>0.9930286348</v>
      </c>
      <c r="E7">
        <f t="shared" si="1"/>
        <v>8.64</v>
      </c>
    </row>
    <row r="8">
      <c r="A8" s="1">
        <v>14.692</v>
      </c>
      <c r="B8" s="1">
        <v>24.572</v>
      </c>
      <c r="C8" s="1" t="s">
        <v>10</v>
      </c>
      <c r="D8">
        <f>(D3-D2)/D7</f>
        <v>8.020706944</v>
      </c>
      <c r="E8">
        <f t="shared" si="1"/>
        <v>9.88</v>
      </c>
    </row>
    <row r="9">
      <c r="A9" s="1">
        <v>8.987</v>
      </c>
      <c r="B9" s="1">
        <v>17.394</v>
      </c>
      <c r="C9" s="1" t="s">
        <v>11</v>
      </c>
      <c r="D9">
        <f>(D3-D2)/D6</f>
        <v>1.637219949</v>
      </c>
      <c r="E9">
        <f t="shared" si="1"/>
        <v>8.407</v>
      </c>
    </row>
    <row r="10">
      <c r="A10" s="1">
        <v>9.401</v>
      </c>
      <c r="B10" s="1">
        <v>20.762</v>
      </c>
      <c r="C10" s="1" t="s">
        <v>12</v>
      </c>
      <c r="D10">
        <f>(D8^2/(D8^2+23))</f>
        <v>0.7366364161</v>
      </c>
      <c r="E10">
        <f t="shared" si="1"/>
        <v>11.361</v>
      </c>
    </row>
    <row r="11">
      <c r="A11" s="1">
        <v>14.48</v>
      </c>
      <c r="B11" s="1">
        <v>26.282</v>
      </c>
      <c r="C11" s="1" t="s">
        <v>13</v>
      </c>
      <c r="D11">
        <f>(D7*1.714)</f>
        <v>1.70205108</v>
      </c>
      <c r="E11">
        <f t="shared" si="1"/>
        <v>11.802</v>
      </c>
    </row>
    <row r="12">
      <c r="A12" s="1">
        <v>22.328</v>
      </c>
      <c r="B12" s="1">
        <v>24.524</v>
      </c>
      <c r="C12" s="1" t="s">
        <v>14</v>
      </c>
      <c r="D12">
        <f>(G2+D11)</f>
        <v>9.666842747</v>
      </c>
      <c r="E12">
        <f t="shared" si="1"/>
        <v>2.196</v>
      </c>
    </row>
    <row r="13">
      <c r="A13" s="1">
        <v>15.298</v>
      </c>
      <c r="B13" s="1">
        <v>18.644</v>
      </c>
      <c r="C13" s="1" t="s">
        <v>15</v>
      </c>
      <c r="D13">
        <f>G2-D11</f>
        <v>6.262740587</v>
      </c>
      <c r="E13">
        <f t="shared" si="1"/>
        <v>3.346</v>
      </c>
    </row>
    <row r="14">
      <c r="A14" s="1">
        <v>15.073</v>
      </c>
      <c r="B14" s="1">
        <v>17.51</v>
      </c>
      <c r="E14">
        <f t="shared" si="1"/>
        <v>2.437</v>
      </c>
    </row>
    <row r="15">
      <c r="A15" s="1">
        <v>16.929</v>
      </c>
      <c r="B15" s="1">
        <v>20.33</v>
      </c>
      <c r="E15">
        <f t="shared" si="1"/>
        <v>3.401</v>
      </c>
    </row>
    <row r="16">
      <c r="A16" s="1">
        <v>18.2</v>
      </c>
      <c r="B16" s="1">
        <v>35.255</v>
      </c>
      <c r="E16">
        <f t="shared" si="1"/>
        <v>17.055</v>
      </c>
    </row>
    <row r="17">
      <c r="A17" s="1">
        <v>12.13</v>
      </c>
      <c r="B17" s="1">
        <v>22.158</v>
      </c>
      <c r="E17">
        <f t="shared" si="1"/>
        <v>10.028</v>
      </c>
    </row>
    <row r="18">
      <c r="A18" s="1">
        <v>18.495</v>
      </c>
      <c r="B18" s="1">
        <v>25.139</v>
      </c>
      <c r="E18">
        <f t="shared" si="1"/>
        <v>6.644</v>
      </c>
    </row>
    <row r="19">
      <c r="A19" s="1">
        <v>10.639</v>
      </c>
      <c r="B19" s="1">
        <v>20.429</v>
      </c>
      <c r="E19">
        <f t="shared" si="1"/>
        <v>9.79</v>
      </c>
    </row>
    <row r="20">
      <c r="A20" s="1">
        <v>11.344</v>
      </c>
      <c r="B20" s="1">
        <v>17.425</v>
      </c>
      <c r="E20">
        <f t="shared" si="1"/>
        <v>6.081</v>
      </c>
    </row>
    <row r="21">
      <c r="A21" s="1">
        <v>12.369</v>
      </c>
      <c r="B21" s="1">
        <v>34.288</v>
      </c>
      <c r="E21">
        <f t="shared" si="1"/>
        <v>21.919</v>
      </c>
    </row>
    <row r="22">
      <c r="A22" s="1">
        <v>12.944</v>
      </c>
      <c r="B22" s="1">
        <v>23.894</v>
      </c>
      <c r="E22">
        <f t="shared" si="1"/>
        <v>10.95</v>
      </c>
    </row>
    <row r="23">
      <c r="A23" s="1">
        <v>14.233</v>
      </c>
      <c r="B23" s="1">
        <v>17.96</v>
      </c>
      <c r="E23">
        <f t="shared" si="1"/>
        <v>3.727</v>
      </c>
    </row>
    <row r="24">
      <c r="A24" s="1">
        <v>19.71</v>
      </c>
      <c r="B24" s="1">
        <v>22.058</v>
      </c>
      <c r="E24">
        <f t="shared" si="1"/>
        <v>2.348</v>
      </c>
    </row>
    <row r="25">
      <c r="A25" s="1">
        <v>16.004</v>
      </c>
      <c r="B25" s="1">
        <v>21.157</v>
      </c>
      <c r="E25">
        <f t="shared" si="1"/>
        <v>5.153</v>
      </c>
    </row>
  </sheetData>
  <drawing r:id="rId1"/>
</worksheet>
</file>