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\Business_Analyst_MOAT\Case Study 4\"/>
    </mc:Choice>
  </mc:AlternateContent>
  <xr:revisionPtr revIDLastSave="0" documentId="13_ncr:1_{DB6B9C34-B71B-4121-AAA0-10E9985C388C}" xr6:coauthVersionLast="47" xr6:coauthVersionMax="47" xr10:uidLastSave="{00000000-0000-0000-0000-000000000000}"/>
  <bookViews>
    <workbookView xWindow="-120" yWindow="-120" windowWidth="29040" windowHeight="15720" activeTab="1" xr2:uid="{FEA9AF0A-07A6-4FFC-A002-83535D89E71B}"/>
  </bookViews>
  <sheets>
    <sheet name="Data" sheetId="1" r:id="rId1"/>
    <sheet name="Encoding" sheetId="2" r:id="rId2"/>
    <sheet name="Background" sheetId="3" r:id="rId3"/>
    <sheet name="Regression Analysis" sheetId="4" r:id="rId4"/>
    <sheet name="Dashboar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2" l="1"/>
  <c r="H6" i="2"/>
  <c r="C27" i="4"/>
  <c r="A27" i="4" s="1"/>
  <c r="G26" i="5" s="1"/>
  <c r="O26" i="5" s="1"/>
  <c r="E27" i="4"/>
  <c r="I27" i="4"/>
  <c r="G27" i="4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" i="2"/>
  <c r="H3" i="2"/>
  <c r="H4" i="2"/>
  <c r="H5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</calcChain>
</file>

<file path=xl/sharedStrings.xml><?xml version="1.0" encoding="utf-8"?>
<sst xmlns="http://schemas.openxmlformats.org/spreadsheetml/2006/main" count="289" uniqueCount="81">
  <si>
    <t>Sl.No</t>
  </si>
  <si>
    <t>Product</t>
  </si>
  <si>
    <t>Price</t>
  </si>
  <si>
    <t>Screen</t>
  </si>
  <si>
    <t>Capacity</t>
  </si>
  <si>
    <t>Connectivity</t>
  </si>
  <si>
    <t xml:space="preserve">Gen </t>
  </si>
  <si>
    <t>16GB Wifi Mini 2</t>
  </si>
  <si>
    <t>Mini</t>
  </si>
  <si>
    <t>16GB</t>
  </si>
  <si>
    <t>Wifi</t>
  </si>
  <si>
    <t>Previous</t>
  </si>
  <si>
    <t>32GB Wifi Mini 2</t>
  </si>
  <si>
    <t>32GB</t>
  </si>
  <si>
    <t>16GB Wifi Mini 4</t>
  </si>
  <si>
    <t>Current</t>
  </si>
  <si>
    <t>16GB Wifi Air</t>
  </si>
  <si>
    <t>Air</t>
  </si>
  <si>
    <t>64GB Wifi Mini 4</t>
  </si>
  <si>
    <t>64GB</t>
  </si>
  <si>
    <t>32GB Wifi Air</t>
  </si>
  <si>
    <t>16GB Wifi Air 2</t>
  </si>
  <si>
    <t>16GB Cellular Mini 4</t>
  </si>
  <si>
    <t>Cellular</t>
  </si>
  <si>
    <t>16GB Cellular Air</t>
  </si>
  <si>
    <t>128GB Wifi Mini 4</t>
  </si>
  <si>
    <t>128GB</t>
  </si>
  <si>
    <t>64 GB Wifi 2</t>
  </si>
  <si>
    <t>wifi</t>
  </si>
  <si>
    <t>current</t>
  </si>
  <si>
    <t>3263 Cellular Mini 2</t>
  </si>
  <si>
    <t>64GB Cellular Mini 4</t>
  </si>
  <si>
    <t>32GB Cellular Air</t>
  </si>
  <si>
    <t>16GB Cellular Air 2</t>
  </si>
  <si>
    <t>128GB Wifi Air 2</t>
  </si>
  <si>
    <t>128GB Cellular Mini 4</t>
  </si>
  <si>
    <t>64GB Cellular Air 2</t>
  </si>
  <si>
    <t>32GB Wifi Pro</t>
  </si>
  <si>
    <t>Pro</t>
  </si>
  <si>
    <t>128GB Cellular Air 2</t>
  </si>
  <si>
    <t>128GB Wifi Pro</t>
  </si>
  <si>
    <t xml:space="preserve">128 GB Cellular pro </t>
  </si>
  <si>
    <t>Encoding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</si>
  <si>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</si>
  <si>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</si>
  <si>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</si>
  <si>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</si>
  <si>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</si>
  <si>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</si>
  <si>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</si>
  <si>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</si>
  <si>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</si>
  <si>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</si>
  <si>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</si>
  <si>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</si>
  <si>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</si>
  <si>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</si>
  <si>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</si>
  <si>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</si>
  <si>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</si>
  <si>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</si>
  <si>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</si>
  <si>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</si>
  <si>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</si>
  <si>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</si>
  <si>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</si>
  <si>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</si>
  <si>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y=</t>
  </si>
  <si>
    <t>m1</t>
  </si>
  <si>
    <t>x1</t>
  </si>
  <si>
    <t>m2</t>
  </si>
  <si>
    <t>x2</t>
  </si>
  <si>
    <t>m3</t>
  </si>
  <si>
    <t>x3</t>
  </si>
  <si>
    <t>c</t>
  </si>
  <si>
    <t>m4</t>
  </si>
  <si>
    <t>x4</t>
  </si>
  <si>
    <t xml:space="preserve">Capacity </t>
  </si>
  <si>
    <t>Generation</t>
  </si>
  <si>
    <t>Prince in USD</t>
  </si>
  <si>
    <t>Price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</si>
</sst>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([$INR]\ * #,##0.00_);_([$INR]\ * \(#,##0.00\);_([$INR]\ * &quot;-&quot;??_);_(@_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9" fontId="0" fillId="0" borderId="0" xfId="2" applyFont="1" applyFill="1" applyBorder="1" applyAlignment="1"/>
    <xf numFmtId="164" fontId="0" fillId="0" borderId="0" xfId="0" applyNumberFormat="1"/>
    <xf numFmtId="0" fontId="3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1" applyNumberFormat="1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D018-0979-4E26-9891-A8D38BA5BF06}">
  <dimension ref="A1:O52"/>
  <sheetViews>
    <sheetView zoomScale="140" zoomScaleNormal="140" workbookViewId="0">
      <selection activeCell="R24" sqref="R24"/>
    </sheetView>
  </sheetViews>
  <sheetFormatPr defaultRowHeight="15" x14ac:dyDescent="0.25"/>
  <cols>
    <col min="1" max="1" width="5.5703125" bestFit="1" customWidth="1"/>
    <col min="2" max="2" width="18.7109375" bestFit="1" customWidth="1"/>
    <col min="3" max="3" width="5.28515625" bestFit="1" customWidth="1"/>
    <col min="4" max="4" width="6.85546875" bestFit="1" customWidth="1"/>
    <col min="5" max="5" width="8.5703125" bestFit="1" customWidth="1"/>
    <col min="6" max="6" width="12.140625" bestFit="1" customWidth="1"/>
    <col min="7" max="7" width="7.85546875" bestFit="1" customWidth="1"/>
    <col min="9" max="9" width="5.28515625" bestFit="1" customWidth="1"/>
    <col min="12" max="12" width="13.42578125" bestFit="1" customWidth="1"/>
  </cols>
  <sheetData>
    <row r="1" spans="1:15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/>
      <c r="J1" s="1"/>
      <c r="K1" s="1"/>
      <c r="L1" s="1"/>
      <c r="M1" s="1"/>
    </row>
    <row r="2" spans="1:15" x14ac:dyDescent="0.25">
      <c r="A2" s="3">
        <v>1</v>
      </c>
      <c r="B2" s="4" t="s">
        <v>7</v>
      </c>
      <c r="C2" s="3">
        <v>279</v>
      </c>
      <c r="D2" s="3" t="s">
        <v>8</v>
      </c>
      <c r="E2" s="3" t="s">
        <v>9</v>
      </c>
      <c r="F2" s="3" t="s">
        <v>10</v>
      </c>
      <c r="G2" s="3" t="s">
        <v>11</v>
      </c>
      <c r="I2" s="3"/>
      <c r="J2" s="4"/>
      <c r="K2" s="4"/>
    </row>
    <row r="3" spans="1:15" x14ac:dyDescent="0.25">
      <c r="A3" s="3">
        <v>2</v>
      </c>
      <c r="B3" s="4" t="s">
        <v>12</v>
      </c>
      <c r="C3" s="3">
        <v>379</v>
      </c>
      <c r="D3" s="3" t="s">
        <v>8</v>
      </c>
      <c r="E3" s="3" t="s">
        <v>13</v>
      </c>
      <c r="F3" s="3" t="s">
        <v>10</v>
      </c>
      <c r="G3" s="3" t="s">
        <v>11</v>
      </c>
      <c r="I3" s="3"/>
      <c r="J3" s="4"/>
      <c r="K3" s="4"/>
    </row>
    <row r="4" spans="1:15" x14ac:dyDescent="0.25">
      <c r="A4" s="3">
        <v>3</v>
      </c>
      <c r="B4" s="4" t="s">
        <v>14</v>
      </c>
      <c r="C4" s="3">
        <v>399</v>
      </c>
      <c r="D4" s="3" t="s">
        <v>8</v>
      </c>
      <c r="E4" s="3" t="s">
        <v>9</v>
      </c>
      <c r="F4" s="3" t="s">
        <v>10</v>
      </c>
      <c r="G4" s="3" t="s">
        <v>15</v>
      </c>
      <c r="I4" s="3"/>
      <c r="J4" s="4"/>
      <c r="K4" s="4"/>
    </row>
    <row r="5" spans="1:15" x14ac:dyDescent="0.25">
      <c r="A5" s="3">
        <v>4</v>
      </c>
      <c r="B5" s="4" t="s">
        <v>16</v>
      </c>
      <c r="C5" s="3">
        <v>399</v>
      </c>
      <c r="D5" s="3" t="s">
        <v>17</v>
      </c>
      <c r="E5" s="3" t="s">
        <v>9</v>
      </c>
      <c r="F5" s="3" t="s">
        <v>10</v>
      </c>
      <c r="G5" s="3" t="s">
        <v>11</v>
      </c>
      <c r="I5" s="3"/>
      <c r="J5" s="4"/>
      <c r="K5" s="4"/>
    </row>
    <row r="6" spans="1:15" x14ac:dyDescent="0.25">
      <c r="A6" s="3">
        <v>5</v>
      </c>
      <c r="B6" s="4" t="s">
        <v>7</v>
      </c>
      <c r="C6" s="3">
        <v>409</v>
      </c>
      <c r="D6" s="3" t="s">
        <v>8</v>
      </c>
      <c r="E6" s="3" t="s">
        <v>9</v>
      </c>
      <c r="F6" s="3" t="s">
        <v>10</v>
      </c>
      <c r="G6" s="3" t="s">
        <v>11</v>
      </c>
      <c r="I6" s="3"/>
      <c r="J6" s="4"/>
      <c r="K6" s="4"/>
    </row>
    <row r="7" spans="1:15" x14ac:dyDescent="0.25">
      <c r="A7" s="3">
        <v>6</v>
      </c>
      <c r="B7" s="4" t="s">
        <v>18</v>
      </c>
      <c r="C7" s="3">
        <v>499</v>
      </c>
      <c r="D7" s="3" t="s">
        <v>8</v>
      </c>
      <c r="E7" s="3" t="s">
        <v>19</v>
      </c>
      <c r="F7" s="3" t="s">
        <v>10</v>
      </c>
      <c r="G7" s="3" t="s">
        <v>15</v>
      </c>
      <c r="I7" s="3"/>
      <c r="J7" s="4"/>
      <c r="K7" s="4"/>
    </row>
    <row r="8" spans="1:15" ht="15.75" x14ac:dyDescent="0.25">
      <c r="A8" s="3">
        <v>7</v>
      </c>
      <c r="B8" s="4" t="s">
        <v>20</v>
      </c>
      <c r="C8" s="3">
        <v>499</v>
      </c>
      <c r="D8" s="3" t="s">
        <v>17</v>
      </c>
      <c r="E8" s="3" t="s">
        <v>13</v>
      </c>
      <c r="F8" s="3" t="s">
        <v>10</v>
      </c>
      <c r="G8" s="3" t="s">
        <v>11</v>
      </c>
      <c r="I8" s="3"/>
      <c r="J8" s="4"/>
      <c r="K8" s="4"/>
      <c r="N8" s="1"/>
      <c r="O8" s="5"/>
    </row>
    <row r="9" spans="1:15" x14ac:dyDescent="0.25">
      <c r="A9" s="3">
        <v>8</v>
      </c>
      <c r="B9" s="4" t="s">
        <v>21</v>
      </c>
      <c r="C9" s="3">
        <v>499</v>
      </c>
      <c r="D9" s="3" t="s">
        <v>17</v>
      </c>
      <c r="E9" s="3" t="s">
        <v>9</v>
      </c>
      <c r="F9" s="3" t="s">
        <v>10</v>
      </c>
      <c r="G9" s="3" t="s">
        <v>15</v>
      </c>
      <c r="I9" s="3"/>
      <c r="J9" s="4"/>
      <c r="K9" s="4"/>
      <c r="N9" s="3"/>
    </row>
    <row r="10" spans="1:15" x14ac:dyDescent="0.25">
      <c r="A10" s="3">
        <v>9</v>
      </c>
      <c r="B10" s="4" t="s">
        <v>22</v>
      </c>
      <c r="C10" s="3">
        <v>529</v>
      </c>
      <c r="D10" s="3" t="s">
        <v>8</v>
      </c>
      <c r="E10" s="3" t="s">
        <v>9</v>
      </c>
      <c r="F10" s="3" t="s">
        <v>23</v>
      </c>
      <c r="G10" s="3" t="s">
        <v>15</v>
      </c>
      <c r="I10" s="3"/>
      <c r="J10" s="4"/>
      <c r="K10" s="4"/>
      <c r="N10" s="3"/>
    </row>
    <row r="11" spans="1:15" x14ac:dyDescent="0.25">
      <c r="A11" s="3">
        <v>10</v>
      </c>
      <c r="B11" s="4" t="s">
        <v>24</v>
      </c>
      <c r="C11" s="3">
        <v>529</v>
      </c>
      <c r="D11" s="3" t="s">
        <v>17</v>
      </c>
      <c r="E11" s="3" t="s">
        <v>9</v>
      </c>
      <c r="F11" s="3" t="s">
        <v>23</v>
      </c>
      <c r="G11" s="3" t="s">
        <v>11</v>
      </c>
      <c r="I11" s="3"/>
      <c r="J11" s="4"/>
      <c r="K11" s="4"/>
      <c r="N11" s="3"/>
    </row>
    <row r="12" spans="1:15" x14ac:dyDescent="0.25">
      <c r="A12" s="3">
        <v>11</v>
      </c>
      <c r="B12" s="4" t="s">
        <v>25</v>
      </c>
      <c r="C12" s="3">
        <v>599</v>
      </c>
      <c r="D12" s="3" t="s">
        <v>8</v>
      </c>
      <c r="E12" s="3" t="s">
        <v>26</v>
      </c>
      <c r="F12" s="3" t="s">
        <v>10</v>
      </c>
      <c r="G12" s="3" t="s">
        <v>15</v>
      </c>
      <c r="I12" s="3"/>
      <c r="J12" s="4"/>
      <c r="K12" s="4"/>
    </row>
    <row r="13" spans="1:15" x14ac:dyDescent="0.25">
      <c r="A13" s="3">
        <v>12</v>
      </c>
      <c r="B13" s="4" t="s">
        <v>27</v>
      </c>
      <c r="C13" s="3">
        <v>599</v>
      </c>
      <c r="D13" s="3" t="s">
        <v>8</v>
      </c>
      <c r="E13" s="3" t="s">
        <v>19</v>
      </c>
      <c r="F13" s="3" t="s">
        <v>28</v>
      </c>
      <c r="G13" s="3" t="s">
        <v>29</v>
      </c>
      <c r="I13" s="3"/>
      <c r="J13" s="4"/>
      <c r="K13" s="4"/>
    </row>
    <row r="14" spans="1:15" x14ac:dyDescent="0.25">
      <c r="A14" s="3">
        <v>13</v>
      </c>
      <c r="B14" s="4" t="s">
        <v>30</v>
      </c>
      <c r="C14" s="3">
        <v>609</v>
      </c>
      <c r="D14" s="3" t="s">
        <v>8</v>
      </c>
      <c r="E14" s="3" t="s">
        <v>13</v>
      </c>
      <c r="F14" s="3" t="s">
        <v>23</v>
      </c>
      <c r="G14" s="3" t="s">
        <v>11</v>
      </c>
      <c r="I14" s="3"/>
      <c r="J14" s="4"/>
      <c r="K14" s="4"/>
    </row>
    <row r="15" spans="1:15" x14ac:dyDescent="0.25">
      <c r="A15" s="3">
        <v>14</v>
      </c>
      <c r="B15" s="4" t="s">
        <v>31</v>
      </c>
      <c r="C15" s="3">
        <v>629</v>
      </c>
      <c r="D15" s="3" t="s">
        <v>8</v>
      </c>
      <c r="E15" s="3" t="s">
        <v>19</v>
      </c>
      <c r="F15" s="3" t="s">
        <v>23</v>
      </c>
      <c r="G15" s="3" t="s">
        <v>15</v>
      </c>
      <c r="I15" s="3"/>
      <c r="J15" s="4"/>
      <c r="K15" s="4"/>
    </row>
    <row r="16" spans="1:15" x14ac:dyDescent="0.25">
      <c r="A16" s="3">
        <v>15</v>
      </c>
      <c r="B16" s="4" t="s">
        <v>32</v>
      </c>
      <c r="C16" s="3">
        <v>629</v>
      </c>
      <c r="D16" s="3" t="s">
        <v>17</v>
      </c>
      <c r="E16" s="3" t="s">
        <v>13</v>
      </c>
      <c r="F16" s="3" t="s">
        <v>23</v>
      </c>
      <c r="G16" s="3" t="s">
        <v>11</v>
      </c>
      <c r="I16" s="3"/>
      <c r="J16" s="4"/>
      <c r="K16" s="4"/>
    </row>
    <row r="17" spans="1:11" x14ac:dyDescent="0.25">
      <c r="A17" s="3">
        <v>16</v>
      </c>
      <c r="B17" s="4" t="s">
        <v>33</v>
      </c>
      <c r="C17" s="3">
        <v>629</v>
      </c>
      <c r="D17" s="3" t="s">
        <v>17</v>
      </c>
      <c r="E17" s="3" t="s">
        <v>9</v>
      </c>
      <c r="F17" s="3" t="s">
        <v>23</v>
      </c>
      <c r="G17" s="3" t="s">
        <v>15</v>
      </c>
      <c r="I17" s="3"/>
      <c r="J17" s="4"/>
      <c r="K17" s="4"/>
    </row>
    <row r="18" spans="1:11" x14ac:dyDescent="0.25">
      <c r="A18" s="3">
        <v>17</v>
      </c>
      <c r="B18" s="4" t="s">
        <v>34</v>
      </c>
      <c r="C18" s="3">
        <v>699</v>
      </c>
      <c r="D18" s="3" t="s">
        <v>17</v>
      </c>
      <c r="E18" s="3" t="s">
        <v>26</v>
      </c>
      <c r="F18" s="3" t="s">
        <v>10</v>
      </c>
      <c r="G18" s="3" t="s">
        <v>15</v>
      </c>
      <c r="I18" s="3"/>
      <c r="J18" s="4"/>
      <c r="K18" s="4"/>
    </row>
    <row r="19" spans="1:11" x14ac:dyDescent="0.25">
      <c r="A19" s="3">
        <v>18</v>
      </c>
      <c r="B19" s="4" t="s">
        <v>35</v>
      </c>
      <c r="C19" s="3">
        <v>729</v>
      </c>
      <c r="D19" s="3" t="s">
        <v>8</v>
      </c>
      <c r="E19" s="3" t="s">
        <v>26</v>
      </c>
      <c r="F19" s="3" t="s">
        <v>23</v>
      </c>
      <c r="G19" s="3" t="s">
        <v>15</v>
      </c>
      <c r="I19" s="3"/>
      <c r="J19" s="4"/>
      <c r="K19" s="4"/>
    </row>
    <row r="20" spans="1:11" x14ac:dyDescent="0.25">
      <c r="A20" s="3">
        <v>19</v>
      </c>
      <c r="B20" s="4" t="s">
        <v>36</v>
      </c>
      <c r="C20" s="3">
        <v>729</v>
      </c>
      <c r="D20" s="3" t="s">
        <v>17</v>
      </c>
      <c r="E20" s="3" t="s">
        <v>19</v>
      </c>
      <c r="F20" s="3" t="s">
        <v>23</v>
      </c>
      <c r="G20" s="3" t="s">
        <v>15</v>
      </c>
      <c r="I20" s="3"/>
      <c r="J20" s="4"/>
      <c r="K20" s="4"/>
    </row>
    <row r="21" spans="1:11" x14ac:dyDescent="0.25">
      <c r="A21" s="3">
        <v>20</v>
      </c>
      <c r="B21" s="4" t="s">
        <v>37</v>
      </c>
      <c r="C21" s="3">
        <v>799</v>
      </c>
      <c r="D21" s="3" t="s">
        <v>38</v>
      </c>
      <c r="E21" s="3" t="s">
        <v>13</v>
      </c>
      <c r="F21" s="3" t="s">
        <v>10</v>
      </c>
      <c r="G21" s="3" t="s">
        <v>15</v>
      </c>
      <c r="I21" s="3"/>
      <c r="J21" s="4"/>
      <c r="K21" s="4"/>
    </row>
    <row r="22" spans="1:11" x14ac:dyDescent="0.25">
      <c r="A22" s="3">
        <v>21</v>
      </c>
      <c r="B22" s="4" t="s">
        <v>39</v>
      </c>
      <c r="C22" s="3">
        <v>829</v>
      </c>
      <c r="D22" s="3" t="s">
        <v>17</v>
      </c>
      <c r="E22" s="3" t="s">
        <v>26</v>
      </c>
      <c r="F22" s="3" t="s">
        <v>23</v>
      </c>
      <c r="G22" s="3" t="s">
        <v>15</v>
      </c>
      <c r="I22" s="3"/>
      <c r="J22" s="4"/>
      <c r="K22" s="4"/>
    </row>
    <row r="23" spans="1:11" x14ac:dyDescent="0.25">
      <c r="A23" s="3">
        <v>22</v>
      </c>
      <c r="B23" s="4" t="s">
        <v>40</v>
      </c>
      <c r="C23" s="3">
        <v>949</v>
      </c>
      <c r="D23" s="3" t="s">
        <v>38</v>
      </c>
      <c r="E23" s="3" t="s">
        <v>26</v>
      </c>
      <c r="F23" s="3" t="s">
        <v>10</v>
      </c>
      <c r="G23" s="3" t="s">
        <v>15</v>
      </c>
      <c r="I23" s="3"/>
      <c r="J23" s="4"/>
      <c r="K23" s="4"/>
    </row>
    <row r="24" spans="1:11" x14ac:dyDescent="0.25">
      <c r="A24" s="3">
        <v>23</v>
      </c>
      <c r="B24" s="4" t="s">
        <v>41</v>
      </c>
      <c r="C24" s="3">
        <v>1079</v>
      </c>
      <c r="D24" s="3" t="s">
        <v>38</v>
      </c>
      <c r="E24" s="3" t="s">
        <v>26</v>
      </c>
      <c r="F24" s="3" t="s">
        <v>23</v>
      </c>
      <c r="G24" s="3" t="s">
        <v>15</v>
      </c>
      <c r="I24" s="3"/>
      <c r="J24" s="4"/>
      <c r="K24" s="4"/>
    </row>
    <row r="25" spans="1:11" x14ac:dyDescent="0.25">
      <c r="J25" s="4"/>
      <c r="K25" s="4"/>
    </row>
    <row r="26" spans="1:11" x14ac:dyDescent="0.25">
      <c r="J26" s="4"/>
      <c r="K26" s="4"/>
    </row>
    <row r="27" spans="1:11" x14ac:dyDescent="0.25">
      <c r="J27" s="4"/>
      <c r="K27" s="4"/>
    </row>
    <row r="28" spans="1:11" x14ac:dyDescent="0.25">
      <c r="J28" s="4"/>
      <c r="K28" s="4"/>
    </row>
    <row r="29" spans="1:11" x14ac:dyDescent="0.25">
      <c r="J29" s="4"/>
      <c r="K29" s="4"/>
    </row>
    <row r="30" spans="1:11" x14ac:dyDescent="0.25">
      <c r="J30" s="4"/>
      <c r="K30" s="4"/>
    </row>
    <row r="31" spans="1:11" x14ac:dyDescent="0.25">
      <c r="J31" s="4"/>
      <c r="K31" s="4"/>
    </row>
    <row r="32" spans="1:11" x14ac:dyDescent="0.25">
      <c r="J32" s="4"/>
      <c r="K32" s="4"/>
    </row>
    <row r="33" spans="10:11" x14ac:dyDescent="0.25">
      <c r="J33" s="4"/>
      <c r="K33" s="4"/>
    </row>
    <row r="34" spans="10:11" x14ac:dyDescent="0.25">
      <c r="J34" s="4"/>
      <c r="K34" s="4"/>
    </row>
    <row r="35" spans="10:11" x14ac:dyDescent="0.25">
      <c r="J35" s="4"/>
      <c r="K35" s="4"/>
    </row>
    <row r="36" spans="10:11" x14ac:dyDescent="0.25">
      <c r="J36" s="4"/>
      <c r="K36" s="4"/>
    </row>
    <row r="37" spans="10:11" x14ac:dyDescent="0.25">
      <c r="J37" s="4"/>
      <c r="K37" s="4"/>
    </row>
    <row r="38" spans="10:11" x14ac:dyDescent="0.25">
      <c r="J38" s="4"/>
      <c r="K38" s="4"/>
    </row>
    <row r="39" spans="10:11" x14ac:dyDescent="0.25">
      <c r="J39" s="4"/>
      <c r="K39" s="4"/>
    </row>
    <row r="40" spans="10:11" x14ac:dyDescent="0.25">
      <c r="J40" s="4"/>
      <c r="K40" s="4"/>
    </row>
    <row r="41" spans="10:11" x14ac:dyDescent="0.25">
      <c r="J41" s="4"/>
      <c r="K41" s="4"/>
    </row>
    <row r="42" spans="10:11" x14ac:dyDescent="0.25">
      <c r="J42" s="4"/>
      <c r="K42" s="4"/>
    </row>
    <row r="43" spans="10:11" x14ac:dyDescent="0.25">
      <c r="J43" s="4"/>
      <c r="K43" s="4"/>
    </row>
    <row r="44" spans="10:11" x14ac:dyDescent="0.25">
      <c r="J44" s="4"/>
      <c r="K44" s="4"/>
    </row>
    <row r="45" spans="10:11" x14ac:dyDescent="0.25">
      <c r="J45" s="4"/>
      <c r="K45" s="4"/>
    </row>
    <row r="46" spans="10:11" x14ac:dyDescent="0.25">
      <c r="J46" s="4"/>
      <c r="K46" s="4"/>
    </row>
    <row r="47" spans="10:11" x14ac:dyDescent="0.25">
      <c r="J47" s="4"/>
      <c r="K47" s="4"/>
    </row>
    <row r="48" spans="10:11" x14ac:dyDescent="0.25">
      <c r="J48" s="4"/>
      <c r="K48" s="4"/>
    </row>
    <row r="49" spans="10:11" x14ac:dyDescent="0.25">
      <c r="J49" s="4"/>
      <c r="K49" s="4"/>
    </row>
    <row r="50" spans="10:11" x14ac:dyDescent="0.25">
      <c r="J50" s="4"/>
      <c r="K50" s="4"/>
    </row>
    <row r="51" spans="10:11" x14ac:dyDescent="0.25">
      <c r="J51" s="4"/>
      <c r="K51" s="4"/>
    </row>
    <row r="52" spans="10:11" x14ac:dyDescent="0.25">
      <c r="J52" s="4"/>
      <c r="K5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DFD65-A206-4579-9CB1-5B7AAF265606}">
  <dimension ref="A1:AB24"/>
  <sheetViews>
    <sheetView tabSelected="1" workbookViewId="0">
      <selection activeCell="H2" sqref="H2"/>
    </sheetView>
  </sheetViews>
  <sheetFormatPr defaultRowHeight="15" x14ac:dyDescent="0.25"/>
  <cols>
    <col min="4" max="4" width="13.42578125" bestFit="1" customWidth="1"/>
    <col min="10" max="10" width="13.42578125" bestFit="1" customWidth="1"/>
  </cols>
  <sheetData>
    <row r="1" spans="1:28" ht="15.75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28" x14ac:dyDescent="0.25">
      <c r="A2" s="3">
        <v>279</v>
      </c>
      <c r="B2" s="3" t="s">
        <v>8</v>
      </c>
      <c r="C2" s="3" t="s">
        <v>9</v>
      </c>
      <c r="D2" s="3" t="s">
        <v>10</v>
      </c>
      <c r="E2" s="3" t="s">
        <v>11</v>
      </c>
      <c r="G2" s="3">
        <v>279</v>
      </c>
      <c r="H2">
        <f>VLOOKUP(B2,$R$5:$S$7,2,0)</f>
        <v>1</v>
      </c>
      <c r="I2">
        <f>VLOOKUP(C2,$U$5:$V$8,2,0)</f>
        <v>1</v>
      </c>
      <c r="J2">
        <f>VLOOKUP(D2,$X$5:$Y$6,2,0)</f>
        <v>1</v>
      </c>
      <c r="K2">
        <f>VLOOKUP(E2,$AA$5:$AB$6,2,0)</f>
        <v>1</v>
      </c>
    </row>
    <row r="3" spans="1:28" x14ac:dyDescent="0.25">
      <c r="A3" s="3">
        <v>379</v>
      </c>
      <c r="B3" s="3" t="s">
        <v>8</v>
      </c>
      <c r="C3" s="3" t="s">
        <v>13</v>
      </c>
      <c r="D3" s="3" t="s">
        <v>10</v>
      </c>
      <c r="E3" s="3" t="s">
        <v>11</v>
      </c>
      <c r="G3" s="3">
        <v>379</v>
      </c>
      <c r="H3">
        <f t="shared" ref="H3:H24" si="0">VLOOKUP(B3,$R$5:$S$7,2,0)</f>
        <v>1</v>
      </c>
      <c r="I3">
        <f t="shared" ref="I3:I24" si="1">VLOOKUP(C3,$U$5:$V$8,2,0)</f>
        <v>2</v>
      </c>
      <c r="J3">
        <f t="shared" ref="J3:J24" si="2">VLOOKUP(D3,$X$5:$Y$6,2,0)</f>
        <v>1</v>
      </c>
      <c r="K3">
        <f t="shared" ref="K3:K24" si="3">VLOOKUP(E3,$AA$5:$AB$6,2,0)</f>
        <v>1</v>
      </c>
    </row>
    <row r="4" spans="1:28" ht="15.75" x14ac:dyDescent="0.25">
      <c r="A4" s="3">
        <v>399</v>
      </c>
      <c r="B4" s="3" t="s">
        <v>8</v>
      </c>
      <c r="C4" s="3" t="s">
        <v>9</v>
      </c>
      <c r="D4" s="3" t="s">
        <v>10</v>
      </c>
      <c r="E4" s="3" t="s">
        <v>15</v>
      </c>
      <c r="G4" s="3">
        <v>399</v>
      </c>
      <c r="H4">
        <f t="shared" si="0"/>
        <v>1</v>
      </c>
      <c r="I4">
        <f t="shared" si="1"/>
        <v>1</v>
      </c>
      <c r="J4">
        <f t="shared" si="2"/>
        <v>1</v>
      </c>
      <c r="K4">
        <f t="shared" si="3"/>
        <v>2</v>
      </c>
      <c r="R4" s="1" t="s">
        <v>3</v>
      </c>
      <c r="U4" s="1" t="s">
        <v>4</v>
      </c>
      <c r="V4" t="s">
        <v>42</v>
      </c>
      <c r="X4" s="1" t="s">
        <v>5</v>
      </c>
      <c r="AA4" s="1" t="s">
        <v>6</v>
      </c>
    </row>
    <row r="5" spans="1:28" x14ac:dyDescent="0.25">
      <c r="A5" s="3">
        <v>399</v>
      </c>
      <c r="B5" s="3" t="s">
        <v>17</v>
      </c>
      <c r="C5" s="3" t="s">
        <v>9</v>
      </c>
      <c r="D5" s="3" t="s">
        <v>10</v>
      </c>
      <c r="E5" s="3" t="s">
        <v>11</v>
      </c>
      <c r="G5" s="3">
        <v>399</v>
      </c>
      <c r="H5">
        <f t="shared" si="0"/>
        <v>2</v>
      </c>
      <c r="I5">
        <f t="shared" si="1"/>
        <v>1</v>
      </c>
      <c r="J5">
        <f t="shared" si="2"/>
        <v>1</v>
      </c>
      <c r="K5">
        <f t="shared" si="3"/>
        <v>1</v>
      </c>
      <c r="R5" s="3" t="s">
        <v>8</v>
      </c>
      <c r="S5">
        <v>1</v>
      </c>
      <c r="U5" s="3" t="s">
        <v>9</v>
      </c>
      <c r="V5">
        <v>1</v>
      </c>
      <c r="X5" s="3" t="s">
        <v>10</v>
      </c>
      <c r="Y5">
        <v>1</v>
      </c>
      <c r="AA5" s="3" t="s">
        <v>11</v>
      </c>
      <c r="AB5">
        <v>1</v>
      </c>
    </row>
    <row r="6" spans="1:28" x14ac:dyDescent="0.25">
      <c r="A6" s="3">
        <v>409</v>
      </c>
      <c r="B6" s="3" t="s">
        <v>8</v>
      </c>
      <c r="C6" s="3" t="s">
        <v>9</v>
      </c>
      <c r="D6" s="3" t="s">
        <v>10</v>
      </c>
      <c r="E6" s="3" t="s">
        <v>11</v>
      </c>
      <c r="G6" s="3">
        <v>409</v>
      </c>
      <c r="H6">
        <f>VLOOKUP(B6,$R$5:$S$7,2,0)</f>
        <v>1</v>
      </c>
      <c r="I6">
        <f t="shared" si="1"/>
        <v>1</v>
      </c>
      <c r="J6">
        <f t="shared" si="2"/>
        <v>1</v>
      </c>
      <c r="K6">
        <f t="shared" si="3"/>
        <v>1</v>
      </c>
      <c r="R6" s="3" t="s">
        <v>17</v>
      </c>
      <c r="S6">
        <v>2</v>
      </c>
      <c r="U6" s="3" t="s">
        <v>13</v>
      </c>
      <c r="V6">
        <v>2</v>
      </c>
      <c r="X6" s="3" t="s">
        <v>23</v>
      </c>
      <c r="Y6">
        <v>2</v>
      </c>
      <c r="AA6" s="3" t="s">
        <v>15</v>
      </c>
      <c r="AB6">
        <v>2</v>
      </c>
    </row>
    <row r="7" spans="1:28" x14ac:dyDescent="0.25">
      <c r="A7" s="3">
        <v>499</v>
      </c>
      <c r="B7" s="3" t="s">
        <v>8</v>
      </c>
      <c r="C7" s="3" t="s">
        <v>19</v>
      </c>
      <c r="D7" s="3" t="s">
        <v>10</v>
      </c>
      <c r="E7" s="3" t="s">
        <v>15</v>
      </c>
      <c r="G7" s="3">
        <v>499</v>
      </c>
      <c r="H7">
        <f t="shared" si="0"/>
        <v>1</v>
      </c>
      <c r="I7">
        <f t="shared" si="1"/>
        <v>3</v>
      </c>
      <c r="J7">
        <f t="shared" si="2"/>
        <v>1</v>
      </c>
      <c r="K7">
        <f t="shared" si="3"/>
        <v>2</v>
      </c>
      <c r="R7" s="3" t="s">
        <v>38</v>
      </c>
      <c r="S7">
        <v>3</v>
      </c>
      <c r="U7" s="3" t="s">
        <v>19</v>
      </c>
      <c r="V7">
        <v>3</v>
      </c>
    </row>
    <row r="8" spans="1:28" x14ac:dyDescent="0.25">
      <c r="A8" s="3">
        <v>499</v>
      </c>
      <c r="B8" s="3" t="s">
        <v>17</v>
      </c>
      <c r="C8" s="3" t="s">
        <v>13</v>
      </c>
      <c r="D8" s="3" t="s">
        <v>10</v>
      </c>
      <c r="E8" s="3" t="s">
        <v>11</v>
      </c>
      <c r="G8" s="3">
        <v>499</v>
      </c>
      <c r="H8">
        <f t="shared" si="0"/>
        <v>2</v>
      </c>
      <c r="I8">
        <f t="shared" si="1"/>
        <v>2</v>
      </c>
      <c r="J8">
        <f t="shared" si="2"/>
        <v>1</v>
      </c>
      <c r="K8">
        <f t="shared" si="3"/>
        <v>1</v>
      </c>
      <c r="U8" s="3" t="s">
        <v>26</v>
      </c>
      <c r="V8">
        <v>4</v>
      </c>
    </row>
    <row r="9" spans="1:28" x14ac:dyDescent="0.25">
      <c r="A9" s="3">
        <v>499</v>
      </c>
      <c r="B9" s="3" t="s">
        <v>17</v>
      </c>
      <c r="C9" s="3" t="s">
        <v>9</v>
      </c>
      <c r="D9" s="3" t="s">
        <v>10</v>
      </c>
      <c r="E9" s="3" t="s">
        <v>15</v>
      </c>
      <c r="G9" s="3">
        <v>499</v>
      </c>
      <c r="H9">
        <f t="shared" si="0"/>
        <v>2</v>
      </c>
      <c r="I9">
        <f t="shared" si="1"/>
        <v>1</v>
      </c>
      <c r="J9">
        <f t="shared" si="2"/>
        <v>1</v>
      </c>
      <c r="K9">
        <f t="shared" si="3"/>
        <v>2</v>
      </c>
    </row>
    <row r="10" spans="1:28" x14ac:dyDescent="0.25">
      <c r="A10" s="3">
        <v>529</v>
      </c>
      <c r="B10" s="3" t="s">
        <v>8</v>
      </c>
      <c r="C10" s="3" t="s">
        <v>9</v>
      </c>
      <c r="D10" s="3" t="s">
        <v>23</v>
      </c>
      <c r="E10" s="3" t="s">
        <v>15</v>
      </c>
      <c r="G10" s="3">
        <v>529</v>
      </c>
      <c r="H10">
        <f t="shared" si="0"/>
        <v>1</v>
      </c>
      <c r="I10">
        <f t="shared" si="1"/>
        <v>1</v>
      </c>
      <c r="J10">
        <f t="shared" si="2"/>
        <v>2</v>
      </c>
      <c r="K10">
        <f t="shared" si="3"/>
        <v>2</v>
      </c>
    </row>
    <row r="11" spans="1:28" x14ac:dyDescent="0.25">
      <c r="A11" s="3">
        <v>529</v>
      </c>
      <c r="B11" s="3" t="s">
        <v>17</v>
      </c>
      <c r="C11" s="3" t="s">
        <v>9</v>
      </c>
      <c r="D11" s="3" t="s">
        <v>23</v>
      </c>
      <c r="E11" s="3" t="s">
        <v>11</v>
      </c>
      <c r="G11" s="3">
        <v>529</v>
      </c>
      <c r="H11">
        <f t="shared" si="0"/>
        <v>2</v>
      </c>
      <c r="I11">
        <f t="shared" si="1"/>
        <v>1</v>
      </c>
      <c r="J11">
        <f t="shared" si="2"/>
        <v>2</v>
      </c>
      <c r="K11">
        <f t="shared" si="3"/>
        <v>1</v>
      </c>
    </row>
    <row r="12" spans="1:28" x14ac:dyDescent="0.25">
      <c r="A12" s="3">
        <v>599</v>
      </c>
      <c r="B12" s="3" t="s">
        <v>8</v>
      </c>
      <c r="C12" s="3" t="s">
        <v>26</v>
      </c>
      <c r="D12" s="3" t="s">
        <v>10</v>
      </c>
      <c r="E12" s="3" t="s">
        <v>15</v>
      </c>
      <c r="G12" s="3">
        <v>599</v>
      </c>
      <c r="H12">
        <f t="shared" si="0"/>
        <v>1</v>
      </c>
      <c r="I12">
        <f t="shared" si="1"/>
        <v>4</v>
      </c>
      <c r="J12">
        <f t="shared" si="2"/>
        <v>1</v>
      </c>
      <c r="K12">
        <f t="shared" si="3"/>
        <v>2</v>
      </c>
    </row>
    <row r="13" spans="1:28" x14ac:dyDescent="0.25">
      <c r="A13" s="3">
        <v>599</v>
      </c>
      <c r="B13" s="3" t="s">
        <v>8</v>
      </c>
      <c r="C13" s="3" t="s">
        <v>19</v>
      </c>
      <c r="D13" s="3" t="s">
        <v>28</v>
      </c>
      <c r="E13" s="3" t="s">
        <v>29</v>
      </c>
      <c r="G13" s="3">
        <v>599</v>
      </c>
      <c r="H13">
        <f t="shared" si="0"/>
        <v>1</v>
      </c>
      <c r="I13">
        <f t="shared" si="1"/>
        <v>3</v>
      </c>
      <c r="J13">
        <f t="shared" si="2"/>
        <v>1</v>
      </c>
      <c r="K13">
        <f t="shared" si="3"/>
        <v>2</v>
      </c>
    </row>
    <row r="14" spans="1:28" x14ac:dyDescent="0.25">
      <c r="A14" s="3">
        <v>609</v>
      </c>
      <c r="B14" s="3" t="s">
        <v>8</v>
      </c>
      <c r="C14" s="3" t="s">
        <v>13</v>
      </c>
      <c r="D14" s="3" t="s">
        <v>23</v>
      </c>
      <c r="E14" s="3" t="s">
        <v>11</v>
      </c>
      <c r="G14" s="3">
        <v>609</v>
      </c>
      <c r="H14">
        <f t="shared" si="0"/>
        <v>1</v>
      </c>
      <c r="I14">
        <f t="shared" si="1"/>
        <v>2</v>
      </c>
      <c r="J14">
        <f t="shared" si="2"/>
        <v>2</v>
      </c>
      <c r="K14">
        <f t="shared" si="3"/>
        <v>1</v>
      </c>
    </row>
    <row r="15" spans="1:28" x14ac:dyDescent="0.25">
      <c r="A15" s="3">
        <v>629</v>
      </c>
      <c r="B15" s="3" t="s">
        <v>8</v>
      </c>
      <c r="C15" s="3" t="s">
        <v>19</v>
      </c>
      <c r="D15" s="3" t="s">
        <v>23</v>
      </c>
      <c r="E15" s="3" t="s">
        <v>15</v>
      </c>
      <c r="G15" s="3">
        <v>629</v>
      </c>
      <c r="H15">
        <f t="shared" si="0"/>
        <v>1</v>
      </c>
      <c r="I15">
        <f t="shared" si="1"/>
        <v>3</v>
      </c>
      <c r="J15">
        <f t="shared" si="2"/>
        <v>2</v>
      </c>
      <c r="K15">
        <f t="shared" si="3"/>
        <v>2</v>
      </c>
    </row>
    <row r="16" spans="1:28" x14ac:dyDescent="0.25">
      <c r="A16" s="3">
        <v>629</v>
      </c>
      <c r="B16" s="3" t="s">
        <v>17</v>
      </c>
      <c r="C16" s="3" t="s">
        <v>13</v>
      </c>
      <c r="D16" s="3" t="s">
        <v>23</v>
      </c>
      <c r="E16" s="3" t="s">
        <v>11</v>
      </c>
      <c r="G16" s="3">
        <v>629</v>
      </c>
      <c r="H16">
        <f t="shared" si="0"/>
        <v>2</v>
      </c>
      <c r="I16">
        <f t="shared" si="1"/>
        <v>2</v>
      </c>
      <c r="J16">
        <f t="shared" si="2"/>
        <v>2</v>
      </c>
      <c r="K16">
        <f t="shared" si="3"/>
        <v>1</v>
      </c>
    </row>
    <row r="17" spans="1:11" x14ac:dyDescent="0.25">
      <c r="A17" s="3">
        <v>629</v>
      </c>
      <c r="B17" s="3" t="s">
        <v>17</v>
      </c>
      <c r="C17" s="3" t="s">
        <v>9</v>
      </c>
      <c r="D17" s="3" t="s">
        <v>23</v>
      </c>
      <c r="E17" s="3" t="s">
        <v>15</v>
      </c>
      <c r="G17" s="3">
        <v>629</v>
      </c>
      <c r="H17">
        <f t="shared" si="0"/>
        <v>2</v>
      </c>
      <c r="I17">
        <f t="shared" si="1"/>
        <v>1</v>
      </c>
      <c r="J17">
        <f t="shared" si="2"/>
        <v>2</v>
      </c>
      <c r="K17">
        <f t="shared" si="3"/>
        <v>2</v>
      </c>
    </row>
    <row r="18" spans="1:11" x14ac:dyDescent="0.25">
      <c r="A18" s="3">
        <v>699</v>
      </c>
      <c r="B18" s="3" t="s">
        <v>17</v>
      </c>
      <c r="C18" s="3" t="s">
        <v>26</v>
      </c>
      <c r="D18" s="3" t="s">
        <v>10</v>
      </c>
      <c r="E18" s="3" t="s">
        <v>15</v>
      </c>
      <c r="G18" s="3">
        <v>699</v>
      </c>
      <c r="H18">
        <f t="shared" si="0"/>
        <v>2</v>
      </c>
      <c r="I18">
        <f t="shared" si="1"/>
        <v>4</v>
      </c>
      <c r="J18">
        <f t="shared" si="2"/>
        <v>1</v>
      </c>
      <c r="K18">
        <f t="shared" si="3"/>
        <v>2</v>
      </c>
    </row>
    <row r="19" spans="1:11" x14ac:dyDescent="0.25">
      <c r="A19" s="3">
        <v>729</v>
      </c>
      <c r="B19" s="3" t="s">
        <v>8</v>
      </c>
      <c r="C19" s="3" t="s">
        <v>26</v>
      </c>
      <c r="D19" s="3" t="s">
        <v>23</v>
      </c>
      <c r="E19" s="3" t="s">
        <v>15</v>
      </c>
      <c r="G19" s="3">
        <v>729</v>
      </c>
      <c r="H19">
        <f t="shared" si="0"/>
        <v>1</v>
      </c>
      <c r="I19">
        <f t="shared" si="1"/>
        <v>4</v>
      </c>
      <c r="J19">
        <f t="shared" si="2"/>
        <v>2</v>
      </c>
      <c r="K19">
        <f t="shared" si="3"/>
        <v>2</v>
      </c>
    </row>
    <row r="20" spans="1:11" x14ac:dyDescent="0.25">
      <c r="A20" s="3">
        <v>729</v>
      </c>
      <c r="B20" s="3" t="s">
        <v>17</v>
      </c>
      <c r="C20" s="3" t="s">
        <v>19</v>
      </c>
      <c r="D20" s="3" t="s">
        <v>23</v>
      </c>
      <c r="E20" s="3" t="s">
        <v>15</v>
      </c>
      <c r="G20" s="3">
        <v>729</v>
      </c>
      <c r="H20">
        <f t="shared" si="0"/>
        <v>2</v>
      </c>
      <c r="I20">
        <f t="shared" si="1"/>
        <v>3</v>
      </c>
      <c r="J20">
        <f t="shared" si="2"/>
        <v>2</v>
      </c>
      <c r="K20">
        <f t="shared" si="3"/>
        <v>2</v>
      </c>
    </row>
    <row r="21" spans="1:11" x14ac:dyDescent="0.25">
      <c r="A21" s="3">
        <v>799</v>
      </c>
      <c r="B21" s="3" t="s">
        <v>38</v>
      </c>
      <c r="C21" s="3" t="s">
        <v>13</v>
      </c>
      <c r="D21" s="3" t="s">
        <v>10</v>
      </c>
      <c r="E21" s="3" t="s">
        <v>15</v>
      </c>
      <c r="G21" s="3">
        <v>799</v>
      </c>
      <c r="H21">
        <f t="shared" si="0"/>
        <v>3</v>
      </c>
      <c r="I21">
        <f t="shared" si="1"/>
        <v>2</v>
      </c>
      <c r="J21">
        <f t="shared" si="2"/>
        <v>1</v>
      </c>
      <c r="K21">
        <f t="shared" si="3"/>
        <v>2</v>
      </c>
    </row>
    <row r="22" spans="1:11" x14ac:dyDescent="0.25">
      <c r="A22" s="3">
        <v>829</v>
      </c>
      <c r="B22" s="3" t="s">
        <v>17</v>
      </c>
      <c r="C22" s="3" t="s">
        <v>26</v>
      </c>
      <c r="D22" s="3" t="s">
        <v>23</v>
      </c>
      <c r="E22" s="3" t="s">
        <v>15</v>
      </c>
      <c r="G22" s="3">
        <v>829</v>
      </c>
      <c r="H22">
        <f t="shared" si="0"/>
        <v>2</v>
      </c>
      <c r="I22">
        <f t="shared" si="1"/>
        <v>4</v>
      </c>
      <c r="J22">
        <f t="shared" si="2"/>
        <v>2</v>
      </c>
      <c r="K22">
        <f t="shared" si="3"/>
        <v>2</v>
      </c>
    </row>
    <row r="23" spans="1:11" x14ac:dyDescent="0.25">
      <c r="A23" s="3">
        <v>949</v>
      </c>
      <c r="B23" s="3" t="s">
        <v>38</v>
      </c>
      <c r="C23" s="3" t="s">
        <v>26</v>
      </c>
      <c r="D23" s="3" t="s">
        <v>10</v>
      </c>
      <c r="E23" s="3" t="s">
        <v>15</v>
      </c>
      <c r="G23" s="3">
        <v>949</v>
      </c>
      <c r="H23">
        <f t="shared" si="0"/>
        <v>3</v>
      </c>
      <c r="I23">
        <f t="shared" si="1"/>
        <v>4</v>
      </c>
      <c r="J23">
        <f t="shared" si="2"/>
        <v>1</v>
      </c>
      <c r="K23">
        <f t="shared" si="3"/>
        <v>2</v>
      </c>
    </row>
    <row r="24" spans="1:11" x14ac:dyDescent="0.25">
      <c r="A24" s="3">
        <v>1079</v>
      </c>
      <c r="B24" s="3" t="s">
        <v>38</v>
      </c>
      <c r="C24" s="3" t="s">
        <v>26</v>
      </c>
      <c r="D24" s="3" t="s">
        <v>23</v>
      </c>
      <c r="E24" s="3" t="s">
        <v>15</v>
      </c>
      <c r="G24" s="3">
        <v>1079</v>
      </c>
      <c r="H24">
        <f t="shared" si="0"/>
        <v>3</v>
      </c>
      <c r="I24">
        <f t="shared" si="1"/>
        <v>4</v>
      </c>
      <c r="J24">
        <f t="shared" si="2"/>
        <v>2</v>
      </c>
      <c r="K24">
        <f t="shared" si="3"/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3AE6-554B-48D0-81C8-A55A4447FE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F1C3-7757-40EA-B386-C217B060554B}">
  <dimension ref="A1:J27"/>
  <sheetViews>
    <sheetView workbookViewId="0">
      <selection activeCell="A28" sqref="A28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2.7109375" bestFit="1" customWidth="1"/>
    <col min="5" max="5" width="12" bestFit="1" customWidth="1"/>
    <col min="6" max="6" width="13.42578125" bestFit="1" customWidth="1"/>
    <col min="7" max="7" width="12" bestFit="1" customWidth="1"/>
    <col min="8" max="8" width="12.7109375" bestFit="1" customWidth="1"/>
    <col min="9" max="9" width="12.5703125" bestFit="1" customWidth="1"/>
  </cols>
  <sheetData>
    <row r="1" spans="1:9" x14ac:dyDescent="0.25">
      <c r="A1" t="s">
        <v>43</v>
      </c>
    </row>
    <row r="2" spans="1:9" ht="15.75" thickBot="1" x14ac:dyDescent="0.3"/>
    <row r="3" spans="1:9" x14ac:dyDescent="0.25">
      <c r="A3" s="9" t="s">
        <v>44</v>
      </c>
      <c r="B3" s="9"/>
    </row>
    <row r="4" spans="1:9" x14ac:dyDescent="0.25">
      <c r="A4" s="10" t="s">
        <v>45</v>
      </c>
      <c r="B4" s="10">
        <v>0.96508718670622162</v>
      </c>
    </row>
    <row r="5" spans="1:9" x14ac:dyDescent="0.25">
      <c r="A5" s="10" t="s">
        <v>46</v>
      </c>
      <c r="B5" s="10">
        <v>0.93139327794452953</v>
      </c>
    </row>
    <row r="6" spans="1:9" x14ac:dyDescent="0.25">
      <c r="A6" s="10" t="s">
        <v>47</v>
      </c>
      <c r="B6" s="10">
        <v>0.91614733970998052</v>
      </c>
    </row>
    <row r="7" spans="1:9" x14ac:dyDescent="0.25">
      <c r="A7" s="6" t="s">
        <v>48</v>
      </c>
      <c r="B7" s="6">
        <v>55.154588971438805</v>
      </c>
    </row>
    <row r="8" spans="1:9" ht="15.75" thickBot="1" x14ac:dyDescent="0.3">
      <c r="A8" s="7" t="s">
        <v>49</v>
      </c>
      <c r="B8" s="7">
        <v>23</v>
      </c>
    </row>
    <row r="10" spans="1:9" ht="15.75" thickBot="1" x14ac:dyDescent="0.3">
      <c r="A10" t="s">
        <v>50</v>
      </c>
    </row>
    <row r="11" spans="1:9" x14ac:dyDescent="0.25">
      <c r="A11" s="8"/>
      <c r="B11" s="8" t="s">
        <v>55</v>
      </c>
      <c r="C11" s="8" t="s">
        <v>56</v>
      </c>
      <c r="D11" s="8" t="s">
        <v>57</v>
      </c>
      <c r="E11" s="8" t="s">
        <v>58</v>
      </c>
      <c r="F11" s="8" t="s">
        <v>59</v>
      </c>
    </row>
    <row r="12" spans="1:9" x14ac:dyDescent="0.25">
      <c r="A12" s="6" t="s">
        <v>51</v>
      </c>
      <c r="B12" s="6">
        <v>4</v>
      </c>
      <c r="C12" s="6">
        <v>743365.22280748433</v>
      </c>
      <c r="D12" s="6">
        <v>185841.30570187108</v>
      </c>
      <c r="E12" s="6">
        <v>61.091240408798747</v>
      </c>
      <c r="F12" s="6">
        <v>3.1595150573139771E-10</v>
      </c>
    </row>
    <row r="13" spans="1:9" x14ac:dyDescent="0.25">
      <c r="A13" s="6" t="s">
        <v>52</v>
      </c>
      <c r="B13" s="6">
        <v>18</v>
      </c>
      <c r="C13" s="6">
        <v>54756.516322950461</v>
      </c>
      <c r="D13" s="6">
        <v>3042.0286846083591</v>
      </c>
      <c r="E13" s="6"/>
      <c r="F13" s="6"/>
    </row>
    <row r="14" spans="1:9" ht="15.75" thickBot="1" x14ac:dyDescent="0.3">
      <c r="A14" s="7" t="s">
        <v>53</v>
      </c>
      <c r="B14" s="7">
        <v>22</v>
      </c>
      <c r="C14" s="7">
        <v>798121.73913043481</v>
      </c>
      <c r="D14" s="7"/>
      <c r="E14" s="7"/>
      <c r="F14" s="7"/>
    </row>
    <row r="15" spans="1:9" ht="15.75" thickBot="1" x14ac:dyDescent="0.3"/>
    <row r="16" spans="1:9" x14ac:dyDescent="0.25">
      <c r="A16" s="8"/>
      <c r="B16" s="8" t="s">
        <v>60</v>
      </c>
      <c r="C16" s="8" t="s">
        <v>48</v>
      </c>
      <c r="D16" s="8" t="s">
        <v>61</v>
      </c>
      <c r="E16" s="8" t="s">
        <v>62</v>
      </c>
      <c r="F16" s="8" t="s">
        <v>63</v>
      </c>
      <c r="G16" s="8" t="s">
        <v>64</v>
      </c>
      <c r="H16" s="8" t="s">
        <v>65</v>
      </c>
      <c r="I16" s="8" t="s">
        <v>66</v>
      </c>
    </row>
    <row r="17" spans="1:10" x14ac:dyDescent="0.25">
      <c r="A17" s="6" t="s">
        <v>54</v>
      </c>
      <c r="B17" s="6">
        <v>-87.801924582426338</v>
      </c>
      <c r="C17" s="6">
        <v>54.904089607920305</v>
      </c>
      <c r="D17" s="6">
        <v>-1.599187332117429</v>
      </c>
      <c r="E17" s="6">
        <v>0.12718409341774045</v>
      </c>
      <c r="F17" s="6">
        <v>-203.15113653907503</v>
      </c>
      <c r="G17" s="6">
        <v>27.54728737422235</v>
      </c>
      <c r="H17" s="6">
        <v>-203.15113653907503</v>
      </c>
      <c r="I17" s="6">
        <v>27.54728737422235</v>
      </c>
    </row>
    <row r="18" spans="1:10" x14ac:dyDescent="0.25">
      <c r="A18" s="6" t="s">
        <v>3</v>
      </c>
      <c r="B18" s="6">
        <v>141.21943553963169</v>
      </c>
      <c r="C18" s="6">
        <v>16.845238413205596</v>
      </c>
      <c r="D18" s="6">
        <v>8.3833444250290121</v>
      </c>
      <c r="E18" s="6">
        <v>1.2504046637332126E-7</v>
      </c>
      <c r="F18" s="6">
        <v>105.82890288421308</v>
      </c>
      <c r="G18" s="6">
        <v>176.6099681950503</v>
      </c>
      <c r="H18" s="6">
        <v>105.82890288421308</v>
      </c>
      <c r="I18" s="6">
        <v>176.6099681950503</v>
      </c>
    </row>
    <row r="19" spans="1:10" x14ac:dyDescent="0.25">
      <c r="A19" s="6" t="s">
        <v>4</v>
      </c>
      <c r="B19" s="6">
        <v>75.74386139349366</v>
      </c>
      <c r="C19" s="6">
        <v>11.297206286578605</v>
      </c>
      <c r="D19" s="6">
        <v>6.7046541837055296</v>
      </c>
      <c r="E19" s="6">
        <v>2.750501103785549E-6</v>
      </c>
      <c r="F19" s="6">
        <v>52.009311712871053</v>
      </c>
      <c r="G19" s="6">
        <v>99.478411074116266</v>
      </c>
      <c r="H19" s="6">
        <v>52.009311712871053</v>
      </c>
      <c r="I19" s="6">
        <v>99.478411074116266</v>
      </c>
    </row>
    <row r="20" spans="1:10" x14ac:dyDescent="0.25">
      <c r="A20" s="6" t="s">
        <v>5</v>
      </c>
      <c r="B20" s="6">
        <v>114.63002645729405</v>
      </c>
      <c r="C20" s="6">
        <v>23.374906203124254</v>
      </c>
      <c r="D20" s="6">
        <v>4.9039780293096014</v>
      </c>
      <c r="E20" s="6">
        <v>1.1433703507656058E-4</v>
      </c>
      <c r="F20" s="6">
        <v>65.521170826583358</v>
      </c>
      <c r="G20" s="6">
        <v>163.73888208800474</v>
      </c>
      <c r="H20" s="6">
        <v>65.521170826583358</v>
      </c>
      <c r="I20" s="6">
        <v>163.73888208800474</v>
      </c>
    </row>
    <row r="21" spans="1:10" ht="15.75" thickBot="1" x14ac:dyDescent="0.3">
      <c r="A21" s="7" t="s">
        <v>6</v>
      </c>
      <c r="B21" s="7">
        <v>71.240692803958922</v>
      </c>
      <c r="C21" s="7">
        <v>28.257322092821195</v>
      </c>
      <c r="D21" s="7">
        <v>2.5211409832093645</v>
      </c>
      <c r="E21" s="7">
        <v>2.1347756489239773E-2</v>
      </c>
      <c r="F21" s="7">
        <v>11.874262020960863</v>
      </c>
      <c r="G21" s="7">
        <v>130.60712358695699</v>
      </c>
      <c r="H21" s="7">
        <v>11.874262020960863</v>
      </c>
      <c r="I21" s="7">
        <v>130.60712358695699</v>
      </c>
    </row>
    <row r="26" spans="1:10" x14ac:dyDescent="0.25">
      <c r="A26" t="s">
        <v>67</v>
      </c>
      <c r="B26" t="s">
        <v>68</v>
      </c>
      <c r="C26" t="s">
        <v>69</v>
      </c>
      <c r="D26" t="s">
        <v>70</v>
      </c>
      <c r="E26" t="s">
        <v>71</v>
      </c>
      <c r="F26" t="s">
        <v>72</v>
      </c>
      <c r="G26" t="s">
        <v>73</v>
      </c>
      <c r="H26" t="s">
        <v>75</v>
      </c>
      <c r="I26" t="s">
        <v>76</v>
      </c>
      <c r="J26" t="s">
        <v>74</v>
      </c>
    </row>
    <row r="27" spans="1:10" ht="15.75" thickBot="1" x14ac:dyDescent="0.3">
      <c r="A27">
        <f>B27*C27+D27*E27+F27*G27+H27*I27+J27</f>
        <v>1010.5732661329492</v>
      </c>
      <c r="B27" s="6">
        <v>141.21943553963169</v>
      </c>
      <c r="C27">
        <f>VLOOKUP(Dashboard!D7,Encoding!R5:S7,2,0)</f>
        <v>3</v>
      </c>
      <c r="D27" s="6">
        <v>75.74386139349366</v>
      </c>
      <c r="E27" s="6">
        <f>VLOOKUP(Dashboard!J7,Encoding!U5:V8,2,0)</f>
        <v>4</v>
      </c>
      <c r="F27" s="6">
        <v>114.63002645729405</v>
      </c>
      <c r="G27" s="6">
        <f>VLOOKUP(Dashboard!P7,Encoding!X5:Y6,2,0)</f>
        <v>2</v>
      </c>
      <c r="H27" s="7">
        <v>71.240692803958922</v>
      </c>
      <c r="I27" s="6">
        <f>VLOOKUP(Dashboard!V8,Encoding!AA5:AB6,2,0)</f>
        <v>2</v>
      </c>
      <c r="J27" s="6">
        <v>-87.801924582426338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5232-6821-484B-8474-1E24F378F7DD}">
  <dimension ref="D5:W28"/>
  <sheetViews>
    <sheetView showGridLines="0" workbookViewId="0">
      <selection activeCell="L23" sqref="L23"/>
    </sheetView>
  </sheetViews>
  <sheetFormatPr defaultRowHeight="15" x14ac:dyDescent="0.25"/>
  <sheetData>
    <row r="5" spans="4:23" x14ac:dyDescent="0.25">
      <c r="D5" s="12" t="s">
        <v>3</v>
      </c>
      <c r="E5" s="12"/>
      <c r="J5" s="12" t="s">
        <v>77</v>
      </c>
      <c r="K5" s="12"/>
      <c r="P5" s="12" t="s">
        <v>5</v>
      </c>
      <c r="Q5" s="12"/>
    </row>
    <row r="6" spans="4:23" x14ac:dyDescent="0.25">
      <c r="D6" s="12"/>
      <c r="E6" s="12"/>
      <c r="J6" s="12"/>
      <c r="K6" s="12"/>
      <c r="P6" s="12"/>
      <c r="Q6" s="12"/>
      <c r="V6" s="12" t="s">
        <v>78</v>
      </c>
      <c r="W6" s="12"/>
    </row>
    <row r="7" spans="4:23" x14ac:dyDescent="0.25">
      <c r="D7" s="13" t="s">
        <v>38</v>
      </c>
      <c r="E7" s="13"/>
      <c r="J7" s="13" t="s">
        <v>26</v>
      </c>
      <c r="K7" s="13"/>
      <c r="P7" s="13" t="s">
        <v>23</v>
      </c>
      <c r="Q7" s="13"/>
      <c r="V7" s="12"/>
      <c r="W7" s="12"/>
    </row>
    <row r="8" spans="4:23" x14ac:dyDescent="0.25">
      <c r="D8" s="13"/>
      <c r="E8" s="13"/>
      <c r="J8" s="13"/>
      <c r="K8" s="13"/>
      <c r="P8" s="13"/>
      <c r="Q8" s="13"/>
      <c r="V8" s="13" t="s">
        <v>15</v>
      </c>
      <c r="W8" s="13"/>
    </row>
    <row r="9" spans="4:23" x14ac:dyDescent="0.25">
      <c r="E9" s="3"/>
      <c r="V9" s="13"/>
      <c r="W9" s="13"/>
    </row>
    <row r="24" spans="7:16" x14ac:dyDescent="0.25">
      <c r="G24" s="14" t="s">
        <v>79</v>
      </c>
      <c r="H24" s="14"/>
      <c r="O24" s="14" t="s">
        <v>80</v>
      </c>
      <c r="P24" s="14"/>
    </row>
    <row r="25" spans="7:16" x14ac:dyDescent="0.25">
      <c r="G25" s="14"/>
      <c r="H25" s="14"/>
      <c r="O25" s="14"/>
      <c r="P25" s="14"/>
    </row>
    <row r="26" spans="7:16" x14ac:dyDescent="0.25">
      <c r="G26" s="15">
        <f>'Regression Analysis'!A27</f>
        <v>1010.5732661329492</v>
      </c>
      <c r="H26" s="15"/>
      <c r="O26" s="16">
        <f>G26*82</f>
        <v>82867.00782290184</v>
      </c>
      <c r="P26" s="16"/>
    </row>
    <row r="27" spans="7:16" x14ac:dyDescent="0.25">
      <c r="G27" s="15"/>
      <c r="H27" s="15"/>
      <c r="O27" s="16"/>
      <c r="P27" s="16"/>
    </row>
    <row r="28" spans="7:16" x14ac:dyDescent="0.25">
      <c r="G28" s="11"/>
    </row>
  </sheetData>
  <mergeCells count="12">
    <mergeCell ref="V6:W7"/>
    <mergeCell ref="V8:W9"/>
    <mergeCell ref="G24:H25"/>
    <mergeCell ref="G26:H27"/>
    <mergeCell ref="O24:P25"/>
    <mergeCell ref="O26:P27"/>
    <mergeCell ref="D5:E6"/>
    <mergeCell ref="D7:E8"/>
    <mergeCell ref="J5:K6"/>
    <mergeCell ref="J7:K8"/>
    <mergeCell ref="P5:Q6"/>
    <mergeCell ref="P7:Q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Error" error="Please select a valid input " promptTitle="Screen input" prompt="Please select a message from the Drop Down" xr:uid="{98ABE11F-25A4-44ED-9594-CE9723F2E07B}">
          <x14:formula1>
            <xm:f>Encoding!$R$5:$R$7</xm:f>
          </x14:formula1>
          <xm:sqref>D7:E8</xm:sqref>
        </x14:dataValidation>
        <x14:dataValidation type="list" showInputMessage="1" showErrorMessage="1" errorTitle="Capacity Size" error="Please slect the valid capacity Size" promptTitle="Capacity Size" prompt="Please select the valid capacity size" xr:uid="{AF408418-F9DE-4232-A3FD-01C6A0479F13}">
          <x14:formula1>
            <xm:f>Encoding!$U$5:$U$8</xm:f>
          </x14:formula1>
          <xm:sqref>J7:K8</xm:sqref>
        </x14:dataValidation>
        <x14:dataValidation type="list" showInputMessage="1" showErrorMessage="1" errorTitle="Error" error="Please selct the valid connectivity " promptTitle="Connectivity" prompt="Please select the valid connectivity " xr:uid="{4987053A-02A0-40C5-88D2-D1EBF0D2C540}">
          <x14:formula1>
            <xm:f>Encoding!$X$5:$X$6</xm:f>
          </x14:formula1>
          <xm:sqref>P7:Q8</xm:sqref>
        </x14:dataValidation>
        <x14:dataValidation type="list" showInputMessage="1" showErrorMessage="1" errorTitle="Error" error="Please selct the valid generation" promptTitle="Generation" prompt="please slect the valid Generation" xr:uid="{90116791-E735-40CD-8A54-E1A6637FCE7B}">
          <x14:formula1>
            <xm:f>Encoding!$AA$5:$AA$6</xm:f>
          </x14:formula1>
          <xm:sqref>V8:W9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Encoding</vt:lpstr>
      <vt:lpstr>Background</vt:lpstr>
      <vt:lpstr>Regression Analysis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Arunachalam, NaveenX</cp:lastModifiedBy>
  <dcterms:created xsi:type="dcterms:W3CDTF">2019-10-09T07:09:48Z</dcterms:created>
  <dcterms:modified xsi:type="dcterms:W3CDTF">2023-08-20T14:13:34Z</dcterms:modified>
</cp:coreProperties>
</file>