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E:\Excel\"/>
    </mc:Choice>
  </mc:AlternateContent>
  <xr:revisionPtr revIDLastSave="0" documentId="13_ncr:1_{0310460F-5AE5-44FD-B7D5-674C4D273CD9}" xr6:coauthVersionLast="47" xr6:coauthVersionMax="47" xr10:uidLastSave="{00000000-0000-0000-0000-000000000000}"/>
  <bookViews>
    <workbookView xWindow="-120" yWindow="-120" windowWidth="20730" windowHeight="11160" xr2:uid="{C0893FBD-34B3-420E-B0D6-EC330180DDEA}"/>
  </bookViews>
  <sheets>
    <sheet name="Sheet1" sheetId="4" r:id="rId1"/>
    <sheet name="Sheet7" sheetId="10"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3" l="1"/>
  <c r="K11" i="3"/>
  <c r="K7" i="3"/>
  <c r="K3" i="3"/>
  <c r="G51" i="3"/>
  <c r="F51" i="3"/>
  <c r="H51" i="3" s="1"/>
  <c r="I51" i="3" s="1"/>
  <c r="G50" i="3"/>
  <c r="F50" i="3"/>
  <c r="H50" i="3" s="1"/>
  <c r="I50" i="3" s="1"/>
  <c r="G49" i="3"/>
  <c r="F49" i="3"/>
  <c r="H49" i="3" s="1"/>
  <c r="I49" i="3" s="1"/>
  <c r="G48" i="3"/>
  <c r="F48" i="3"/>
  <c r="H48" i="3" s="1"/>
  <c r="I48" i="3" s="1"/>
  <c r="G47" i="3"/>
  <c r="F47" i="3"/>
  <c r="H47" i="3" s="1"/>
  <c r="G46" i="3"/>
  <c r="F46" i="3"/>
  <c r="H46" i="3" s="1"/>
  <c r="I46" i="3" s="1"/>
  <c r="G45" i="3"/>
  <c r="F45" i="3"/>
  <c r="H45" i="3" s="1"/>
  <c r="I45" i="3" s="1"/>
  <c r="G44" i="3"/>
  <c r="F44" i="3"/>
  <c r="H44" i="3" s="1"/>
  <c r="I44" i="3" s="1"/>
  <c r="G43" i="3"/>
  <c r="F43" i="3"/>
  <c r="H43" i="3" s="1"/>
  <c r="I43" i="3" s="1"/>
  <c r="G42" i="3"/>
  <c r="F42" i="3"/>
  <c r="H42" i="3" s="1"/>
  <c r="I42" i="3" s="1"/>
  <c r="G41" i="3"/>
  <c r="F41" i="3"/>
  <c r="H41" i="3" s="1"/>
  <c r="I41" i="3" s="1"/>
  <c r="G40" i="3"/>
  <c r="F40" i="3"/>
  <c r="H40" i="3" s="1"/>
  <c r="I40" i="3" s="1"/>
  <c r="G39" i="3"/>
  <c r="F39" i="3"/>
  <c r="H39" i="3" s="1"/>
  <c r="I39" i="3" s="1"/>
  <c r="G38" i="3"/>
  <c r="F38" i="3"/>
  <c r="H38" i="3" s="1"/>
  <c r="I38" i="3" s="1"/>
  <c r="G37" i="3"/>
  <c r="F37" i="3"/>
  <c r="H37" i="3" s="1"/>
  <c r="I37" i="3" s="1"/>
  <c r="G36" i="3"/>
  <c r="F36" i="3"/>
  <c r="H36" i="3" s="1"/>
  <c r="I36" i="3" s="1"/>
  <c r="G35" i="3"/>
  <c r="F35" i="3"/>
  <c r="H35" i="3" s="1"/>
  <c r="I35" i="3" s="1"/>
  <c r="G34" i="3"/>
  <c r="F34" i="3"/>
  <c r="H34" i="3" s="1"/>
  <c r="I34" i="3" s="1"/>
  <c r="G33" i="3"/>
  <c r="F33" i="3"/>
  <c r="H33" i="3" s="1"/>
  <c r="I33" i="3" s="1"/>
  <c r="G32" i="3"/>
  <c r="F32" i="3"/>
  <c r="H32" i="3" s="1"/>
  <c r="I32" i="3" s="1"/>
  <c r="G31" i="3"/>
  <c r="F31" i="3"/>
  <c r="H31" i="3" s="1"/>
  <c r="I31" i="3" s="1"/>
  <c r="G30" i="3"/>
  <c r="F30" i="3"/>
  <c r="H30" i="3" s="1"/>
  <c r="I30" i="3" s="1"/>
  <c r="G29" i="3"/>
  <c r="F29" i="3"/>
  <c r="H29" i="3" s="1"/>
  <c r="I29" i="3" s="1"/>
  <c r="G28" i="3"/>
  <c r="F28" i="3"/>
  <c r="H28" i="3" s="1"/>
  <c r="I28" i="3" s="1"/>
  <c r="G27" i="3"/>
  <c r="F27" i="3"/>
  <c r="H27" i="3" s="1"/>
  <c r="I27" i="3" s="1"/>
  <c r="G26" i="3"/>
  <c r="F26" i="3"/>
  <c r="H26" i="3" s="1"/>
  <c r="I26" i="3" s="1"/>
  <c r="G25" i="3"/>
  <c r="F25" i="3"/>
  <c r="H25" i="3" s="1"/>
  <c r="I25" i="3" s="1"/>
  <c r="G24" i="3"/>
  <c r="F24" i="3"/>
  <c r="H24" i="3" s="1"/>
  <c r="I24" i="3" s="1"/>
  <c r="G23" i="3"/>
  <c r="F23" i="3"/>
  <c r="H23" i="3" s="1"/>
  <c r="I23" i="3" s="1"/>
  <c r="G22" i="3"/>
  <c r="F22" i="3"/>
  <c r="H22" i="3" s="1"/>
  <c r="I22" i="3" s="1"/>
  <c r="G21" i="3"/>
  <c r="F21" i="3"/>
  <c r="H21" i="3" s="1"/>
  <c r="I21" i="3" s="1"/>
  <c r="G20" i="3"/>
  <c r="F20" i="3"/>
  <c r="H20" i="3" s="1"/>
  <c r="I20" i="3" s="1"/>
  <c r="G19" i="3"/>
  <c r="F19" i="3"/>
  <c r="H19" i="3" s="1"/>
  <c r="I19" i="3" s="1"/>
  <c r="G18" i="3"/>
  <c r="F18" i="3"/>
  <c r="H18" i="3" s="1"/>
  <c r="I18" i="3" s="1"/>
  <c r="G17" i="3"/>
  <c r="F17" i="3"/>
  <c r="H17" i="3" s="1"/>
  <c r="I17" i="3" s="1"/>
  <c r="G16" i="3"/>
  <c r="F16" i="3"/>
  <c r="H16" i="3" s="1"/>
  <c r="I16" i="3" s="1"/>
  <c r="G15" i="3"/>
  <c r="F15" i="3"/>
  <c r="H15" i="3" s="1"/>
  <c r="I15" i="3" s="1"/>
  <c r="G14" i="3"/>
  <c r="F14" i="3"/>
  <c r="H14" i="3" s="1"/>
  <c r="I14" i="3" s="1"/>
  <c r="G13" i="3"/>
  <c r="F13" i="3"/>
  <c r="H13" i="3" s="1"/>
  <c r="I13" i="3" s="1"/>
  <c r="G12" i="3"/>
  <c r="F12" i="3"/>
  <c r="H12" i="3" s="1"/>
  <c r="I12" i="3" s="1"/>
  <c r="G11" i="3"/>
  <c r="F11" i="3"/>
  <c r="H11" i="3" s="1"/>
  <c r="I11" i="3" s="1"/>
  <c r="G10" i="3"/>
  <c r="F10" i="3"/>
  <c r="H10" i="3" s="1"/>
  <c r="I10" i="3" s="1"/>
  <c r="G9" i="3"/>
  <c r="F9" i="3"/>
  <c r="H9" i="3" s="1"/>
  <c r="I9" i="3" s="1"/>
  <c r="G8" i="3"/>
  <c r="F8" i="3"/>
  <c r="H8" i="3" s="1"/>
  <c r="I8" i="3" s="1"/>
  <c r="G7" i="3"/>
  <c r="F7" i="3"/>
  <c r="H7" i="3" s="1"/>
  <c r="I7" i="3" s="1"/>
  <c r="G6" i="3"/>
  <c r="F6" i="3"/>
  <c r="H6" i="3" s="1"/>
  <c r="I6" i="3" s="1"/>
  <c r="G5" i="3"/>
  <c r="F5" i="3"/>
  <c r="H5" i="3" s="1"/>
  <c r="I5" i="3" s="1"/>
  <c r="G4" i="3"/>
  <c r="F4" i="3"/>
  <c r="H4" i="3" s="1"/>
  <c r="I4" i="3" s="1"/>
  <c r="G3" i="3"/>
  <c r="F3" i="3"/>
  <c r="H3" i="3" s="1"/>
  <c r="I3" i="3" s="1"/>
  <c r="G2" i="3"/>
  <c r="F2" i="3"/>
  <c r="H2" i="3" s="1"/>
  <c r="I2" i="3" s="1"/>
  <c r="I47" i="3" l="1"/>
</calcChain>
</file>

<file path=xl/sharedStrings.xml><?xml version="1.0" encoding="utf-8"?>
<sst xmlns="http://schemas.openxmlformats.org/spreadsheetml/2006/main" count="204" uniqueCount="40">
  <si>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</si>
  <si>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</si>
  <si>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</si>
  <si>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</si>
  <si>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</si>
  <si>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</si>
  <si>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</si>
  <si>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</si>
  <si>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</si>
  <si>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</si>
  <si>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</si>
  <si>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</si>
  <si>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</si>
  <si>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</si>
  <si>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</si>
  <si>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</si>
  <si>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</si>
  <si>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</si>
  <si>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</si>
  <si>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</si>
  <si>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</si>
  <si>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</si>
  <si>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</si>
  <si>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</si>
  <si>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</si>
  <si>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</si>
  <si>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</si>
  <si>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</si>
  <si>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</si>
  <si>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</si>
  <si>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Sum of Total Sales</t>
  </si>
  <si>
    <t>Row Labels</t>
  </si>
  <si>
    <t>Sum of Profit</t>
  </si>
  <si>
    <t>Sum of Units Sold</t>
  </si>
  <si>
    <t>Average of Total Sales</t>
  </si>
  <si>
    <t xml:space="preserve"> </t>
  </si>
  <si>
    <t>Total sales</t>
  </si>
  <si>
    <t>Unit Sold</t>
  </si>
  <si>
    <t>Total profit</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</si>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</sst>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43" formatCode="_ * #,##0.00_ ;_ * \-#,##0.00_ ;_ * &quot;-&quot;??_ ;_ @_ "/>
    <numFmt numFmtId="164" formatCode="_ &quot;Rs.&quot;\ * #,##0_ ;_ &quot;Rs.&quot;\ * \-#,##0_ ;_ &quot;Rs.&quot;\ * &quot;-&quot;_ ;_ @_ "/>
    <numFmt numFmtId="165" formatCode="&quot;Rs. &quot;##\.##,&quot; L&quot;"/>
    <numFmt numFmtId="166" formatCode="##\.##,&quot; L&quot;"/>
  </numFmts>
  <fonts count="3" x14ac:knownFonts="1">
    <font>
      <sz val="11"/>
      <color theme="1"/>
      <name val="Gill Sans MT"/>
      <family val="2"/>
      <scheme val="minor"/>
    </font>
    <font>
      <sz val="11"/>
      <color theme="1"/>
      <name val="Gill Sans MT"/>
      <family val="2"/>
      <scheme val="minor"/>
    </font>
    <font>
      <sz val="11"/>
      <color theme="0"/>
      <name val="Gill Sans MT"/>
      <family val="2"/>
      <scheme val="minor"/>
    </font>
  </fonts>
  <fills count="4">
    <fill>
      <patternFill patternType="none"/>
    </fill>
    <fill>
      <patternFill patternType="gray125"/>
    </fill>
    <fill>
      <patternFill patternType="solid">
        <fgColor rgb="FF002060"/>
        <bgColor indexed="64"/>
      </patternFill>
    </fill>
    <fill>
      <patternFill patternType="solid">
        <fgColor theme="0" tint="-4.9989318521683403E-2"/>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2" fillId="2" borderId="0" xfId="0" applyFont="1" applyFill="1" applyAlignment="1">
      <alignment horizontal="center" vertical="center"/>
    </xf>
    <xf numFmtId="0" fontId="0" fillId="0" borderId="0" xfId="0" applyAlignment="1">
      <alignment horizontal="center"/>
    </xf>
    <xf numFmtId="164" fontId="0" fillId="0" borderId="0" xfId="1" applyFont="1" applyAlignment="1">
      <alignment horizontal="center"/>
    </xf>
    <xf numFmtId="164" fontId="0" fillId="0" borderId="0" xfId="0" applyNumberFormat="1" applyAlignment="1">
      <alignment horizontal="center"/>
    </xf>
    <xf numFmtId="0" fontId="0" fillId="0" borderId="0" xfId="0" pivotButton="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41" fontId="0" fillId="0" borderId="0" xfId="0" applyNumberFormat="1"/>
    <xf numFmtId="41" fontId="0" fillId="0" borderId="0" xfId="2" applyNumberFormat="1" applyFont="1" applyAlignment="1">
      <alignment horizontal="center"/>
    </xf>
    <xf numFmtId="0" fontId="0" fillId="3" borderId="0" xfId="0" applyFill="1"/>
    <xf numFmtId="0" fontId="0" fillId="0" borderId="0" xfId="0" applyNumberFormat="1" applyAlignment="1">
      <alignment horizontal="center"/>
    </xf>
  </cellXfs>
  <cellStyles count="3">
    <cellStyle name="Comma" xfId="2" builtinId="3"/>
    <cellStyle name="Currency [0]" xfId="1" builtinId="7"/>
    <cellStyle name="Normal" xfId="0" builtinId="0"/>
  </cellStyles>
  <dxfs count="95">
    <dxf>
      <alignment horizontal="center"/>
    </dxf>
    <dxf>
      <alignment horizontal="center"/>
    </dxf>
    <dxf>
      <alignment horizontal="center"/>
    </dxf>
    <dxf>
      <alignment horizontal="center"/>
    </dxf>
    <dxf>
      <alignment horizontal="center"/>
    </dxf>
    <dxf>
      <numFmt numFmtId="165" formatCode="&quot;Rs. &quot;##\.##,&quot; L&quot;"/>
    </dxf>
    <dxf>
      <alignment horizontal="center"/>
    </dxf>
    <dxf>
      <alignment horizontal="center"/>
    </dxf>
    <dxf>
      <alignment horizontal="center"/>
    </dxf>
    <dxf>
      <alignment horizontal="center"/>
    </dxf>
    <dxf>
      <alignment horizontal="center"/>
    </dxf>
    <dxf>
      <alignment horizontal="center"/>
    </dxf>
    <dxf>
      <numFmt numFmtId="0" formatCode="General"/>
    </dxf>
    <dxf>
      <numFmt numFmtId="166" formatCode="##\.##,&quot; L&quot;"/>
    </dxf>
    <dxf>
      <alignment horizontal="center"/>
    </dxf>
    <dxf>
      <alignment horizontal="center"/>
    </dxf>
    <dxf>
      <alignment horizontal="center"/>
    </dxf>
    <dxf>
      <alignment horizontal="center"/>
    </dxf>
    <dxf>
      <alignment horizontal="center"/>
    </dxf>
    <dxf>
      <numFmt numFmtId="165" formatCode="&quot;Rs. &quot;##\.##,&quot; L&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Rs. &quot;##\.##,&quot; L&quot;"/>
    </dxf>
    <dxf>
      <alignment horizontal="center"/>
    </dxf>
    <dxf>
      <alignment horizontal="center"/>
    </dxf>
    <dxf>
      <alignment horizontal="center"/>
    </dxf>
    <dxf>
      <alignment horizontal="center"/>
    </dxf>
    <dxf>
      <alignment horizontal="center"/>
    </dxf>
    <dxf>
      <alignment horizontal="center"/>
    </dxf>
    <dxf>
      <numFmt numFmtId="0" formatCode="General"/>
    </dxf>
    <dxf>
      <numFmt numFmtId="166" formatCode="##\.##,&quot; L&quot;"/>
    </dxf>
    <dxf>
      <alignment horizontal="center"/>
    </dxf>
    <dxf>
      <alignment horizontal="center"/>
    </dxf>
    <dxf>
      <alignment horizontal="center"/>
    </dxf>
    <dxf>
      <alignment horizontal="center"/>
    </dxf>
    <dxf>
      <alignment horizontal="center"/>
    </dxf>
    <dxf>
      <numFmt numFmtId="165" formatCode="&quot;Rs. &quot;##\.##,&quot; L&quot;"/>
    </dxf>
    <dxf>
      <alignment horizontal="center"/>
    </dxf>
    <dxf>
      <alignment horizontal="center"/>
    </dxf>
    <dxf>
      <alignment horizontal="center"/>
    </dxf>
    <dxf>
      <alignment horizontal="center"/>
    </dxf>
    <dxf>
      <alignment horizontal="center"/>
    </dxf>
    <dxf>
      <alignment horizontal="center"/>
    </dxf>
    <dxf>
      <numFmt numFmtId="164" formatCode="_ &quot;Rs.&quot;\ * #,##0_ ;_ &quot;Rs.&quot;\ * \-#,##0_ ;_ &quot;Rs.&quot;\ * &quot;-&quot;_ ;_ @_ "/>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0"/>
        <name val="Gill Sans MT"/>
        <family val="2"/>
        <scheme val="minor"/>
      </font>
      <fill>
        <patternFill patternType="solid">
          <fgColor indexed="64"/>
          <bgColor rgb="FF002060"/>
        </patternFill>
      </fill>
      <alignment horizontal="center" vertical="center" textRotation="0" wrapText="0" indent="0" justifyLastLine="0" shrinkToFit="0" readingOrder="0"/>
    </dxf>
    <dxf>
      <numFmt numFmtId="165" formatCode="&quot;Rs. &quot;##\.##,&quot; L&quot;"/>
    </dxf>
    <dxf>
      <alignment horizontal="center"/>
    </dxf>
    <dxf>
      <alignment horizontal="center"/>
    </dxf>
    <dxf>
      <alignment horizontal="center"/>
    </dxf>
    <dxf>
      <alignment horizontal="center"/>
    </dxf>
    <dxf>
      <alignment horizontal="center"/>
    </dxf>
    <dxf>
      <numFmt numFmtId="33" formatCode="_ * #,##0_ ;_ * \-#,##0_ ;_ * &quot;-&quot;_ ;_ @_ "/>
    </dxf>
    <dxf>
      <numFmt numFmtId="35" formatCode="_ * #,##0.00_ ;_ * \-#,##0.00_ ;_ * &quot;-&quot;??_ ;_ @_ "/>
    </dxf>
    <dxf>
      <numFmt numFmtId="166" formatCode="##\.##,&quot; L&quot;"/>
    </dxf>
    <dxf>
      <numFmt numFmtId="0" formatCode="General"/>
    </dxf>
    <dxf>
      <alignment horizontal="center"/>
    </dxf>
    <dxf>
      <alignment horizontal="center"/>
    </dxf>
    <dxf>
      <alignment horizontal="center"/>
    </dxf>
    <dxf>
      <alignment horizontal="center"/>
    </dxf>
    <dxf>
      <alignment horizontal="center"/>
    </dxf>
    <dxf>
      <alignment horizontal="center"/>
    </dxf>
    <dxf>
      <numFmt numFmtId="33" formatCode="_ * #,##0_ ;_ * \-#,##0_ ;_ * &quot;-&quot;_ ;_ @_ "/>
    </dxf>
    <dxf>
      <numFmt numFmtId="35" formatCode="_ * #,##0.00_ ;_ * \-#,##0.00_ ;_ * &quot;-&quot;??_ ;_ @_ "/>
    </dxf>
    <dxf>
      <alignment horizontal="center"/>
    </dxf>
    <dxf>
      <alignment horizontal="center"/>
    </dxf>
    <dxf>
      <alignment horizontal="center"/>
    </dxf>
    <dxf>
      <alignment horizontal="center"/>
    </dxf>
    <dxf>
      <alignment horizontal="center"/>
    </dxf>
    <dxf>
      <alignment horizontal="center"/>
    </dxf>
    <dxf>
      <numFmt numFmtId="165" formatCode="&quot;Rs. &quot;##\.##,&quot; L&quot;"/>
    </dxf>
    <dxf>
      <alignment horizontal="center"/>
    </dxf>
    <dxf>
      <alignment horizontal="center"/>
    </dxf>
    <dxf>
      <alignment horizontal="center"/>
    </dxf>
    <dxf>
      <alignment horizontal="center"/>
    </dxf>
    <dxf>
      <alignment horizontal="center"/>
    </dxf>
    <dxf>
      <numFmt numFmtId="33" formatCode="_ * #,##0_ ;_ * \-#,##0_ ;_ * &quot;-&quot;_ ;_ @_ "/>
    </dxf>
    <dxf>
      <numFmt numFmtId="35" formatCode="_ * #,##0.00_ ;_ * \-#,##0.00_ ;_ * &quot;-&quot;??_ ;_ @_ "/>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report-2024.xlsx]Sheet1!PivotTable17</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1571492752596"/>
          <c:y val="0.18875318066157762"/>
          <c:w val="0.81215785864604761"/>
          <c:h val="0.69359660195147366"/>
        </c:manualLayout>
      </c:layout>
      <c:barChart>
        <c:barDir val="col"/>
        <c:grouping val="clustered"/>
        <c:varyColors val="0"/>
        <c:ser>
          <c:idx val="0"/>
          <c:order val="0"/>
          <c:tx>
            <c:strRef>
              <c:f>Sheet1!$E$9</c:f>
              <c:strCache>
                <c:ptCount val="1"/>
                <c:pt idx="0">
                  <c:v>Total</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Sheet1!$D$10:$D$19</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Sheet1!$E$10:$E$19</c:f>
              <c:numCache>
                <c:formatCode>"Rs.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8818-4055-B095-DAD3393AA7D1}"/>
            </c:ext>
          </c:extLst>
        </c:ser>
        <c:dLbls>
          <c:dLblPos val="outEnd"/>
          <c:showLegendKey val="0"/>
          <c:showVal val="1"/>
          <c:showCatName val="0"/>
          <c:showSerName val="0"/>
          <c:showPercent val="0"/>
          <c:showBubbleSize val="0"/>
        </c:dLbls>
        <c:gapWidth val="100"/>
        <c:overlap val="-24"/>
        <c:axId val="1206908224"/>
        <c:axId val="1206912064"/>
      </c:barChart>
      <c:catAx>
        <c:axId val="1206908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06912064"/>
        <c:crosses val="autoZero"/>
        <c:auto val="1"/>
        <c:lblAlgn val="ctr"/>
        <c:lblOffset val="100"/>
        <c:noMultiLvlLbl val="0"/>
      </c:catAx>
      <c:valAx>
        <c:axId val="1206912064"/>
        <c:scaling>
          <c:orientation val="minMax"/>
        </c:scaling>
        <c:delete val="0"/>
        <c:axPos val="l"/>
        <c:majorGridlines>
          <c:spPr>
            <a:ln w="9525" cap="flat" cmpd="sng" algn="ctr">
              <a:solidFill>
                <a:schemeClr val="lt1">
                  <a:lumMod val="95000"/>
                  <a:alpha val="10000"/>
                </a:schemeClr>
              </a:solidFill>
              <a:round/>
            </a:ln>
            <a:effectLst/>
          </c:spPr>
        </c:majorGridlines>
        <c:numFmt formatCode="&quot;Rs. &quot;##\.##,&quot; L&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0690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report-2024.xlsx]Sheet1!PivotTable18</c:name>
    <c:fmtId val="5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Sheet1!$G$10:$G$16</c:f>
              <c:strCache>
                <c:ptCount val="7"/>
                <c:pt idx="0">
                  <c:v>Action Figure</c:v>
                </c:pt>
                <c:pt idx="1">
                  <c:v>Blender</c:v>
                </c:pt>
                <c:pt idx="2">
                  <c:v>Moisturizer</c:v>
                </c:pt>
                <c:pt idx="3">
                  <c:v>Novel</c:v>
                </c:pt>
                <c:pt idx="4">
                  <c:v>Smartphone</c:v>
                </c:pt>
                <c:pt idx="5">
                  <c:v>Sneakers</c:v>
                </c:pt>
                <c:pt idx="6">
                  <c:v>Tent</c:v>
                </c:pt>
              </c:strCache>
            </c:strRef>
          </c:cat>
          <c:val>
            <c:numRef>
              <c:f>Sheet1!$H$10:$H$16</c:f>
              <c:numCache>
                <c:formatCode>##\.##," L"</c:formatCode>
                <c:ptCount val="7"/>
                <c:pt idx="0">
                  <c:v>547200</c:v>
                </c:pt>
                <c:pt idx="1">
                  <c:v>2222500</c:v>
                </c:pt>
                <c:pt idx="2">
                  <c:v>706800</c:v>
                </c:pt>
                <c:pt idx="3">
                  <c:v>898000</c:v>
                </c:pt>
                <c:pt idx="4">
                  <c:v>2350000</c:v>
                </c:pt>
                <c:pt idx="5">
                  <c:v>3196000</c:v>
                </c:pt>
                <c:pt idx="6">
                  <c:v>3024000</c:v>
                </c:pt>
              </c:numCache>
            </c:numRef>
          </c:val>
          <c:smooth val="0"/>
          <c:extLst>
            <c:ext xmlns:c16="http://schemas.microsoft.com/office/drawing/2014/chart" uri="{C3380CC4-5D6E-409C-BE32-E72D297353CC}">
              <c16:uniqueId val="{00000000-D68D-4173-8B19-553CC5095B5B}"/>
            </c:ext>
          </c:extLst>
        </c:ser>
        <c:dLbls>
          <c:dLblPos val="t"/>
          <c:showLegendKey val="0"/>
          <c:showVal val="1"/>
          <c:showCatName val="0"/>
          <c:showSerName val="0"/>
          <c:showPercent val="0"/>
          <c:showBubbleSize val="0"/>
        </c:dLbls>
        <c:marker val="1"/>
        <c:smooth val="0"/>
        <c:axId val="1190919968"/>
        <c:axId val="1190909888"/>
      </c:lineChart>
      <c:catAx>
        <c:axId val="119091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90909888"/>
        <c:crosses val="autoZero"/>
        <c:auto val="1"/>
        <c:lblAlgn val="ctr"/>
        <c:lblOffset val="100"/>
        <c:noMultiLvlLbl val="0"/>
      </c:catAx>
      <c:valAx>
        <c:axId val="1190909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 L&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9091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report-2024.xlsx]Sheet1!PivotTable16</c:name>
    <c:fmtId val="41"/>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b="1">
                <a:solidFill>
                  <a:schemeClr val="bg1"/>
                </a:solidFill>
              </a:rPr>
              <a:t>Unit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Sheet1!$A$10:$A$16</c:f>
              <c:strCache>
                <c:ptCount val="7"/>
                <c:pt idx="0">
                  <c:v>Action Figure</c:v>
                </c:pt>
                <c:pt idx="1">
                  <c:v>Blender</c:v>
                </c:pt>
                <c:pt idx="2">
                  <c:v>Moisturizer</c:v>
                </c:pt>
                <c:pt idx="3">
                  <c:v>Novel</c:v>
                </c:pt>
                <c:pt idx="4">
                  <c:v>Smartphone</c:v>
                </c:pt>
                <c:pt idx="5">
                  <c:v>Sneakers</c:v>
                </c:pt>
                <c:pt idx="6">
                  <c:v>Tent</c:v>
                </c:pt>
              </c:strCache>
            </c:strRef>
          </c:cat>
          <c:val>
            <c:numRef>
              <c:f>Sheet1!$B$10:$B$16</c:f>
              <c:numCache>
                <c:formatCode>General</c:formatCode>
                <c:ptCount val="7"/>
                <c:pt idx="0">
                  <c:v>456</c:v>
                </c:pt>
                <c:pt idx="1">
                  <c:v>635</c:v>
                </c:pt>
                <c:pt idx="2">
                  <c:v>1178</c:v>
                </c:pt>
                <c:pt idx="3">
                  <c:v>898</c:v>
                </c:pt>
                <c:pt idx="4">
                  <c:v>235</c:v>
                </c:pt>
                <c:pt idx="5">
                  <c:v>799</c:v>
                </c:pt>
                <c:pt idx="6">
                  <c:v>504</c:v>
                </c:pt>
              </c:numCache>
            </c:numRef>
          </c:val>
          <c:extLst>
            <c:ext xmlns:c16="http://schemas.microsoft.com/office/drawing/2014/chart" uri="{C3380CC4-5D6E-409C-BE32-E72D297353CC}">
              <c16:uniqueId val="{00000003-DD9B-488A-AE52-5BB6DDCFB68D}"/>
            </c:ext>
          </c:extLst>
        </c:ser>
        <c:dLbls>
          <c:dLblPos val="outEnd"/>
          <c:showLegendKey val="0"/>
          <c:showVal val="1"/>
          <c:showCatName val="0"/>
          <c:showSerName val="0"/>
          <c:showPercent val="0"/>
          <c:showBubbleSize val="0"/>
        </c:dLbls>
        <c:gapWidth val="182"/>
        <c:overlap val="-50"/>
        <c:axId val="1122052352"/>
        <c:axId val="1122046112"/>
      </c:barChart>
      <c:catAx>
        <c:axId val="11220523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2046112"/>
        <c:crosses val="autoZero"/>
        <c:auto val="1"/>
        <c:lblAlgn val="ctr"/>
        <c:lblOffset val="100"/>
        <c:noMultiLvlLbl val="0"/>
      </c:catAx>
      <c:valAx>
        <c:axId val="11220461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20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report-2024.xlsx]Sheet1!PivotTable19</c:name>
    <c:fmtId val="79"/>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Sales:Region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circle"/>
          <c:size val="6"/>
        </c:marker>
        <c:dLbl>
          <c:idx val="0"/>
          <c:spPr>
            <a:noFill/>
            <a:ln>
              <a:noFill/>
            </a:ln>
            <a:effectLst/>
          </c:spPr>
          <c:txPr>
            <a:bodyPr rot="0" spcFirstLastPara="1" vertOverflow="ellipsis" horzOverflow="clip" vert="horz" wrap="square" lIns="3240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horzOverflow="clip" vert="horz" wrap="square" lIns="3240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horzOverflow="clip" vert="horz" wrap="square" lIns="3240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1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s>
    <c:plotArea>
      <c:layout/>
      <c:doughnutChart>
        <c:varyColors val="1"/>
        <c:ser>
          <c:idx val="0"/>
          <c:order val="0"/>
          <c:tx>
            <c:strRef>
              <c:f>Sheet1!$E$22</c:f>
              <c:strCache>
                <c:ptCount val="1"/>
                <c:pt idx="0">
                  <c:v>Total</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1-4CEC-493B-BAB0-0C2744F11900}"/>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3-4CEC-493B-BAB0-0C2744F11900}"/>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5-4CEC-493B-BAB0-0C2744F11900}"/>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7-4CEC-493B-BAB0-0C2744F11900}"/>
              </c:ext>
            </c:extLst>
          </c:dPt>
          <c:dLbls>
            <c:spPr>
              <a:noFill/>
              <a:ln>
                <a:noFill/>
              </a:ln>
              <a:effectLst/>
            </c:spPr>
            <c:txPr>
              <a:bodyPr rot="0" spcFirstLastPara="1" vertOverflow="ellipsis" horzOverflow="clip" vert="horz" wrap="square" lIns="3240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Sheet1!$D$23:$D$26</c:f>
              <c:strCache>
                <c:ptCount val="4"/>
                <c:pt idx="0">
                  <c:v>East</c:v>
                </c:pt>
                <c:pt idx="1">
                  <c:v>North</c:v>
                </c:pt>
                <c:pt idx="2">
                  <c:v>South</c:v>
                </c:pt>
                <c:pt idx="3">
                  <c:v>West</c:v>
                </c:pt>
              </c:strCache>
            </c:strRef>
          </c:cat>
          <c:val>
            <c:numRef>
              <c:f>Sheet1!$E$23:$E$26</c:f>
              <c:numCache>
                <c:formatCode>"Rs. "##\.##," L"</c:formatCode>
                <c:ptCount val="4"/>
                <c:pt idx="0">
                  <c:v>3534400</c:v>
                </c:pt>
                <c:pt idx="1">
                  <c:v>2661400</c:v>
                </c:pt>
                <c:pt idx="2">
                  <c:v>2870600</c:v>
                </c:pt>
                <c:pt idx="3">
                  <c:v>3878100</c:v>
                </c:pt>
              </c:numCache>
            </c:numRef>
          </c:val>
          <c:extLst>
            <c:ext xmlns:c16="http://schemas.microsoft.com/office/drawing/2014/chart" uri="{C3380CC4-5D6E-409C-BE32-E72D297353CC}">
              <c16:uniqueId val="{00000008-4CEC-493B-BAB0-0C2744F11900}"/>
            </c:ext>
          </c:extLst>
        </c:ser>
        <c:dLbls>
          <c:showLegendKey val="0"/>
          <c:showVal val="0"/>
          <c:showCatName val="0"/>
          <c:showSerName val="0"/>
          <c:showPercent val="0"/>
          <c:showBubbleSize val="0"/>
          <c:showLeaderLines val="1"/>
        </c:dLbls>
        <c:firstSliceAng val="0"/>
        <c:holeSize val="4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oneCell">
    <xdr:from>
      <xdr:col>0</xdr:col>
      <xdr:colOff>297656</xdr:colOff>
      <xdr:row>31</xdr:row>
      <xdr:rowOff>45243</xdr:rowOff>
    </xdr:from>
    <xdr:to>
      <xdr:col>1</xdr:col>
      <xdr:colOff>1002506</xdr:colOff>
      <xdr:row>43</xdr:row>
      <xdr:rowOff>83343</xdr:rowOff>
    </xdr:to>
    <mc:AlternateContent xmlns:mc="http://schemas.openxmlformats.org/markup-compatibility/2006">
      <mc:Choice xmlns:a14="http://schemas.microsoft.com/office/drawing/2010/main" Requires="a14">
        <xdr:graphicFrame macro="">
          <xdr:nvGraphicFramePr>
            <xdr:cNvPr id="5" name="Sales Person">
              <a:extLst>
                <a:ext uri="{FF2B5EF4-FFF2-40B4-BE49-F238E27FC236}">
                  <a16:creationId xmlns:a16="http://schemas.microsoft.com/office/drawing/2014/main" id="{AB0BAD59-3644-C054-E343-3C930179B9A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97656" y="6836568"/>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115491</xdr:colOff>
      <xdr:row>34</xdr:row>
      <xdr:rowOff>39291</xdr:rowOff>
    </xdr:from>
    <xdr:to>
      <xdr:col>7</xdr:col>
      <xdr:colOff>134541</xdr:colOff>
      <xdr:row>40</xdr:row>
      <xdr:rowOff>48816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C01D04E-A716-F237-3676-E374C94C85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59116" y="7487841"/>
              <a:ext cx="18288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622697</xdr:colOff>
      <xdr:row>32</xdr:row>
      <xdr:rowOff>3572</xdr:rowOff>
    </xdr:from>
    <xdr:to>
      <xdr:col>4</xdr:col>
      <xdr:colOff>47625</xdr:colOff>
      <xdr:row>44</xdr:row>
      <xdr:rowOff>41672</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199170AC-6F66-1E03-9622-60230643015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022997" y="7013972"/>
              <a:ext cx="1834753"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1482558</xdr:colOff>
      <xdr:row>0</xdr:row>
      <xdr:rowOff>1</xdr:rowOff>
    </xdr:from>
    <xdr:to>
      <xdr:col>19</xdr:col>
      <xdr:colOff>675610</xdr:colOff>
      <xdr:row>3</xdr:row>
      <xdr:rowOff>161925</xdr:rowOff>
    </xdr:to>
    <xdr:sp macro="" textlink="">
      <xdr:nvSpPr>
        <xdr:cNvPr id="4" name="Rectangle: Rounded Corners 3">
          <a:extLst>
            <a:ext uri="{FF2B5EF4-FFF2-40B4-BE49-F238E27FC236}">
              <a16:creationId xmlns:a16="http://schemas.microsoft.com/office/drawing/2014/main" id="{A3209384-FE69-1254-D371-8E6E974B6A80}"/>
            </a:ext>
          </a:extLst>
        </xdr:cNvPr>
        <xdr:cNvSpPr/>
      </xdr:nvSpPr>
      <xdr:spPr>
        <a:xfrm>
          <a:off x="1482558" y="1"/>
          <a:ext cx="13037529" cy="826459"/>
        </a:xfrm>
        <a:prstGeom prst="roundRect">
          <a:avLst>
            <a:gd name="adj" fmla="val 10667"/>
          </a:avLst>
        </a:prstGeom>
        <a:solidFill>
          <a:schemeClr val="accent1">
            <a:lumMod val="60000"/>
            <a:lumOff val="4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542924</xdr:colOff>
      <xdr:row>0</xdr:row>
      <xdr:rowOff>95250</xdr:rowOff>
    </xdr:from>
    <xdr:to>
      <xdr:col>14</xdr:col>
      <xdr:colOff>114299</xdr:colOff>
      <xdr:row>3</xdr:row>
      <xdr:rowOff>66675</xdr:rowOff>
    </xdr:to>
    <xdr:sp macro="" textlink="">
      <xdr:nvSpPr>
        <xdr:cNvPr id="5" name="TextBox 4">
          <a:extLst>
            <a:ext uri="{FF2B5EF4-FFF2-40B4-BE49-F238E27FC236}">
              <a16:creationId xmlns:a16="http://schemas.microsoft.com/office/drawing/2014/main" id="{56F224AF-6CBE-A443-A484-B5AA5BD07A3C}"/>
            </a:ext>
          </a:extLst>
        </xdr:cNvPr>
        <xdr:cNvSpPr txBox="1"/>
      </xdr:nvSpPr>
      <xdr:spPr>
        <a:xfrm>
          <a:off x="3876674" y="95250"/>
          <a:ext cx="44481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SALES REPORT-2024</a:t>
          </a:r>
        </a:p>
      </xdr:txBody>
    </xdr:sp>
    <xdr:clientData/>
  </xdr:twoCellAnchor>
  <xdr:twoCellAnchor>
    <xdr:from>
      <xdr:col>1</xdr:col>
      <xdr:colOff>22151</xdr:colOff>
      <xdr:row>3</xdr:row>
      <xdr:rowOff>171450</xdr:rowOff>
    </xdr:from>
    <xdr:to>
      <xdr:col>5</xdr:col>
      <xdr:colOff>454098</xdr:colOff>
      <xdr:row>9</xdr:row>
      <xdr:rowOff>47625</xdr:rowOff>
    </xdr:to>
    <xdr:grpSp>
      <xdr:nvGrpSpPr>
        <xdr:cNvPr id="11" name="Group 10">
          <a:extLst>
            <a:ext uri="{FF2B5EF4-FFF2-40B4-BE49-F238E27FC236}">
              <a16:creationId xmlns:a16="http://schemas.microsoft.com/office/drawing/2014/main" id="{A8245382-2BD1-67E9-5E39-682A1A7BC5FB}"/>
            </a:ext>
          </a:extLst>
        </xdr:cNvPr>
        <xdr:cNvGrpSpPr/>
      </xdr:nvGrpSpPr>
      <xdr:grpSpPr>
        <a:xfrm>
          <a:off x="1510432" y="814388"/>
          <a:ext cx="3194197" cy="1162050"/>
          <a:chOff x="1343025" y="1152525"/>
          <a:chExt cx="2238375" cy="1019175"/>
        </a:xfrm>
      </xdr:grpSpPr>
      <xdr:sp macro="" textlink="">
        <xdr:nvSpPr>
          <xdr:cNvPr id="6" name="Rectangle: Rounded Corners 5">
            <a:extLst>
              <a:ext uri="{FF2B5EF4-FFF2-40B4-BE49-F238E27FC236}">
                <a16:creationId xmlns:a16="http://schemas.microsoft.com/office/drawing/2014/main" id="{46BB6F9D-8E8A-5591-2F84-0B91DF32A55C}"/>
              </a:ext>
            </a:extLst>
          </xdr:cNvPr>
          <xdr:cNvSpPr/>
        </xdr:nvSpPr>
        <xdr:spPr>
          <a:xfrm>
            <a:off x="1343025" y="1152525"/>
            <a:ext cx="2238375" cy="1019175"/>
          </a:xfrm>
          <a:prstGeom prst="roundRect">
            <a:avLst>
              <a:gd name="adj" fmla="val 11111"/>
            </a:avLst>
          </a:prstGeom>
          <a:solidFill>
            <a:schemeClr val="accent1">
              <a:lumMod val="40000"/>
              <a:lumOff val="60000"/>
            </a:schemeClr>
          </a:solidFill>
          <a:ln>
            <a:no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E1B09E7-58A0-0F72-138C-2E80AD6A9968}"/>
              </a:ext>
            </a:extLst>
          </xdr:cNvPr>
          <xdr:cNvSpPr/>
        </xdr:nvSpPr>
        <xdr:spPr>
          <a:xfrm>
            <a:off x="1343026" y="1171575"/>
            <a:ext cx="628650" cy="1000125"/>
          </a:xfrm>
          <a:prstGeom prst="roundRect">
            <a:avLst>
              <a:gd name="adj" fmla="val 18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TextBox 7">
            <a:extLst>
              <a:ext uri="{FF2B5EF4-FFF2-40B4-BE49-F238E27FC236}">
                <a16:creationId xmlns:a16="http://schemas.microsoft.com/office/drawing/2014/main" id="{9A0F09E5-75A4-4B24-A927-542B62B0042C}"/>
              </a:ext>
            </a:extLst>
          </xdr:cNvPr>
          <xdr:cNvSpPr txBox="1"/>
        </xdr:nvSpPr>
        <xdr:spPr>
          <a:xfrm>
            <a:off x="2066925" y="1352550"/>
            <a:ext cx="914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   </a:t>
            </a:r>
            <a:r>
              <a:rPr lang="en-IN" sz="1100" b="1"/>
              <a:t>Total Sales</a:t>
            </a:r>
          </a:p>
        </xdr:txBody>
      </xdr:sp>
      <xdr:sp macro="" textlink="SalesData!K3">
        <xdr:nvSpPr>
          <xdr:cNvPr id="10" name="TextBox 9">
            <a:extLst>
              <a:ext uri="{FF2B5EF4-FFF2-40B4-BE49-F238E27FC236}">
                <a16:creationId xmlns:a16="http://schemas.microsoft.com/office/drawing/2014/main" id="{958579AD-BB9C-E6CF-E367-42359BCEA0F3}"/>
              </a:ext>
            </a:extLst>
          </xdr:cNvPr>
          <xdr:cNvSpPr txBox="1"/>
        </xdr:nvSpPr>
        <xdr:spPr>
          <a:xfrm>
            <a:off x="2028825" y="1743075"/>
            <a:ext cx="12954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000000"/>
                </a:solidFill>
                <a:latin typeface="Aptos Narrow"/>
              </a:rPr>
              <a:t>         </a:t>
            </a:r>
            <a:fld id="{7F629CB0-F80E-422D-9F34-B6CD94263B32}" type="TxLink">
              <a:rPr lang="en-US" sz="1100" b="1" i="0" u="none" strike="noStrike">
                <a:solidFill>
                  <a:srgbClr val="000000"/>
                </a:solidFill>
                <a:latin typeface="Aptos Narrow"/>
              </a:rPr>
              <a:pPr algn="l"/>
              <a:t> 1,29,44,500 </a:t>
            </a:fld>
            <a:endParaRPr lang="en-IN" sz="1200" b="1"/>
          </a:p>
        </xdr:txBody>
      </xdr:sp>
    </xdr:grpSp>
    <xdr:clientData/>
  </xdr:twoCellAnchor>
  <xdr:twoCellAnchor>
    <xdr:from>
      <xdr:col>5</xdr:col>
      <xdr:colOff>509477</xdr:colOff>
      <xdr:row>3</xdr:row>
      <xdr:rowOff>171450</xdr:rowOff>
    </xdr:from>
    <xdr:to>
      <xdr:col>10</xdr:col>
      <xdr:colOff>332268</xdr:colOff>
      <xdr:row>9</xdr:row>
      <xdr:rowOff>47625</xdr:rowOff>
    </xdr:to>
    <xdr:grpSp>
      <xdr:nvGrpSpPr>
        <xdr:cNvPr id="12" name="Group 11">
          <a:extLst>
            <a:ext uri="{FF2B5EF4-FFF2-40B4-BE49-F238E27FC236}">
              <a16:creationId xmlns:a16="http://schemas.microsoft.com/office/drawing/2014/main" id="{F15E4533-E15A-5517-7485-DA60ACAA2EC1}"/>
            </a:ext>
          </a:extLst>
        </xdr:cNvPr>
        <xdr:cNvGrpSpPr/>
      </xdr:nvGrpSpPr>
      <xdr:grpSpPr>
        <a:xfrm>
          <a:off x="4760008" y="814388"/>
          <a:ext cx="3275604" cy="1162050"/>
          <a:chOff x="1343025" y="1152525"/>
          <a:chExt cx="2238375" cy="1019175"/>
        </a:xfrm>
      </xdr:grpSpPr>
      <xdr:sp macro="" textlink="">
        <xdr:nvSpPr>
          <xdr:cNvPr id="13" name="Rectangle: Rounded Corners 12">
            <a:extLst>
              <a:ext uri="{FF2B5EF4-FFF2-40B4-BE49-F238E27FC236}">
                <a16:creationId xmlns:a16="http://schemas.microsoft.com/office/drawing/2014/main" id="{C1036D27-CBCE-EDB2-2DB9-9D8ECCE98CFA}"/>
              </a:ext>
            </a:extLst>
          </xdr:cNvPr>
          <xdr:cNvSpPr/>
        </xdr:nvSpPr>
        <xdr:spPr>
          <a:xfrm>
            <a:off x="1343025" y="1152525"/>
            <a:ext cx="2238375" cy="1019175"/>
          </a:xfrm>
          <a:prstGeom prst="roundRect">
            <a:avLst>
              <a:gd name="adj" fmla="val 11111"/>
            </a:avLst>
          </a:prstGeom>
          <a:solidFill>
            <a:schemeClr val="accent1">
              <a:lumMod val="40000"/>
              <a:lumOff val="60000"/>
            </a:schemeClr>
          </a:solidFill>
          <a:ln>
            <a:no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5AEB2A43-102A-2176-7B78-E71981DDF7BE}"/>
              </a:ext>
            </a:extLst>
          </xdr:cNvPr>
          <xdr:cNvSpPr/>
        </xdr:nvSpPr>
        <xdr:spPr>
          <a:xfrm>
            <a:off x="1343026" y="1171575"/>
            <a:ext cx="628650" cy="1000125"/>
          </a:xfrm>
          <a:prstGeom prst="roundRect">
            <a:avLst>
              <a:gd name="adj" fmla="val 18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TextBox 14">
            <a:extLst>
              <a:ext uri="{FF2B5EF4-FFF2-40B4-BE49-F238E27FC236}">
                <a16:creationId xmlns:a16="http://schemas.microsoft.com/office/drawing/2014/main" id="{035342F6-6EF8-A1CC-AD9B-A1F9FAEEF299}"/>
              </a:ext>
            </a:extLst>
          </xdr:cNvPr>
          <xdr:cNvSpPr txBox="1"/>
        </xdr:nvSpPr>
        <xdr:spPr>
          <a:xfrm>
            <a:off x="2066925" y="1352550"/>
            <a:ext cx="1123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Average Sales</a:t>
            </a:r>
          </a:p>
        </xdr:txBody>
      </xdr:sp>
      <xdr:sp macro="" textlink="SalesData!K15">
        <xdr:nvSpPr>
          <xdr:cNvPr id="16" name="TextBox 15">
            <a:extLst>
              <a:ext uri="{FF2B5EF4-FFF2-40B4-BE49-F238E27FC236}">
                <a16:creationId xmlns:a16="http://schemas.microsoft.com/office/drawing/2014/main" id="{9E6BF1D2-E266-6727-8C71-D2E0BE31A956}"/>
              </a:ext>
            </a:extLst>
          </xdr:cNvPr>
          <xdr:cNvSpPr txBox="1"/>
        </xdr:nvSpPr>
        <xdr:spPr>
          <a:xfrm>
            <a:off x="2028825" y="1743075"/>
            <a:ext cx="12954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000000"/>
                </a:solidFill>
                <a:latin typeface="Aptos Narrow"/>
              </a:rPr>
              <a:t>             </a:t>
            </a:r>
            <a:fld id="{357FB788-24F2-4783-BF9C-13A42CE5FE53}" type="TxLink">
              <a:rPr lang="en-US" sz="1100" b="1" i="0" u="none" strike="noStrike">
                <a:solidFill>
                  <a:srgbClr val="000000"/>
                </a:solidFill>
                <a:latin typeface="Aptos Narrow"/>
              </a:rPr>
              <a:pPr algn="l"/>
              <a:t> 2,58,890 </a:t>
            </a:fld>
            <a:endParaRPr lang="en-IN" sz="1200" b="1"/>
          </a:p>
        </xdr:txBody>
      </xdr:sp>
    </xdr:grpSp>
    <xdr:clientData/>
  </xdr:twoCellAnchor>
  <xdr:twoCellAnchor>
    <xdr:from>
      <xdr:col>10</xdr:col>
      <xdr:colOff>409797</xdr:colOff>
      <xdr:row>3</xdr:row>
      <xdr:rowOff>161925</xdr:rowOff>
    </xdr:from>
    <xdr:to>
      <xdr:col>15</xdr:col>
      <xdr:colOff>88604</xdr:colOff>
      <xdr:row>9</xdr:row>
      <xdr:rowOff>38100</xdr:rowOff>
    </xdr:to>
    <xdr:grpSp>
      <xdr:nvGrpSpPr>
        <xdr:cNvPr id="17" name="Group 16">
          <a:extLst>
            <a:ext uri="{FF2B5EF4-FFF2-40B4-BE49-F238E27FC236}">
              <a16:creationId xmlns:a16="http://schemas.microsoft.com/office/drawing/2014/main" id="{4ACDCD6A-BC87-4184-62E0-C65C13743FA2}"/>
            </a:ext>
          </a:extLst>
        </xdr:cNvPr>
        <xdr:cNvGrpSpPr/>
      </xdr:nvGrpSpPr>
      <xdr:grpSpPr>
        <a:xfrm>
          <a:off x="8113141" y="804863"/>
          <a:ext cx="3131619" cy="1162050"/>
          <a:chOff x="1343025" y="1152525"/>
          <a:chExt cx="2238375" cy="1019175"/>
        </a:xfrm>
      </xdr:grpSpPr>
      <xdr:sp macro="" textlink="">
        <xdr:nvSpPr>
          <xdr:cNvPr id="18" name="Rectangle: Rounded Corners 17">
            <a:extLst>
              <a:ext uri="{FF2B5EF4-FFF2-40B4-BE49-F238E27FC236}">
                <a16:creationId xmlns:a16="http://schemas.microsoft.com/office/drawing/2014/main" id="{41C0FCA1-6810-8F93-4259-F01ADD8EE53D}"/>
              </a:ext>
            </a:extLst>
          </xdr:cNvPr>
          <xdr:cNvSpPr/>
        </xdr:nvSpPr>
        <xdr:spPr>
          <a:xfrm>
            <a:off x="1343025" y="1152525"/>
            <a:ext cx="2238375" cy="1019175"/>
          </a:xfrm>
          <a:prstGeom prst="roundRect">
            <a:avLst>
              <a:gd name="adj" fmla="val 11111"/>
            </a:avLst>
          </a:prstGeom>
          <a:solidFill>
            <a:schemeClr val="accent1">
              <a:lumMod val="40000"/>
              <a:lumOff val="60000"/>
            </a:schemeClr>
          </a:solidFill>
          <a:ln>
            <a:no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834EDA10-99AE-D603-3AE7-45C108781B9D}"/>
              </a:ext>
            </a:extLst>
          </xdr:cNvPr>
          <xdr:cNvSpPr/>
        </xdr:nvSpPr>
        <xdr:spPr>
          <a:xfrm>
            <a:off x="1343026" y="1171575"/>
            <a:ext cx="628650" cy="1000125"/>
          </a:xfrm>
          <a:prstGeom prst="roundRect">
            <a:avLst>
              <a:gd name="adj" fmla="val 18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7B0A0833-3983-526B-C95C-EFED4AC1DD70}"/>
              </a:ext>
            </a:extLst>
          </xdr:cNvPr>
          <xdr:cNvSpPr txBox="1"/>
        </xdr:nvSpPr>
        <xdr:spPr>
          <a:xfrm>
            <a:off x="2066925" y="1352550"/>
            <a:ext cx="914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   </a:t>
            </a:r>
            <a:r>
              <a:rPr lang="en-IN" sz="1100" b="1"/>
              <a:t>Total Profit</a:t>
            </a:r>
          </a:p>
        </xdr:txBody>
      </xdr:sp>
      <xdr:sp macro="" textlink="SalesData!K11">
        <xdr:nvSpPr>
          <xdr:cNvPr id="21" name="TextBox 20">
            <a:extLst>
              <a:ext uri="{FF2B5EF4-FFF2-40B4-BE49-F238E27FC236}">
                <a16:creationId xmlns:a16="http://schemas.microsoft.com/office/drawing/2014/main" id="{5D7108D1-C3D6-AFBA-BB05-558A9CF2BCAB}"/>
              </a:ext>
            </a:extLst>
          </xdr:cNvPr>
          <xdr:cNvSpPr txBox="1"/>
        </xdr:nvSpPr>
        <xdr:spPr>
          <a:xfrm>
            <a:off x="2028825" y="1743075"/>
            <a:ext cx="12954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000000"/>
                </a:solidFill>
                <a:latin typeface="Aptos Narrow"/>
              </a:rPr>
              <a:t>           </a:t>
            </a:r>
            <a:fld id="{FA1D213A-4ED5-4EE0-9341-0000E6ECD672}" type="TxLink">
              <a:rPr lang="en-US" sz="1100" b="1" i="0" u="none" strike="noStrike">
                <a:solidFill>
                  <a:srgbClr val="000000"/>
                </a:solidFill>
                <a:latin typeface="Aptos Narrow"/>
              </a:rPr>
              <a:pPr algn="l"/>
              <a:t> 38,34,400 </a:t>
            </a:fld>
            <a:endParaRPr lang="en-IN" sz="1200" b="1"/>
          </a:p>
        </xdr:txBody>
      </xdr:sp>
    </xdr:grpSp>
    <xdr:clientData/>
  </xdr:twoCellAnchor>
  <xdr:twoCellAnchor>
    <xdr:from>
      <xdr:col>15</xdr:col>
      <xdr:colOff>177209</xdr:colOff>
      <xdr:row>3</xdr:row>
      <xdr:rowOff>193601</xdr:rowOff>
    </xdr:from>
    <xdr:to>
      <xdr:col>19</xdr:col>
      <xdr:colOff>650580</xdr:colOff>
      <xdr:row>9</xdr:row>
      <xdr:rowOff>69776</xdr:rowOff>
    </xdr:to>
    <xdr:grpSp>
      <xdr:nvGrpSpPr>
        <xdr:cNvPr id="22" name="Group 21">
          <a:extLst>
            <a:ext uri="{FF2B5EF4-FFF2-40B4-BE49-F238E27FC236}">
              <a16:creationId xmlns:a16="http://schemas.microsoft.com/office/drawing/2014/main" id="{3EB319A9-9672-C052-B937-B258FFC7F5C2}"/>
            </a:ext>
          </a:extLst>
        </xdr:cNvPr>
        <xdr:cNvGrpSpPr/>
      </xdr:nvGrpSpPr>
      <xdr:grpSpPr>
        <a:xfrm>
          <a:off x="11333365" y="836539"/>
          <a:ext cx="3235621" cy="1162050"/>
          <a:chOff x="1343025" y="1152525"/>
          <a:chExt cx="2238375" cy="1019175"/>
        </a:xfrm>
      </xdr:grpSpPr>
      <xdr:sp macro="" textlink="">
        <xdr:nvSpPr>
          <xdr:cNvPr id="23" name="Rectangle: Rounded Corners 22">
            <a:extLst>
              <a:ext uri="{FF2B5EF4-FFF2-40B4-BE49-F238E27FC236}">
                <a16:creationId xmlns:a16="http://schemas.microsoft.com/office/drawing/2014/main" id="{B1063642-A7BC-2E63-9202-A727D7442DD8}"/>
              </a:ext>
            </a:extLst>
          </xdr:cNvPr>
          <xdr:cNvSpPr/>
        </xdr:nvSpPr>
        <xdr:spPr>
          <a:xfrm>
            <a:off x="1343025" y="1152525"/>
            <a:ext cx="2238375" cy="1019175"/>
          </a:xfrm>
          <a:prstGeom prst="roundRect">
            <a:avLst>
              <a:gd name="adj" fmla="val 11111"/>
            </a:avLst>
          </a:prstGeom>
          <a:solidFill>
            <a:schemeClr val="accent1">
              <a:lumMod val="40000"/>
              <a:lumOff val="60000"/>
            </a:schemeClr>
          </a:solidFill>
          <a:ln>
            <a:no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EC2361E9-7B83-ABDE-18FD-77C4B518E39B}"/>
              </a:ext>
            </a:extLst>
          </xdr:cNvPr>
          <xdr:cNvSpPr/>
        </xdr:nvSpPr>
        <xdr:spPr>
          <a:xfrm>
            <a:off x="1343026" y="1171575"/>
            <a:ext cx="628650" cy="1000125"/>
          </a:xfrm>
          <a:prstGeom prst="roundRect">
            <a:avLst>
              <a:gd name="adj" fmla="val 18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F7F2D0F5-A85B-4D31-02E2-48E38F4CDB66}"/>
              </a:ext>
            </a:extLst>
          </xdr:cNvPr>
          <xdr:cNvSpPr txBox="1"/>
        </xdr:nvSpPr>
        <xdr:spPr>
          <a:xfrm>
            <a:off x="2066925" y="1352550"/>
            <a:ext cx="914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   </a:t>
            </a:r>
            <a:r>
              <a:rPr lang="en-IN" sz="1100" b="1"/>
              <a:t>Unit</a:t>
            </a:r>
            <a:r>
              <a:rPr lang="en-IN" sz="1100" b="1" baseline="0"/>
              <a:t> Sold</a:t>
            </a:r>
            <a:endParaRPr lang="en-IN" sz="1100" b="1"/>
          </a:p>
        </xdr:txBody>
      </xdr:sp>
      <xdr:sp macro="" textlink="SalesData!K7">
        <xdr:nvSpPr>
          <xdr:cNvPr id="26" name="TextBox 25">
            <a:extLst>
              <a:ext uri="{FF2B5EF4-FFF2-40B4-BE49-F238E27FC236}">
                <a16:creationId xmlns:a16="http://schemas.microsoft.com/office/drawing/2014/main" id="{B544714F-82F0-6684-F97F-85C87B048531}"/>
              </a:ext>
            </a:extLst>
          </xdr:cNvPr>
          <xdr:cNvSpPr txBox="1"/>
        </xdr:nvSpPr>
        <xdr:spPr>
          <a:xfrm>
            <a:off x="2028825" y="1743075"/>
            <a:ext cx="12954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000000"/>
                </a:solidFill>
                <a:latin typeface="Aptos Narrow"/>
              </a:rPr>
              <a:t>                   </a:t>
            </a:r>
            <a:fld id="{4F6D5750-505A-400E-BBB4-461F148EBF0B}" type="TxLink">
              <a:rPr lang="en-US" sz="1100" b="1" i="0" u="none" strike="noStrike">
                <a:solidFill>
                  <a:srgbClr val="000000"/>
                </a:solidFill>
                <a:latin typeface="Aptos Narrow"/>
              </a:rPr>
              <a:pPr algn="l"/>
              <a:t>4705</a:t>
            </a:fld>
            <a:endParaRPr lang="en-IN" sz="1200" b="1"/>
          </a:p>
        </xdr:txBody>
      </xdr:sp>
    </xdr:grpSp>
    <xdr:clientData/>
  </xdr:twoCellAnchor>
  <xdr:twoCellAnchor>
    <xdr:from>
      <xdr:col>1</xdr:col>
      <xdr:colOff>38099</xdr:colOff>
      <xdr:row>9</xdr:row>
      <xdr:rowOff>57151</xdr:rowOff>
    </xdr:from>
    <xdr:to>
      <xdr:col>11</xdr:col>
      <xdr:colOff>553778</xdr:colOff>
      <xdr:row>23</xdr:row>
      <xdr:rowOff>85725</xdr:rowOff>
    </xdr:to>
    <xdr:graphicFrame macro="">
      <xdr:nvGraphicFramePr>
        <xdr:cNvPr id="27" name="Chart 26">
          <a:extLst>
            <a:ext uri="{FF2B5EF4-FFF2-40B4-BE49-F238E27FC236}">
              <a16:creationId xmlns:a16="http://schemas.microsoft.com/office/drawing/2014/main" id="{E18C4050-089F-457E-BD3C-ED6C0D3E1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664535</xdr:colOff>
      <xdr:row>23</xdr:row>
      <xdr:rowOff>104776</xdr:rowOff>
    </xdr:from>
    <xdr:to>
      <xdr:col>19</xdr:col>
      <xdr:colOff>631308</xdr:colOff>
      <xdr:row>37</xdr:row>
      <xdr:rowOff>24740</xdr:rowOff>
    </xdr:to>
    <xdr:graphicFrame macro="">
      <xdr:nvGraphicFramePr>
        <xdr:cNvPr id="29" name="Chart 28">
          <a:extLst>
            <a:ext uri="{FF2B5EF4-FFF2-40B4-BE49-F238E27FC236}">
              <a16:creationId xmlns:a16="http://schemas.microsoft.com/office/drawing/2014/main" id="{1F8A3E45-EEA1-4136-8FAA-2C9346F00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609157</xdr:colOff>
      <xdr:row>9</xdr:row>
      <xdr:rowOff>76200</xdr:rowOff>
    </xdr:from>
    <xdr:to>
      <xdr:col>19</xdr:col>
      <xdr:colOff>664534</xdr:colOff>
      <xdr:row>23</xdr:row>
      <xdr:rowOff>76200</xdr:rowOff>
    </xdr:to>
    <xdr:graphicFrame macro="">
      <xdr:nvGraphicFramePr>
        <xdr:cNvPr id="31" name="Chart 30">
          <a:extLst>
            <a:ext uri="{FF2B5EF4-FFF2-40B4-BE49-F238E27FC236}">
              <a16:creationId xmlns:a16="http://schemas.microsoft.com/office/drawing/2014/main" id="{92156035-40F8-4EAE-8906-729563779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0</xdr:row>
      <xdr:rowOff>19050</xdr:rowOff>
    </xdr:from>
    <xdr:to>
      <xdr:col>1</xdr:col>
      <xdr:colOff>0</xdr:colOff>
      <xdr:row>37</xdr:row>
      <xdr:rowOff>57150</xdr:rowOff>
    </xdr:to>
    <xdr:sp macro="" textlink="">
      <xdr:nvSpPr>
        <xdr:cNvPr id="32" name="Rectangle: Rounded Corners 31">
          <a:extLst>
            <a:ext uri="{FF2B5EF4-FFF2-40B4-BE49-F238E27FC236}">
              <a16:creationId xmlns:a16="http://schemas.microsoft.com/office/drawing/2014/main" id="{ED47D886-6693-C5F1-7397-5E64650A568C}"/>
            </a:ext>
          </a:extLst>
        </xdr:cNvPr>
        <xdr:cNvSpPr/>
      </xdr:nvSpPr>
      <xdr:spPr>
        <a:xfrm>
          <a:off x="28575" y="19050"/>
          <a:ext cx="771525" cy="7086600"/>
        </a:xfrm>
        <a:prstGeom prst="roundRect">
          <a:avLst>
            <a:gd name="adj" fmla="val 5556"/>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0</xdr:col>
      <xdr:colOff>1428749</xdr:colOff>
      <xdr:row>5</xdr:row>
      <xdr:rowOff>197686</xdr:rowOff>
    </xdr:to>
    <mc:AlternateContent xmlns:mc="http://schemas.openxmlformats.org/markup-compatibility/2006">
      <mc:Choice xmlns:a14="http://schemas.microsoft.com/office/drawing/2010/main" Requires="a14">
        <xdr:graphicFrame macro="">
          <xdr:nvGraphicFramePr>
            <xdr:cNvPr id="33" name="Region 1">
              <a:extLst>
                <a:ext uri="{FF2B5EF4-FFF2-40B4-BE49-F238E27FC236}">
                  <a16:creationId xmlns:a16="http://schemas.microsoft.com/office/drawing/2014/main" id="{4E879684-6E23-4FE2-BB5E-31AFF4FE528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0"/>
              <a:ext cx="1428749" cy="126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6</xdr:row>
      <xdr:rowOff>190499</xdr:rowOff>
    </xdr:from>
    <xdr:to>
      <xdr:col>0</xdr:col>
      <xdr:colOff>1406599</xdr:colOff>
      <xdr:row>20</xdr:row>
      <xdr:rowOff>159752</xdr:rowOff>
    </xdr:to>
    <mc:AlternateContent xmlns:mc="http://schemas.openxmlformats.org/markup-compatibility/2006">
      <mc:Choice xmlns:a14="http://schemas.microsoft.com/office/drawing/2010/main" Requires="a14">
        <xdr:graphicFrame macro="">
          <xdr:nvGraphicFramePr>
            <xdr:cNvPr id="34" name="Sales Person 1">
              <a:extLst>
                <a:ext uri="{FF2B5EF4-FFF2-40B4-BE49-F238E27FC236}">
                  <a16:creationId xmlns:a16="http://schemas.microsoft.com/office/drawing/2014/main" id="{3F43D277-70B9-4E35-BE70-D066F30DB925}"/>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0" y="1476374"/>
              <a:ext cx="1406599" cy="2969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23</xdr:row>
      <xdr:rowOff>95250</xdr:rowOff>
    </xdr:from>
    <xdr:to>
      <xdr:col>1</xdr:col>
      <xdr:colOff>28575</xdr:colOff>
      <xdr:row>35</xdr:row>
      <xdr:rowOff>3689</xdr:rowOff>
    </xdr:to>
    <mc:AlternateContent xmlns:mc="http://schemas.openxmlformats.org/markup-compatibility/2006">
      <mc:Choice xmlns:a14="http://schemas.microsoft.com/office/drawing/2010/main" Requires="a14">
        <xdr:graphicFrame macro="">
          <xdr:nvGraphicFramePr>
            <xdr:cNvPr id="36" name="Product 1">
              <a:extLst>
                <a:ext uri="{FF2B5EF4-FFF2-40B4-BE49-F238E27FC236}">
                  <a16:creationId xmlns:a16="http://schemas.microsoft.com/office/drawing/2014/main" id="{6B946C84-6BB2-484C-B7BE-CB19BD5C073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5024438"/>
              <a:ext cx="1516856" cy="2480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66674</xdr:colOff>
      <xdr:row>23</xdr:row>
      <xdr:rowOff>114300</xdr:rowOff>
    </xdr:from>
    <xdr:to>
      <xdr:col>9</xdr:col>
      <xdr:colOff>609157</xdr:colOff>
      <xdr:row>37</xdr:row>
      <xdr:rowOff>38100</xdr:rowOff>
    </xdr:to>
    <xdr:graphicFrame macro="">
      <xdr:nvGraphicFramePr>
        <xdr:cNvPr id="39" name="Chart 38">
          <a:extLst>
            <a:ext uri="{FF2B5EF4-FFF2-40B4-BE49-F238E27FC236}">
              <a16:creationId xmlns:a16="http://schemas.microsoft.com/office/drawing/2014/main" id="{87677854-D50F-4541-AE22-B34075484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162623</xdr:colOff>
      <xdr:row>4</xdr:row>
      <xdr:rowOff>69696</xdr:rowOff>
    </xdr:from>
    <xdr:to>
      <xdr:col>16</xdr:col>
      <xdr:colOff>380071</xdr:colOff>
      <xdr:row>8</xdr:row>
      <xdr:rowOff>147754</xdr:rowOff>
    </xdr:to>
    <xdr:pic>
      <xdr:nvPicPr>
        <xdr:cNvPr id="45" name="Graphic 44" descr="Coins with solid fill">
          <a:extLst>
            <a:ext uri="{FF2B5EF4-FFF2-40B4-BE49-F238E27FC236}">
              <a16:creationId xmlns:a16="http://schemas.microsoft.com/office/drawing/2014/main" id="{0E2F49DD-C60D-70C7-4DB8-176CB03714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406769" y="906037"/>
          <a:ext cx="914400" cy="914400"/>
        </a:xfrm>
        <a:prstGeom prst="rect">
          <a:avLst/>
        </a:prstGeom>
      </xdr:spPr>
    </xdr:pic>
    <xdr:clientData/>
  </xdr:twoCellAnchor>
  <xdr:twoCellAnchor editAs="oneCell">
    <xdr:from>
      <xdr:col>6</xdr:col>
      <xdr:colOff>580792</xdr:colOff>
      <xdr:row>0</xdr:row>
      <xdr:rowOff>0</xdr:rowOff>
    </xdr:from>
    <xdr:to>
      <xdr:col>8</xdr:col>
      <xdr:colOff>101289</xdr:colOff>
      <xdr:row>4</xdr:row>
      <xdr:rowOff>78059</xdr:rowOff>
    </xdr:to>
    <xdr:pic>
      <xdr:nvPicPr>
        <xdr:cNvPr id="47" name="Graphic 46" descr="Pandemic flattening curve bar graph with solid fill">
          <a:extLst>
            <a:ext uri="{FF2B5EF4-FFF2-40B4-BE49-F238E27FC236}">
              <a16:creationId xmlns:a16="http://schemas.microsoft.com/office/drawing/2014/main" id="{02D2BF04-FC3B-2C0C-B4E2-A2F9CCF3E21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52377" y="0"/>
          <a:ext cx="914400" cy="914400"/>
        </a:xfrm>
        <a:prstGeom prst="rect">
          <a:avLst/>
        </a:prstGeom>
      </xdr:spPr>
    </xdr:pic>
    <xdr:clientData/>
  </xdr:twoCellAnchor>
  <xdr:twoCellAnchor editAs="oneCell">
    <xdr:from>
      <xdr:col>1</xdr:col>
      <xdr:colOff>69696</xdr:colOff>
      <xdr:row>4</xdr:row>
      <xdr:rowOff>92928</xdr:rowOff>
    </xdr:from>
    <xdr:to>
      <xdr:col>2</xdr:col>
      <xdr:colOff>287145</xdr:colOff>
      <xdr:row>8</xdr:row>
      <xdr:rowOff>170986</xdr:rowOff>
    </xdr:to>
    <xdr:pic>
      <xdr:nvPicPr>
        <xdr:cNvPr id="49" name="Graphic 48" descr="Rupee with solid fill">
          <a:extLst>
            <a:ext uri="{FF2B5EF4-FFF2-40B4-BE49-F238E27FC236}">
              <a16:creationId xmlns:a16="http://schemas.microsoft.com/office/drawing/2014/main" id="{D91FFA5D-6EDF-FC26-9B9A-DDACEDEA71D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56525" y="929269"/>
          <a:ext cx="914400" cy="914400"/>
        </a:xfrm>
        <a:prstGeom prst="rect">
          <a:avLst/>
        </a:prstGeom>
      </xdr:spPr>
    </xdr:pic>
    <xdr:clientData/>
  </xdr:twoCellAnchor>
  <xdr:twoCellAnchor editAs="oneCell">
    <xdr:from>
      <xdr:col>5</xdr:col>
      <xdr:colOff>580793</xdr:colOff>
      <xdr:row>4</xdr:row>
      <xdr:rowOff>116160</xdr:rowOff>
    </xdr:from>
    <xdr:to>
      <xdr:col>7</xdr:col>
      <xdr:colOff>101290</xdr:colOff>
      <xdr:row>8</xdr:row>
      <xdr:rowOff>194218</xdr:rowOff>
    </xdr:to>
    <xdr:pic>
      <xdr:nvPicPr>
        <xdr:cNvPr id="51" name="Graphic 50" descr="Bitcoin with solid fill">
          <a:extLst>
            <a:ext uri="{FF2B5EF4-FFF2-40B4-BE49-F238E27FC236}">
              <a16:creationId xmlns:a16="http://schemas.microsoft.com/office/drawing/2014/main" id="{F34E52AA-5AE5-BEC2-23B4-4245679082E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855427" y="952501"/>
          <a:ext cx="914400" cy="914400"/>
        </a:xfrm>
        <a:prstGeom prst="rect">
          <a:avLst/>
        </a:prstGeom>
      </xdr:spPr>
    </xdr:pic>
    <xdr:clientData/>
  </xdr:twoCellAnchor>
  <xdr:twoCellAnchor editAs="oneCell">
    <xdr:from>
      <xdr:col>10</xdr:col>
      <xdr:colOff>418171</xdr:colOff>
      <xdr:row>4</xdr:row>
      <xdr:rowOff>116159</xdr:rowOff>
    </xdr:from>
    <xdr:to>
      <xdr:col>11</xdr:col>
      <xdr:colOff>635620</xdr:colOff>
      <xdr:row>8</xdr:row>
      <xdr:rowOff>194217</xdr:rowOff>
    </xdr:to>
    <xdr:pic>
      <xdr:nvPicPr>
        <xdr:cNvPr id="53" name="Graphic 52" descr="Business Growth with solid fill">
          <a:extLst>
            <a:ext uri="{FF2B5EF4-FFF2-40B4-BE49-F238E27FC236}">
              <a16:creationId xmlns:a16="http://schemas.microsoft.com/office/drawing/2014/main" id="{2D10BD0B-7676-5EBF-6E5C-5BA53BF9CE9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177561" y="9525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4.619744675925" createdVersion="8" refreshedVersion="8" minRefreshableVersion="3" recordCount="50" xr:uid="{604A1A98-BF02-42B9-9232-223728ECFAA8}">
  <cacheSource type="worksheet">
    <worksheetSource ref="A1:I51" sheet="SalesData"/>
  </cacheSource>
  <cacheFields count="9">
    <cacheField name="Date" numFmtId="14">
      <sharedItems containsSemiMixedTypes="0" containsNonDate="0" containsDate="1" containsString="0" minDate="2020-05-07T00:00:00" maxDate="2021-12-22T00:00:00"/>
    </cacheField>
    <cacheField name="Sales Person" numFmtId="0">
      <sharedItems/>
    </cacheField>
    <cacheField name="Region" numFmtId="0">
      <sharedItems/>
    </cacheField>
    <cacheField name="Product" numFmtId="0">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4.619745601849" createdVersion="8" refreshedVersion="8" minRefreshableVersion="3" recordCount="50" xr:uid="{15F92DF7-4D9B-4465-A62B-E174055B3A32}">
  <cacheSource type="worksheet">
    <worksheetSource ref="A1:I51" sheet="SalesData"/>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648877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s v="Andrew"/>
    <s v="West"/>
    <s v="Tent"/>
    <n v="84"/>
    <n v="6000"/>
    <n v="4000"/>
    <n v="504000"/>
    <n v="168000"/>
  </r>
  <r>
    <d v="2021-09-07T00:00:00"/>
    <s v="Grace"/>
    <s v="East"/>
    <s v="Blender"/>
    <n v="128"/>
    <n v="3500"/>
    <n v="2500"/>
    <n v="448000"/>
    <n v="128000"/>
  </r>
  <r>
    <d v="2021-02-03T00:00:00"/>
    <s v="Ella"/>
    <s v="South"/>
    <s v="Action Figure"/>
    <n v="136"/>
    <n v="1200"/>
    <n v="800"/>
    <n v="163200"/>
    <n v="54400"/>
  </r>
  <r>
    <d v="2020-09-11T00:00:00"/>
    <s v="Cameron"/>
    <s v="North"/>
    <s v="Novel"/>
    <n v="91"/>
    <n v="1000"/>
    <n v="700"/>
    <n v="91000"/>
    <n v="27300"/>
  </r>
  <r>
    <d v="2021-09-23T00:00:00"/>
    <s v="Megan"/>
    <s v="West"/>
    <s v="Sneakers"/>
    <n v="110"/>
    <n v="4000"/>
    <n v="3000"/>
    <n v="440000"/>
    <n v="110000"/>
  </r>
  <r>
    <d v="2020-10-01T00:00:00"/>
    <s v="Carolyn"/>
    <s v="East"/>
    <s v="Action Figure"/>
    <n v="51"/>
    <n v="1200"/>
    <n v="800"/>
    <n v="61200"/>
    <n v="20400"/>
  </r>
  <r>
    <d v="2021-08-05T00:00:00"/>
    <s v="Virginia"/>
    <s v="North"/>
    <s v="Novel"/>
    <n v="78"/>
    <n v="1000"/>
    <n v="700"/>
    <n v="78000"/>
    <n v="23400"/>
  </r>
  <r>
    <d v="2020-11-06T00:00:00"/>
    <s v="Connor"/>
    <s v="South"/>
    <s v="Tent"/>
    <n v="146"/>
    <n v="6000"/>
    <n v="4000"/>
    <n v="876000"/>
    <n v="292000"/>
  </r>
  <r>
    <d v="2021-01-27T00:00:00"/>
    <s v="Anna"/>
    <s v="West"/>
    <s v="Moisturizer"/>
    <n v="101"/>
    <n v="600"/>
    <n v="400"/>
    <n v="60600"/>
    <n v="20200"/>
  </r>
  <r>
    <d v="2021-09-03T00:00:00"/>
    <s v="Nicholas"/>
    <s v="South"/>
    <s v="Tent"/>
    <n v="52"/>
    <n v="6000"/>
    <n v="4000"/>
    <n v="312000"/>
    <n v="104000"/>
  </r>
  <r>
    <d v="2021-09-30T00:00:00"/>
    <s v="Nicholas"/>
    <s v="East"/>
    <s v="Action Figure"/>
    <n v="55"/>
    <n v="1200"/>
    <n v="800"/>
    <n v="66000"/>
    <n v="22000"/>
  </r>
  <r>
    <d v="2020-09-10T00:00:00"/>
    <s v="Nicholas"/>
    <s v="South"/>
    <s v="Novel"/>
    <n v="137"/>
    <n v="1000"/>
    <n v="700"/>
    <n v="137000"/>
    <n v="41100"/>
  </r>
  <r>
    <d v="2021-07-27T00:00:00"/>
    <s v="Connor"/>
    <s v="South"/>
    <s v="Blender"/>
    <n v="96"/>
    <n v="3500"/>
    <n v="2500"/>
    <n v="336000"/>
    <n v="96000"/>
  </r>
  <r>
    <d v="2020-10-09T00:00:00"/>
    <s v="Anna"/>
    <s v="East"/>
    <s v="Sneakers"/>
    <n v="52"/>
    <n v="4000"/>
    <n v="3000"/>
    <n v="208000"/>
    <n v="52000"/>
  </r>
  <r>
    <d v="2021-04-06T00:00:00"/>
    <s v="Cameron"/>
    <s v="West"/>
    <s v="Blender"/>
    <n v="76"/>
    <n v="3500"/>
    <n v="2500"/>
    <n v="266000"/>
    <n v="76000"/>
  </r>
  <r>
    <d v="2021-06-15T00:00:00"/>
    <s v="Grace"/>
    <s v="North"/>
    <s v="Sneakers"/>
    <n v="145"/>
    <n v="4000"/>
    <n v="3000"/>
    <n v="580000"/>
    <n v="145000"/>
  </r>
  <r>
    <d v="2020-09-09T00:00:00"/>
    <s v="Andrew"/>
    <s v="South"/>
    <s v="Moisturizer"/>
    <n v="83"/>
    <n v="600"/>
    <n v="400"/>
    <n v="49800"/>
    <n v="16600"/>
  </r>
  <r>
    <d v="2021-08-13T00:00:00"/>
    <s v="Megan"/>
    <s v="South"/>
    <s v="Novel"/>
    <n v="91"/>
    <n v="1000"/>
    <n v="700"/>
    <n v="91000"/>
    <n v="27300"/>
  </r>
  <r>
    <d v="2020-08-27T00:00:00"/>
    <s v="Carolyn"/>
    <s v="West"/>
    <s v="Smartphone"/>
    <n v="108"/>
    <n v="10000"/>
    <n v="7000"/>
    <n v="1080000"/>
    <n v="324000"/>
  </r>
  <r>
    <d v="2021-04-07T00:00:00"/>
    <s v="Ella"/>
    <s v="North"/>
    <s v="Sneakers"/>
    <n v="144"/>
    <n v="4000"/>
    <n v="3000"/>
    <n v="576000"/>
    <n v="144000"/>
  </r>
  <r>
    <d v="2020-06-08T00:00:00"/>
    <s v="Megan"/>
    <s v="South"/>
    <s v="Moisturizer"/>
    <n v="92"/>
    <n v="600"/>
    <n v="400"/>
    <n v="55200"/>
    <n v="18400"/>
  </r>
  <r>
    <d v="2021-12-21T00:00:00"/>
    <s v="Connor"/>
    <s v="West"/>
    <s v="Tent"/>
    <n v="71"/>
    <n v="6000"/>
    <n v="4000"/>
    <n v="426000"/>
    <n v="142000"/>
  </r>
  <r>
    <d v="2021-08-10T00:00:00"/>
    <s v="Andrew"/>
    <s v="East"/>
    <s v="Moisturizer"/>
    <n v="103"/>
    <n v="600"/>
    <n v="400"/>
    <n v="61800"/>
    <n v="20600"/>
  </r>
  <r>
    <d v="2021-12-02T00:00:00"/>
    <s v="Nicholas"/>
    <s v="North"/>
    <s v="Novel"/>
    <n v="55"/>
    <n v="1000"/>
    <n v="700"/>
    <n v="55000"/>
    <n v="16500"/>
  </r>
  <r>
    <d v="2021-08-30T00:00:00"/>
    <s v="Carolyn"/>
    <s v="East"/>
    <s v="Sneakers"/>
    <n v="93"/>
    <n v="4000"/>
    <n v="3000"/>
    <n v="372000"/>
    <n v="93000"/>
  </r>
  <r>
    <d v="2020-05-20T00:00:00"/>
    <s v="Ella"/>
    <s v="South"/>
    <s v="Moisturizer"/>
    <n v="143"/>
    <n v="600"/>
    <n v="400"/>
    <n v="85800"/>
    <n v="28600"/>
  </r>
  <r>
    <d v="2021-09-13T00:00:00"/>
    <s v="Virginia"/>
    <s v="West"/>
    <s v="Blender"/>
    <n v="143"/>
    <n v="3500"/>
    <n v="2500"/>
    <n v="500500"/>
    <n v="143000"/>
  </r>
  <r>
    <d v="2021-10-27T00:00:00"/>
    <s v="Anna"/>
    <s v="North"/>
    <s v="Moisturizer"/>
    <n v="99"/>
    <n v="600"/>
    <n v="400"/>
    <n v="59400"/>
    <n v="19800"/>
  </r>
  <r>
    <d v="2020-12-22T00:00:00"/>
    <s v="Cameron"/>
    <s v="West"/>
    <s v="Novel"/>
    <n v="120"/>
    <n v="1000"/>
    <n v="700"/>
    <n v="120000"/>
    <n v="36000"/>
  </r>
  <r>
    <d v="2021-07-28T00:00:00"/>
    <s v="Grace"/>
    <s v="South"/>
    <s v="Blender"/>
    <n v="66"/>
    <n v="3500"/>
    <n v="2500"/>
    <n v="231000"/>
    <n v="66000"/>
  </r>
  <r>
    <d v="2020-09-29T00:00:00"/>
    <s v="Anna"/>
    <s v="North"/>
    <s v="Action Figure"/>
    <n v="88"/>
    <n v="1200"/>
    <n v="800"/>
    <n v="105600"/>
    <n v="35200"/>
  </r>
  <r>
    <d v="2020-10-22T00:00:00"/>
    <s v="Cameron"/>
    <s v="East"/>
    <s v="Smartphone"/>
    <n v="127"/>
    <n v="10000"/>
    <n v="7000"/>
    <n v="1270000"/>
    <n v="381000"/>
  </r>
  <r>
    <d v="2020-05-19T00:00:00"/>
    <s v="Megan"/>
    <s v="West"/>
    <s v="Sneakers"/>
    <n v="67"/>
    <n v="4000"/>
    <n v="3000"/>
    <n v="268000"/>
    <n v="67000"/>
  </r>
  <r>
    <d v="2021-12-06T00:00:00"/>
    <s v="Grace"/>
    <s v="East"/>
    <s v="Action Figure"/>
    <n v="67"/>
    <n v="1200"/>
    <n v="800"/>
    <n v="80400"/>
    <n v="26800"/>
  </r>
  <r>
    <d v="2020-08-26T00:00:00"/>
    <s v="Nicholas"/>
    <s v="South"/>
    <s v="Novel"/>
    <n v="149"/>
    <n v="1000"/>
    <n v="700"/>
    <n v="149000"/>
    <n v="44700"/>
  </r>
  <r>
    <d v="2021-07-01T00:00:00"/>
    <s v="Megan"/>
    <s v="North"/>
    <s v="Moisturizer"/>
    <n v="104"/>
    <n v="600"/>
    <n v="400"/>
    <n v="62400"/>
    <n v="20800"/>
  </r>
  <r>
    <d v="2021-07-27T00:00:00"/>
    <s v="Connor"/>
    <s v="West"/>
    <s v="Moisturizer"/>
    <n v="57"/>
    <n v="600"/>
    <n v="400"/>
    <n v="34200"/>
    <n v="11400"/>
  </r>
  <r>
    <d v="2020-10-05T00:00:00"/>
    <s v="Ella"/>
    <s v="East"/>
    <s v="Moisturizer"/>
    <n v="90"/>
    <n v="600"/>
    <n v="400"/>
    <n v="54000"/>
    <n v="18000"/>
  </r>
  <r>
    <d v="2020-09-02T00:00:00"/>
    <s v="Carolyn"/>
    <s v="South"/>
    <s v="Moisturizer"/>
    <n v="67"/>
    <n v="600"/>
    <n v="400"/>
    <n v="40200"/>
    <n v="13400"/>
  </r>
  <r>
    <d v="2021-09-02T00:00:00"/>
    <s v="Andrew"/>
    <s v="North"/>
    <s v="Sneakers"/>
    <n v="127"/>
    <n v="4000"/>
    <n v="3000"/>
    <n v="508000"/>
    <n v="127000"/>
  </r>
  <r>
    <d v="2021-04-13T00:00:00"/>
    <s v="Carolyn"/>
    <s v="West"/>
    <s v="Novel"/>
    <n v="108"/>
    <n v="1000"/>
    <n v="700"/>
    <n v="108000"/>
    <n v="32400"/>
  </r>
  <r>
    <d v="2021-05-06T00:00:00"/>
    <s v="Ella"/>
    <s v="East"/>
    <s v="Blender"/>
    <n v="66"/>
    <n v="3500"/>
    <n v="2500"/>
    <n v="231000"/>
    <n v="66000"/>
  </r>
  <r>
    <d v="2021-01-15T00:00:00"/>
    <s v="Andrew"/>
    <s v="North"/>
    <s v="Tent"/>
    <n v="78"/>
    <n v="6000"/>
    <n v="4000"/>
    <n v="468000"/>
    <n v="156000"/>
  </r>
  <r>
    <d v="2020-08-27T00:00:00"/>
    <s v="Connor"/>
    <s v="South"/>
    <s v="Novel"/>
    <n v="69"/>
    <n v="1000"/>
    <n v="700"/>
    <n v="69000"/>
    <n v="20700"/>
  </r>
  <r>
    <d v="2021-02-05T00:00:00"/>
    <s v="Megan"/>
    <s v="West"/>
    <s v="Action Figure"/>
    <n v="59"/>
    <n v="1200"/>
    <n v="800"/>
    <n v="70800"/>
    <n v="23600"/>
  </r>
  <r>
    <d v="2021-11-17T00:00:00"/>
    <s v="Nicholas"/>
    <s v="South"/>
    <s v="Moisturizer"/>
    <n v="109"/>
    <n v="600"/>
    <n v="400"/>
    <n v="65400"/>
    <n v="21800"/>
  </r>
  <r>
    <d v="2020-12-28T00:00:00"/>
    <s v="Anna"/>
    <s v="East"/>
    <s v="Sneakers"/>
    <n v="61"/>
    <n v="4000"/>
    <n v="3000"/>
    <n v="244000"/>
    <n v="61000"/>
  </r>
  <r>
    <d v="2021-10-27T00:00:00"/>
    <s v="Megan"/>
    <s v="North"/>
    <s v="Moisturizer"/>
    <n v="130"/>
    <n v="600"/>
    <n v="400"/>
    <n v="78000"/>
    <n v="26000"/>
  </r>
  <r>
    <d v="2021-11-02T00:00:00"/>
    <s v="Cameron"/>
    <s v="South"/>
    <s v="Blender"/>
    <n v="60"/>
    <n v="3500"/>
    <n v="2500"/>
    <n v="210000"/>
    <n v="60000"/>
  </r>
  <r>
    <d v="2020-05-07T00:00:00"/>
    <s v="Grace"/>
    <s v="East"/>
    <s v="Tent"/>
    <n v="73"/>
    <n v="6000"/>
    <n v="4000"/>
    <n v="438000"/>
    <n v="146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6BD64E-E01B-4CA9-8A25-77B35B940D2F}"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1">
  <location ref="D22:E26"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sd="0" x="2"/>
        <item sd="0" x="1"/>
        <item sd="0" x="5"/>
        <item sd="0" x="3"/>
        <item sd="0" x="6"/>
        <item sd="0" x="4"/>
        <item sd="0" x="0"/>
        <item t="default" sd="0"/>
      </items>
    </pivotField>
    <pivotField showAll="0"/>
    <pivotField numFmtId="164" showAll="0"/>
    <pivotField numFmtId="164" showAll="0"/>
    <pivotField dataField="1" numFmtId="164" showAll="0"/>
    <pivotField numFmtId="164" showAll="0"/>
  </pivotFields>
  <rowFields count="1">
    <field x="2"/>
  </rowFields>
  <rowItems count="4">
    <i>
      <x/>
    </i>
    <i>
      <x v="1"/>
    </i>
    <i>
      <x v="2"/>
    </i>
    <i>
      <x v="3"/>
    </i>
  </rowItems>
  <colItems count="1">
    <i/>
  </colItems>
  <dataFields count="1">
    <dataField name="Sum of Total Sales" fld="7" baseField="2" baseItem="0" numFmtId="165"/>
  </dataFields>
  <formats count="6">
    <format dxfId="68">
      <pivotArea type="all" dataOnly="0" outline="0" fieldPosition="0"/>
    </format>
    <format dxfId="67">
      <pivotArea outline="0" collapsedLevelsAreSubtotals="1" fieldPosition="0"/>
    </format>
    <format dxfId="66">
      <pivotArea field="3" type="button" dataOnly="0" labelOnly="1" outline="0"/>
    </format>
    <format dxfId="65">
      <pivotArea dataOnly="0" labelOnly="1" grandRow="1" outline="0" fieldPosition="0"/>
    </format>
    <format dxfId="64">
      <pivotArea dataOnly="0" labelOnly="1" outline="0" axis="axisValues" fieldPosition="0"/>
    </format>
    <format dxfId="63">
      <pivotArea outline="0" fieldPosition="0">
        <references count="1">
          <reference field="4294967294" count="1">
            <x v="0"/>
          </reference>
        </references>
      </pivotArea>
    </format>
  </formats>
  <chartFormats count="16">
    <chartFormat chart="32" format="0" series="1">
      <pivotArea type="data" outline="0" fieldPosition="0">
        <references count="1">
          <reference field="4294967294" count="1" selected="0">
            <x v="0"/>
          </reference>
        </references>
      </pivotArea>
    </chartFormat>
    <chartFormat chart="40" format="8"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32" format="4">
      <pivotArea type="data" outline="0" fieldPosition="0">
        <references count="2">
          <reference field="4294967294" count="1" selected="0">
            <x v="0"/>
          </reference>
          <reference field="2" count="1" selected="0">
            <x v="1"/>
          </reference>
        </references>
      </pivotArea>
    </chartFormat>
    <chartFormat chart="32" format="5">
      <pivotArea type="data" outline="0" fieldPosition="0">
        <references count="2">
          <reference field="4294967294" count="1" selected="0">
            <x v="0"/>
          </reference>
          <reference field="2" count="1" selected="0">
            <x v="0"/>
          </reference>
        </references>
      </pivotArea>
    </chartFormat>
    <chartFormat chart="32" format="6">
      <pivotArea type="data" outline="0" fieldPosition="0">
        <references count="2">
          <reference field="4294967294" count="1" selected="0">
            <x v="0"/>
          </reference>
          <reference field="2" count="1" selected="0">
            <x v="3"/>
          </reference>
        </references>
      </pivotArea>
    </chartFormat>
    <chartFormat chart="78" format="1" series="1">
      <pivotArea type="data" outline="0" fieldPosition="0">
        <references count="1">
          <reference field="4294967294" count="1" selected="0">
            <x v="0"/>
          </reference>
        </references>
      </pivotArea>
    </chartFormat>
    <chartFormat chart="78" format="2">
      <pivotArea type="data" outline="0" fieldPosition="0">
        <references count="2">
          <reference field="4294967294" count="1" selected="0">
            <x v="0"/>
          </reference>
          <reference field="2" count="1" selected="0">
            <x v="0"/>
          </reference>
        </references>
      </pivotArea>
    </chartFormat>
    <chartFormat chart="78" format="3">
      <pivotArea type="data" outline="0" fieldPosition="0">
        <references count="2">
          <reference field="4294967294" count="1" selected="0">
            <x v="0"/>
          </reference>
          <reference field="2" count="1" selected="0">
            <x v="1"/>
          </reference>
        </references>
      </pivotArea>
    </chartFormat>
    <chartFormat chart="78" format="4">
      <pivotArea type="data" outline="0" fieldPosition="0">
        <references count="2">
          <reference field="4294967294" count="1" selected="0">
            <x v="0"/>
          </reference>
          <reference field="2" count="1" selected="0">
            <x v="2"/>
          </reference>
        </references>
      </pivotArea>
    </chartFormat>
    <chartFormat chart="78" format="5">
      <pivotArea type="data" outline="0" fieldPosition="0">
        <references count="2">
          <reference field="4294967294" count="1" selected="0">
            <x v="0"/>
          </reference>
          <reference field="2" count="1" selected="0">
            <x v="3"/>
          </reference>
        </references>
      </pivotArea>
    </chartFormat>
    <chartFormat chart="79" format="6" series="1">
      <pivotArea type="data" outline="0" fieldPosition="0">
        <references count="1">
          <reference field="4294967294" count="1" selected="0">
            <x v="0"/>
          </reference>
        </references>
      </pivotArea>
    </chartFormat>
    <chartFormat chart="79" format="7">
      <pivotArea type="data" outline="0" fieldPosition="0">
        <references count="2">
          <reference field="4294967294" count="1" selected="0">
            <x v="0"/>
          </reference>
          <reference field="2" count="1" selected="0">
            <x v="0"/>
          </reference>
        </references>
      </pivotArea>
    </chartFormat>
    <chartFormat chart="79" format="8">
      <pivotArea type="data" outline="0" fieldPosition="0">
        <references count="2">
          <reference field="4294967294" count="1" selected="0">
            <x v="0"/>
          </reference>
          <reference field="2" count="1" selected="0">
            <x v="1"/>
          </reference>
        </references>
      </pivotArea>
    </chartFormat>
    <chartFormat chart="79" format="9">
      <pivotArea type="data" outline="0" fieldPosition="0">
        <references count="2">
          <reference field="4294967294" count="1" selected="0">
            <x v="0"/>
          </reference>
          <reference field="2" count="1" selected="0">
            <x v="2"/>
          </reference>
        </references>
      </pivotArea>
    </chartFormat>
    <chartFormat chart="79"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3BEF1-6275-4761-A713-B7F06D77C0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numFmtId="14" showAll="0"/>
    <pivotField showAll="0"/>
    <pivotField showAll="0"/>
    <pivotField showAll="0"/>
    <pivotField showAll="0"/>
    <pivotField numFmtId="164" showAll="0"/>
    <pivotField numFmtId="164" showAll="0"/>
    <pivotField dataField="1" numFmtId="164" showAll="0"/>
    <pivotField numFmtId="164" showAll="0"/>
  </pivotFields>
  <rowItems count="1">
    <i/>
  </rowItems>
  <colItems count="1">
    <i/>
  </colItems>
  <dataFields count="1">
    <dataField name="Sum of Total Sales" fld="7" baseField="0" baseItem="0" numFmtId="41"/>
  </dataFields>
  <formats count="2">
    <format dxfId="70">
      <pivotArea outline="0" collapsedLevelsAreSubtotals="1" fieldPosition="0"/>
    </format>
    <format dxfId="6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D22F09-1795-486D-A76B-29EE74E5B580}"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G9:H16"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sd="0" x="2"/>
        <item sd="0" x="1"/>
        <item sd="0" x="5"/>
        <item sd="0" x="3"/>
        <item sd="0" x="6"/>
        <item sd="0" x="4"/>
        <item sd="0" x="0"/>
        <item t="default" sd="0"/>
      </items>
    </pivotField>
    <pivotField showAll="0"/>
    <pivotField numFmtId="164" showAll="0"/>
    <pivotField numFmtId="164" showAll="0"/>
    <pivotField dataField="1" numFmtId="164" showAll="0"/>
    <pivotField numFmtId="164" showAll="0"/>
  </pivotFields>
  <rowFields count="1">
    <field x="3"/>
  </rowFields>
  <rowItems count="7">
    <i>
      <x/>
    </i>
    <i>
      <x v="1"/>
    </i>
    <i>
      <x v="2"/>
    </i>
    <i>
      <x v="3"/>
    </i>
    <i>
      <x v="4"/>
    </i>
    <i>
      <x v="5"/>
    </i>
    <i>
      <x v="6"/>
    </i>
  </rowItems>
  <colItems count="1">
    <i/>
  </colItems>
  <dataFields count="1">
    <dataField name="Sum of Total Sales" fld="7" baseField="3" baseItem="0" numFmtId="166"/>
  </dataFields>
  <formats count="8">
    <format dxfId="78">
      <pivotArea type="all" dataOnly="0" outline="0" fieldPosition="0"/>
    </format>
    <format dxfId="77">
      <pivotArea outline="0" collapsedLevelsAreSubtotals="1" fieldPosition="0"/>
    </format>
    <format dxfId="76">
      <pivotArea field="3" type="button" dataOnly="0" labelOnly="1" outline="0" axis="axisRow" fieldPosition="0"/>
    </format>
    <format dxfId="75">
      <pivotArea dataOnly="0" labelOnly="1" fieldPosition="0">
        <references count="1">
          <reference field="3" count="0"/>
        </references>
      </pivotArea>
    </format>
    <format dxfId="74">
      <pivotArea dataOnly="0" labelOnly="1" grandRow="1" outline="0" fieldPosition="0"/>
    </format>
    <format dxfId="73">
      <pivotArea dataOnly="0" labelOnly="1" outline="0" axis="axisValues" fieldPosition="0"/>
    </format>
    <format dxfId="72">
      <pivotArea collapsedLevelsAreSubtotals="1" fieldPosition="0">
        <references count="1">
          <reference field="3" count="1">
            <x v="0"/>
          </reference>
        </references>
      </pivotArea>
    </format>
    <format dxfId="71">
      <pivotArea outline="0" fieldPosition="0">
        <references count="1">
          <reference field="4294967294" count="1">
            <x v="0"/>
          </reference>
        </references>
      </pivotArea>
    </format>
  </formats>
  <chartFormats count="1">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BA8AE5-4B00-4BF8-85A1-3940B6B051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9">
    <pivotField numFmtId="14" showAll="0"/>
    <pivotField showAll="0"/>
    <pivotField showAll="0"/>
    <pivotField showAll="0"/>
    <pivotField showAll="0"/>
    <pivotField numFmtId="164" showAll="0"/>
    <pivotField numFmtId="164" showAll="0"/>
    <pivotField numFmtId="164" showAll="0"/>
    <pivotField dataField="1" numFmtId="164" showAll="0"/>
  </pivotFields>
  <rowItems count="1">
    <i/>
  </rowItems>
  <colItems count="1">
    <i/>
  </colItems>
  <dataFields count="1">
    <dataField name="Sum of Profit" fld="8" baseField="0" baseItem="0" numFmtId="41"/>
  </dataFields>
  <formats count="2">
    <format dxfId="80">
      <pivotArea outline="0" collapsedLevelsAreSubtotals="1" fieldPosition="0"/>
    </format>
    <format dxfId="7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E21449-2BE8-4F64-A065-71FE0361D1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9">
    <pivotField numFmtId="14" showAll="0"/>
    <pivotField showAll="0"/>
    <pivotField showAll="0"/>
    <pivotField showAll="0"/>
    <pivotField dataField="1" showAll="0"/>
    <pivotField numFmtId="164" showAll="0"/>
    <pivotField numFmtId="164" showAll="0"/>
    <pivotField numFmtId="164" showAll="0"/>
    <pivotField numFmtId="164" showAll="0"/>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B82E36-2385-4C4A-979B-6C03363AA6E2}"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9:B16"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sd="0" x="2"/>
        <item sd="0" x="1"/>
        <item sd="0" x="5"/>
        <item sd="0" x="3"/>
        <item sd="0" x="6"/>
        <item sd="0" x="4"/>
        <item sd="0" x="0"/>
        <item t="default" sd="0"/>
      </items>
    </pivotField>
    <pivotField dataField="1" showAll="0"/>
    <pivotField numFmtId="164" showAll="0"/>
    <pivotField numFmtId="164" showAll="0"/>
    <pivotField numFmtId="164" showAll="0"/>
    <pivotField numFmtId="164" showAll="0"/>
  </pivotFields>
  <rowFields count="1">
    <field x="3"/>
  </rowFields>
  <rowItems count="7">
    <i>
      <x/>
    </i>
    <i>
      <x v="1"/>
    </i>
    <i>
      <x v="2"/>
    </i>
    <i>
      <x v="3"/>
    </i>
    <i>
      <x v="4"/>
    </i>
    <i>
      <x v="5"/>
    </i>
    <i>
      <x v="6"/>
    </i>
  </rowItems>
  <colItems count="1">
    <i/>
  </colItems>
  <dataFields count="1">
    <dataField name="Sum of Units Sold" fld="4" baseField="0" baseItem="0"/>
  </dataFields>
  <formats count="6">
    <format dxfId="86">
      <pivotArea type="all" dataOnly="0" outline="0" fieldPosition="0"/>
    </format>
    <format dxfId="85">
      <pivotArea outline="0" collapsedLevelsAreSubtotals="1" fieldPosition="0"/>
    </format>
    <format dxfId="84">
      <pivotArea field="3" type="button" dataOnly="0" labelOnly="1" outline="0" axis="axisRow" fieldPosition="0"/>
    </format>
    <format dxfId="83">
      <pivotArea dataOnly="0" labelOnly="1" fieldPosition="0">
        <references count="1">
          <reference field="3" count="0"/>
        </references>
      </pivotArea>
    </format>
    <format dxfId="82">
      <pivotArea dataOnly="0" labelOnly="1" grandRow="1" outline="0" fieldPosition="0"/>
    </format>
    <format dxfId="81">
      <pivotArea dataOnly="0" labelOnly="1" outline="0" axis="axisValues" fieldPosition="0"/>
    </format>
  </format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7340A4-025E-4687-9FED-5F492C62AAD2}" name="PivotTable1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D9:E19"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sd="0" x="2"/>
        <item sd="0" x="1"/>
        <item sd="0" x="5"/>
        <item sd="0" x="3"/>
        <item sd="0" x="6"/>
        <item sd="0" x="4"/>
        <item sd="0" x="0"/>
        <item t="default" sd="0"/>
      </items>
    </pivotField>
    <pivotField showAll="0"/>
    <pivotField numFmtId="164" showAll="0"/>
    <pivotField numFmtId="164" showAll="0"/>
    <pivotField dataField="1" numFmtId="164" showAll="0"/>
    <pivotField numFmtId="164" showAll="0"/>
  </pivotFields>
  <rowFields count="1">
    <field x="1"/>
  </rowFields>
  <rowItems count="10">
    <i>
      <x/>
    </i>
    <i>
      <x v="1"/>
    </i>
    <i>
      <x v="2"/>
    </i>
    <i>
      <x v="3"/>
    </i>
    <i>
      <x v="4"/>
    </i>
    <i>
      <x v="5"/>
    </i>
    <i>
      <x v="6"/>
    </i>
    <i>
      <x v="7"/>
    </i>
    <i>
      <x v="8"/>
    </i>
    <i>
      <x v="9"/>
    </i>
  </rowItems>
  <colItems count="1">
    <i/>
  </colItems>
  <dataFields count="1">
    <dataField name="Sum of Total Sales" fld="7" baseField="1" baseItem="1" numFmtId="165"/>
  </dataFields>
  <formats count="6">
    <format dxfId="92">
      <pivotArea type="all" dataOnly="0" outline="0" fieldPosition="0"/>
    </format>
    <format dxfId="91">
      <pivotArea outline="0" collapsedLevelsAreSubtotals="1" fieldPosition="0"/>
    </format>
    <format dxfId="90">
      <pivotArea field="3" type="button" dataOnly="0" labelOnly="1" outline="0"/>
    </format>
    <format dxfId="89">
      <pivotArea dataOnly="0" labelOnly="1" grandRow="1" outline="0" fieldPosition="0"/>
    </format>
    <format dxfId="88">
      <pivotArea dataOnly="0" labelOnly="1" outline="0" axis="axisValues" fieldPosition="0"/>
    </format>
    <format dxfId="87">
      <pivotArea outline="0" fieldPosition="0">
        <references count="1">
          <reference field="4294967294" count="1">
            <x v="0"/>
          </reference>
        </references>
      </pivotArea>
    </format>
  </formats>
  <chartFormats count="2">
    <chartFormat chart="47" format="2"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A10280-0EE3-44E9-BAAA-5BD4429830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9">
    <pivotField numFmtId="14" showAll="0"/>
    <pivotField showAll="0"/>
    <pivotField showAll="0"/>
    <pivotField showAll="0"/>
    <pivotField showAll="0"/>
    <pivotField numFmtId="164" showAll="0"/>
    <pivotField numFmtId="164" showAll="0"/>
    <pivotField dataField="1" numFmtId="164" showAll="0"/>
    <pivotField numFmtId="164" showAll="0"/>
  </pivotFields>
  <rowItems count="1">
    <i/>
  </rowItems>
  <colItems count="1">
    <i/>
  </colItems>
  <dataFields count="1">
    <dataField name="Average of Total Sales" fld="7" subtotal="average" baseField="0" baseItem="0" numFmtId="41"/>
  </dataFields>
  <formats count="2">
    <format dxfId="94">
      <pivotArea outline="0" collapsedLevelsAreSubtotals="1" fieldPosition="0"/>
    </format>
    <format dxfId="9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3F6F3B-D465-4B96-ABF2-4676556A90EC}" sourceName="Sales Person">
  <pivotTables>
    <pivotTable tabId="4" name="PivotTable16"/>
    <pivotTable tabId="4" name="PivotTable17"/>
    <pivotTable tabId="4" name="PivotTable18"/>
    <pivotTable tabId="4" name="PivotTable19"/>
  </pivotTables>
  <data>
    <tabular pivotCacheId="64887771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299952-C62A-4547-BC3F-2489EA8E9F2B}" sourceName="Region">
  <pivotTables>
    <pivotTable tabId="4" name="PivotTable16"/>
    <pivotTable tabId="4" name="PivotTable17"/>
    <pivotTable tabId="4" name="PivotTable18"/>
    <pivotTable tabId="4" name="PivotTable19"/>
  </pivotTables>
  <data>
    <tabular pivotCacheId="648877715">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38B2406-B267-43A9-8258-EF22F5A31210}" sourceName="Product">
  <pivotTables>
    <pivotTable tabId="4" name="PivotTable16"/>
    <pivotTable tabId="4" name="PivotTable17"/>
    <pivotTable tabId="4" name="PivotTable18"/>
    <pivotTable tabId="4" name="PivotTable19"/>
  </pivotTables>
  <data>
    <tabular pivotCacheId="64887771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0AE370E-1FFF-4E1B-9D58-537D795D3E7B}" cache="Slicer_Sales_Person" caption="Sales Person" rowHeight="257175"/>
  <slicer name="Region" xr10:uid="{4A5E8AEB-6804-4BD4-B4C9-B67003865995}" cache="Slicer_Region" caption="Region" showCaption="0" rowHeight="257175"/>
  <slicer name="Product" xr10:uid="{0CDD4FE5-9EB3-4332-8709-DE39AF8B3959}" cache="Slicer_Product" caption="Produc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9378E7E4-4728-4E86-A7B3-08E9CD1A74C6}" cache="Slicer_Sales_Person" caption="Sales Person" style="SlicerStyleDark4" rowHeight="257175"/>
  <slicer name="Region 1" xr10:uid="{FB01CEC3-8CDC-4432-953A-5D1199C41314}" cache="Slicer_Region" caption="Region" startItem="1" style="SlicerStyleDark4" rowHeight="257175"/>
  <slicer name="Product 1" xr10:uid="{01060558-2CEC-4273-A083-18A8A0B57B44}" cache="Slicer_Product" caption="Product" style="SlicerStyleDark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F39DB3-BF79-40F7-9227-14691B62C363}" name="Table4" displayName="Table4" ref="A1:I51" totalsRowShown="0" headerRowDxfId="62" dataDxfId="61" dataCellStyle="Currency [0]">
  <autoFilter ref="A1:I51" xr:uid="{D1F39DB3-BF79-40F7-9227-14691B62C363}"/>
  <tableColumns count="9">
    <tableColumn id="1" xr3:uid="{CBFA00A5-8792-4B62-A304-C591285BBC25}" name="Date" dataDxfId="60"/>
    <tableColumn id="2" xr3:uid="{AE53F03C-2A17-4BA5-9DA8-3BD8C4487976}" name="Sales Person" dataDxfId="59"/>
    <tableColumn id="3" xr3:uid="{19042960-410F-425F-B1F3-052776FEBDE1}" name="Region" dataDxfId="58"/>
    <tableColumn id="4" xr3:uid="{4BB6E626-4680-4349-91CF-61B807ABDE92}" name="Product" dataDxfId="57"/>
    <tableColumn id="5" xr3:uid="{EA6D63CD-D2DD-46D9-B8D4-1334F0AA7FE3}" name="Units Sold" dataDxfId="56"/>
    <tableColumn id="6" xr3:uid="{0D5EE25B-F0EB-46EF-984E-E6A77CC5D7C5}" name="Unit Price" dataDxfId="55" dataCellStyle="Currency [0]">
      <calculatedColumnFormula>IF(D2="Tent",6000,IF(D2="Blender",3500,IF(D2="Action Figure",1200,IF(D2="Novel",1000,IF(D2="Sneakers",4000,IF(D2="Smartphone",10000,IF(D2="moisturizer",600,"No Product Found")))))))</calculatedColumnFormula>
    </tableColumn>
    <tableColumn id="7" xr3:uid="{A083A0BF-7016-4C1F-89C7-EF4F6DF19093}" name="Cost of Goods" dataDxfId="54" dataCellStyle="Currency [0]">
      <calculatedColumnFormula>IF(D2="Tent",4000,IF(D2="Blender",2500,IF(D2="Action Figure",800,IF(D2="Novel",700,IF(D2="Sneakers",3000,IF(D2="Smartphone",7000,IF(D2="moisturizer",400,"No Product Found")))))))</calculatedColumnFormula>
    </tableColumn>
    <tableColumn id="8" xr3:uid="{816B130C-FD18-4859-A2D4-CDD9781D9C87}" name="Total Sales" dataDxfId="53" dataCellStyle="Currency [0]">
      <calculatedColumnFormula>F2*E2</calculatedColumnFormula>
    </tableColumn>
    <tableColumn id="9" xr3:uid="{1E49FA19-3335-42D9-ACE9-C6FB57E8F8A4}" name="Profit" dataDxfId="52">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F49C-6A50-4192-BB03-6999FEE758BA}">
  <dimension ref="A3:H26"/>
  <sheetViews>
    <sheetView tabSelected="1" zoomScaleNormal="100" workbookViewId="0">
      <selection activeCell="I6" sqref="I6"/>
    </sheetView>
  </sheetViews>
  <sheetFormatPr defaultRowHeight="17.25" x14ac:dyDescent="0.35"/>
  <cols>
    <col min="1" max="1" width="14.75" bestFit="1" customWidth="1"/>
    <col min="2" max="2" width="16.75" customWidth="1"/>
    <col min="3" max="3" width="16.875" customWidth="1"/>
    <col min="4" max="4" width="14.75" bestFit="1" customWidth="1"/>
    <col min="5" max="5" width="17.5" bestFit="1" customWidth="1"/>
    <col min="7" max="7" width="14.75" bestFit="1" customWidth="1"/>
    <col min="8" max="8" width="17.5" bestFit="1" customWidth="1"/>
  </cols>
  <sheetData>
    <row r="3" spans="1:8" x14ac:dyDescent="0.35">
      <c r="A3" t="s">
        <v>30</v>
      </c>
      <c r="C3" t="s">
        <v>33</v>
      </c>
      <c r="E3" t="s">
        <v>32</v>
      </c>
      <c r="G3" t="s">
        <v>34</v>
      </c>
    </row>
    <row r="4" spans="1:8" x14ac:dyDescent="0.35">
      <c r="A4" s="10">
        <v>12944500</v>
      </c>
      <c r="C4">
        <v>4705</v>
      </c>
      <c r="E4" s="10">
        <v>3834400</v>
      </c>
      <c r="G4" s="10">
        <v>258890</v>
      </c>
    </row>
    <row r="9" spans="1:8" x14ac:dyDescent="0.35">
      <c r="A9" s="7" t="s">
        <v>31</v>
      </c>
      <c r="B9" s="4" t="s">
        <v>33</v>
      </c>
      <c r="D9" s="7" t="s">
        <v>31</v>
      </c>
      <c r="E9" s="4" t="s">
        <v>30</v>
      </c>
      <c r="G9" s="7" t="s">
        <v>31</v>
      </c>
      <c r="H9" s="4" t="s">
        <v>30</v>
      </c>
    </row>
    <row r="10" spans="1:8" x14ac:dyDescent="0.35">
      <c r="A10" s="4" t="s">
        <v>16</v>
      </c>
      <c r="B10" s="13">
        <v>456</v>
      </c>
      <c r="D10" s="4" t="s">
        <v>8</v>
      </c>
      <c r="E10" s="8">
        <v>1591600</v>
      </c>
      <c r="G10" s="4" t="s">
        <v>16</v>
      </c>
      <c r="H10" s="9">
        <v>547200</v>
      </c>
    </row>
    <row r="11" spans="1:8" x14ac:dyDescent="0.35">
      <c r="A11" s="4" t="s">
        <v>13</v>
      </c>
      <c r="B11" s="13">
        <v>635</v>
      </c>
      <c r="D11" s="4" t="s">
        <v>25</v>
      </c>
      <c r="E11" s="8">
        <v>677600</v>
      </c>
      <c r="G11" s="4" t="s">
        <v>13</v>
      </c>
      <c r="H11" s="9">
        <v>2222500</v>
      </c>
    </row>
    <row r="12" spans="1:8" x14ac:dyDescent="0.35">
      <c r="A12" s="4" t="s">
        <v>26</v>
      </c>
      <c r="B12" s="13">
        <v>1178</v>
      </c>
      <c r="D12" s="4" t="s">
        <v>17</v>
      </c>
      <c r="E12" s="8">
        <v>1957000</v>
      </c>
      <c r="G12" s="4" t="s">
        <v>26</v>
      </c>
      <c r="H12" s="9">
        <v>706800</v>
      </c>
    </row>
    <row r="13" spans="1:8" x14ac:dyDescent="0.35">
      <c r="A13" s="4" t="s">
        <v>19</v>
      </c>
      <c r="B13" s="13">
        <v>898</v>
      </c>
      <c r="D13" s="4" t="s">
        <v>22</v>
      </c>
      <c r="E13" s="8">
        <v>1661400</v>
      </c>
      <c r="G13" s="4" t="s">
        <v>19</v>
      </c>
      <c r="H13" s="9">
        <v>898000</v>
      </c>
    </row>
    <row r="14" spans="1:8" x14ac:dyDescent="0.35">
      <c r="A14" s="4" t="s">
        <v>28</v>
      </c>
      <c r="B14" s="13">
        <v>235</v>
      </c>
      <c r="D14" s="4" t="s">
        <v>24</v>
      </c>
      <c r="E14" s="8">
        <v>1741200</v>
      </c>
      <c r="G14" s="4" t="s">
        <v>28</v>
      </c>
      <c r="H14" s="9">
        <v>2350000</v>
      </c>
    </row>
    <row r="15" spans="1:8" x14ac:dyDescent="0.35">
      <c r="A15" s="4" t="s">
        <v>21</v>
      </c>
      <c r="B15" s="13">
        <v>799</v>
      </c>
      <c r="D15" s="4" t="s">
        <v>14</v>
      </c>
      <c r="E15" s="8">
        <v>1110000</v>
      </c>
      <c r="G15" s="4" t="s">
        <v>21</v>
      </c>
      <c r="H15" s="9">
        <v>3196000</v>
      </c>
    </row>
    <row r="16" spans="1:8" x14ac:dyDescent="0.35">
      <c r="A16" s="4" t="s">
        <v>10</v>
      </c>
      <c r="B16" s="13">
        <v>504</v>
      </c>
      <c r="D16" s="4" t="s">
        <v>11</v>
      </c>
      <c r="E16" s="8">
        <v>1777400</v>
      </c>
      <c r="G16" s="4" t="s">
        <v>10</v>
      </c>
      <c r="H16" s="9">
        <v>3024000</v>
      </c>
    </row>
    <row r="17" spans="4:8" x14ac:dyDescent="0.35">
      <c r="D17" s="4" t="s">
        <v>20</v>
      </c>
      <c r="E17" s="8">
        <v>1065400</v>
      </c>
    </row>
    <row r="18" spans="4:8" x14ac:dyDescent="0.35">
      <c r="D18" s="4" t="s">
        <v>27</v>
      </c>
      <c r="E18" s="8">
        <v>784400</v>
      </c>
    </row>
    <row r="19" spans="4:8" x14ac:dyDescent="0.35">
      <c r="D19" s="4" t="s">
        <v>23</v>
      </c>
      <c r="E19" s="8">
        <v>578500</v>
      </c>
    </row>
    <row r="22" spans="4:8" x14ac:dyDescent="0.35">
      <c r="D22" s="7" t="s">
        <v>31</v>
      </c>
      <c r="E22" s="4" t="s">
        <v>30</v>
      </c>
    </row>
    <row r="23" spans="4:8" x14ac:dyDescent="0.35">
      <c r="D23" s="4" t="s">
        <v>12</v>
      </c>
      <c r="E23" s="8">
        <v>3534400</v>
      </c>
      <c r="H23" t="s">
        <v>35</v>
      </c>
    </row>
    <row r="24" spans="4:8" x14ac:dyDescent="0.35">
      <c r="D24" s="4" t="s">
        <v>18</v>
      </c>
      <c r="E24" s="8">
        <v>2661400</v>
      </c>
    </row>
    <row r="25" spans="4:8" x14ac:dyDescent="0.35">
      <c r="D25" s="4" t="s">
        <v>15</v>
      </c>
      <c r="E25" s="8">
        <v>2870600</v>
      </c>
    </row>
    <row r="26" spans="4:8" x14ac:dyDescent="0.35">
      <c r="D26" s="4" t="s">
        <v>9</v>
      </c>
      <c r="E26" s="8">
        <v>3878100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B5EA-C28A-4B82-8EA4-AD06EF083ABB}">
  <dimension ref="A1:T37"/>
  <sheetViews>
    <sheetView showGridLines="0" showRowColHeaders="0" zoomScale="80" zoomScaleNormal="80" workbookViewId="0">
      <selection activeCell="AA14" sqref="AA14"/>
    </sheetView>
  </sheetViews>
  <sheetFormatPr defaultRowHeight="17.25" x14ac:dyDescent="0.35"/>
  <cols>
    <col min="1" max="1" width="19.5" customWidth="1"/>
  </cols>
  <sheetData>
    <row r="1" spans="1:20" x14ac:dyDescent="0.35">
      <c r="A1" s="12"/>
      <c r="B1" s="12"/>
      <c r="C1" s="12"/>
      <c r="D1" s="12"/>
      <c r="E1" s="12"/>
      <c r="F1" s="12"/>
      <c r="G1" s="12"/>
      <c r="H1" s="12"/>
      <c r="I1" s="12"/>
      <c r="J1" s="12"/>
      <c r="K1" s="12"/>
      <c r="L1" s="12"/>
      <c r="M1" s="12"/>
      <c r="N1" s="12"/>
      <c r="O1" s="12"/>
      <c r="P1" s="12"/>
      <c r="Q1" s="12"/>
      <c r="R1" s="12"/>
      <c r="S1" s="12"/>
      <c r="T1" s="12"/>
    </row>
    <row r="2" spans="1:20" x14ac:dyDescent="0.35">
      <c r="A2" s="12"/>
      <c r="B2" s="12"/>
      <c r="C2" s="12"/>
      <c r="D2" s="12"/>
      <c r="E2" s="12"/>
      <c r="F2" s="12"/>
      <c r="G2" s="12"/>
      <c r="H2" s="12"/>
      <c r="I2" s="12"/>
      <c r="J2" s="12"/>
      <c r="K2" s="12"/>
      <c r="L2" s="12"/>
      <c r="M2" s="12"/>
      <c r="N2" s="12"/>
      <c r="O2" s="12"/>
      <c r="P2" s="12"/>
      <c r="Q2" s="12"/>
      <c r="R2" s="12"/>
      <c r="S2" s="12"/>
      <c r="T2" s="12"/>
    </row>
    <row r="3" spans="1:20" x14ac:dyDescent="0.35">
      <c r="A3" s="12"/>
      <c r="B3" s="12"/>
      <c r="C3" s="12"/>
      <c r="D3" s="12"/>
      <c r="E3" s="12"/>
      <c r="F3" s="12"/>
      <c r="G3" s="12"/>
      <c r="H3" s="12"/>
      <c r="I3" s="12"/>
      <c r="J3" s="12"/>
      <c r="K3" s="12"/>
      <c r="L3" s="12"/>
      <c r="M3" s="12"/>
      <c r="N3" s="12"/>
      <c r="O3" s="12"/>
      <c r="P3" s="12"/>
      <c r="Q3" s="12"/>
      <c r="R3" s="12"/>
      <c r="S3" s="12"/>
      <c r="T3" s="12"/>
    </row>
    <row r="4" spans="1:20" x14ac:dyDescent="0.35">
      <c r="A4" s="12"/>
      <c r="B4" s="12"/>
      <c r="C4" s="12"/>
      <c r="D4" s="12"/>
      <c r="E4" s="12"/>
      <c r="F4" s="12"/>
      <c r="G4" s="12"/>
      <c r="H4" s="12"/>
      <c r="I4" s="12"/>
      <c r="J4" s="12"/>
      <c r="K4" s="12"/>
      <c r="L4" s="12"/>
      <c r="M4" s="12"/>
      <c r="N4" s="12"/>
      <c r="O4" s="12"/>
      <c r="P4" s="12"/>
      <c r="Q4" s="12"/>
      <c r="R4" s="12"/>
      <c r="S4" s="12"/>
      <c r="T4" s="12"/>
    </row>
    <row r="5" spans="1:20" x14ac:dyDescent="0.35">
      <c r="A5" s="12"/>
      <c r="B5" s="12"/>
      <c r="C5" s="12"/>
      <c r="D5" s="12"/>
      <c r="E5" s="12"/>
      <c r="F5" s="12"/>
      <c r="G5" s="12"/>
      <c r="H5" s="12"/>
      <c r="I5" s="12"/>
      <c r="J5" s="12"/>
      <c r="K5" s="12"/>
      <c r="L5" s="12"/>
      <c r="M5" s="12"/>
      <c r="N5" s="12"/>
      <c r="O5" s="12"/>
      <c r="P5" s="12"/>
      <c r="Q5" s="12"/>
      <c r="R5" s="12"/>
      <c r="S5" s="12"/>
      <c r="T5" s="12"/>
    </row>
    <row r="6" spans="1:20" x14ac:dyDescent="0.35">
      <c r="A6" s="12"/>
      <c r="B6" s="12"/>
      <c r="C6" s="12"/>
      <c r="D6" s="12"/>
      <c r="E6" s="12"/>
      <c r="F6" s="12"/>
      <c r="G6" s="12"/>
      <c r="H6" s="12"/>
      <c r="I6" s="12"/>
      <c r="J6" s="12"/>
      <c r="K6" s="12"/>
      <c r="L6" s="12"/>
      <c r="M6" s="12"/>
      <c r="N6" s="12"/>
      <c r="O6" s="12"/>
      <c r="P6" s="12"/>
      <c r="Q6" s="12"/>
      <c r="R6" s="12"/>
      <c r="S6" s="12"/>
      <c r="T6" s="12"/>
    </row>
    <row r="7" spans="1:20" x14ac:dyDescent="0.35">
      <c r="A7" s="12"/>
      <c r="B7" s="12"/>
      <c r="C7" s="12"/>
      <c r="D7" s="12"/>
      <c r="E7" s="12"/>
      <c r="F7" s="12"/>
      <c r="G7" s="12"/>
      <c r="H7" s="12"/>
      <c r="I7" s="12"/>
      <c r="J7" s="12"/>
      <c r="K7" s="12"/>
      <c r="L7" s="12"/>
      <c r="M7" s="12"/>
      <c r="N7" s="12"/>
      <c r="O7" s="12"/>
      <c r="P7" s="12"/>
      <c r="Q7" s="12"/>
      <c r="R7" s="12"/>
      <c r="S7" s="12"/>
      <c r="T7" s="12"/>
    </row>
    <row r="8" spans="1:20" x14ac:dyDescent="0.35">
      <c r="A8" s="12"/>
      <c r="B8" s="12"/>
      <c r="C8" s="12"/>
      <c r="D8" s="12"/>
      <c r="E8" s="12"/>
      <c r="F8" s="12"/>
      <c r="G8" s="12"/>
      <c r="H8" s="12"/>
      <c r="I8" s="12"/>
      <c r="J8" s="12"/>
      <c r="K8" s="12"/>
      <c r="L8" s="12"/>
      <c r="M8" s="12"/>
      <c r="N8" s="12"/>
      <c r="O8" s="12"/>
      <c r="P8" s="12"/>
      <c r="Q8" s="12"/>
      <c r="R8" s="12"/>
      <c r="S8" s="12"/>
      <c r="T8" s="12"/>
    </row>
    <row r="9" spans="1:20" x14ac:dyDescent="0.35">
      <c r="A9" s="12"/>
      <c r="B9" s="12"/>
      <c r="C9" s="12"/>
      <c r="D9" s="12"/>
      <c r="E9" s="12"/>
      <c r="F9" s="12"/>
      <c r="G9" s="12"/>
      <c r="H9" s="12"/>
      <c r="I9" s="12"/>
      <c r="J9" s="12"/>
      <c r="K9" s="12"/>
      <c r="L9" s="12"/>
      <c r="M9" s="12"/>
      <c r="N9" s="12"/>
      <c r="O9" s="12"/>
      <c r="P9" s="12"/>
      <c r="Q9" s="12"/>
      <c r="R9" s="12"/>
      <c r="S9" s="12"/>
      <c r="T9" s="12"/>
    </row>
    <row r="10" spans="1:20" x14ac:dyDescent="0.35">
      <c r="A10" s="12"/>
      <c r="B10" s="12"/>
      <c r="C10" s="12"/>
      <c r="D10" s="12"/>
      <c r="E10" s="12"/>
      <c r="F10" s="12"/>
      <c r="G10" s="12"/>
      <c r="H10" s="12"/>
      <c r="I10" s="12"/>
      <c r="J10" s="12"/>
      <c r="K10" s="12"/>
      <c r="L10" s="12"/>
      <c r="M10" s="12"/>
      <c r="N10" s="12"/>
      <c r="O10" s="12"/>
      <c r="P10" s="12"/>
      <c r="Q10" s="12"/>
      <c r="R10" s="12"/>
      <c r="S10" s="12"/>
      <c r="T10" s="12"/>
    </row>
    <row r="11" spans="1:20" x14ac:dyDescent="0.35">
      <c r="A11" s="12"/>
      <c r="B11" s="12"/>
      <c r="C11" s="12"/>
      <c r="D11" s="12"/>
      <c r="E11" s="12"/>
      <c r="F11" s="12"/>
      <c r="G11" s="12"/>
      <c r="H11" s="12"/>
      <c r="I11" s="12"/>
      <c r="J11" s="12"/>
      <c r="K11" s="12"/>
      <c r="L11" s="12"/>
      <c r="M11" s="12"/>
      <c r="N11" s="12"/>
      <c r="O11" s="12"/>
      <c r="P11" s="12"/>
      <c r="Q11" s="12"/>
      <c r="R11" s="12"/>
      <c r="S11" s="12"/>
      <c r="T11" s="12"/>
    </row>
    <row r="12" spans="1:20" x14ac:dyDescent="0.35">
      <c r="A12" s="12"/>
      <c r="B12" s="12"/>
      <c r="C12" s="12"/>
      <c r="D12" s="12"/>
      <c r="E12" s="12"/>
      <c r="F12" s="12"/>
      <c r="G12" s="12"/>
      <c r="H12" s="12"/>
      <c r="I12" s="12"/>
      <c r="J12" s="12"/>
      <c r="K12" s="12"/>
      <c r="L12" s="12"/>
      <c r="M12" s="12"/>
      <c r="N12" s="12"/>
      <c r="O12" s="12"/>
      <c r="P12" s="12"/>
      <c r="Q12" s="12"/>
      <c r="R12" s="12"/>
      <c r="S12" s="12"/>
      <c r="T12" s="12"/>
    </row>
    <row r="13" spans="1:20" x14ac:dyDescent="0.35">
      <c r="A13" s="12"/>
      <c r="B13" s="12"/>
      <c r="C13" s="12"/>
      <c r="D13" s="12"/>
      <c r="E13" s="12"/>
      <c r="F13" s="12"/>
      <c r="G13" s="12"/>
      <c r="H13" s="12"/>
      <c r="I13" s="12"/>
      <c r="J13" s="12"/>
      <c r="K13" s="12"/>
      <c r="L13" s="12"/>
      <c r="M13" s="12"/>
      <c r="N13" s="12"/>
      <c r="O13" s="12"/>
      <c r="P13" s="12"/>
      <c r="Q13" s="12"/>
      <c r="R13" s="12"/>
      <c r="S13" s="12"/>
      <c r="T13" s="12"/>
    </row>
    <row r="14" spans="1:20" x14ac:dyDescent="0.35">
      <c r="A14" s="12"/>
      <c r="B14" s="12"/>
      <c r="C14" s="12"/>
      <c r="D14" s="12"/>
      <c r="E14" s="12"/>
      <c r="F14" s="12"/>
      <c r="G14" s="12"/>
      <c r="H14" s="12"/>
      <c r="I14" s="12"/>
      <c r="J14" s="12"/>
      <c r="K14" s="12"/>
      <c r="L14" s="12"/>
      <c r="M14" s="12"/>
      <c r="N14" s="12"/>
      <c r="O14" s="12"/>
      <c r="P14" s="12"/>
      <c r="Q14" s="12"/>
      <c r="R14" s="12"/>
      <c r="S14" s="12"/>
      <c r="T14" s="12"/>
    </row>
    <row r="15" spans="1:20" x14ac:dyDescent="0.35">
      <c r="A15" s="12"/>
      <c r="B15" s="12"/>
      <c r="C15" s="12"/>
      <c r="D15" s="12"/>
      <c r="E15" s="12"/>
      <c r="F15" s="12"/>
      <c r="G15" s="12"/>
      <c r="H15" s="12"/>
      <c r="I15" s="12"/>
      <c r="J15" s="12"/>
      <c r="K15" s="12"/>
      <c r="L15" s="12"/>
      <c r="M15" s="12"/>
      <c r="N15" s="12"/>
      <c r="O15" s="12"/>
      <c r="P15" s="12"/>
      <c r="Q15" s="12"/>
      <c r="R15" s="12"/>
      <c r="S15" s="12"/>
      <c r="T15" s="12"/>
    </row>
    <row r="16" spans="1:20" x14ac:dyDescent="0.35">
      <c r="A16" s="12"/>
      <c r="B16" s="12"/>
      <c r="C16" s="12"/>
      <c r="D16" s="12"/>
      <c r="E16" s="12"/>
      <c r="F16" s="12"/>
      <c r="G16" s="12"/>
      <c r="H16" s="12"/>
      <c r="I16" s="12"/>
      <c r="J16" s="12"/>
      <c r="K16" s="12"/>
      <c r="L16" s="12"/>
      <c r="M16" s="12"/>
      <c r="N16" s="12"/>
      <c r="O16" s="12"/>
      <c r="P16" s="12"/>
      <c r="Q16" s="12"/>
      <c r="R16" s="12"/>
      <c r="S16" s="12"/>
      <c r="T16" s="12"/>
    </row>
    <row r="17" spans="1:20" x14ac:dyDescent="0.35">
      <c r="A17" s="12"/>
      <c r="B17" s="12"/>
      <c r="C17" s="12"/>
      <c r="D17" s="12"/>
      <c r="E17" s="12"/>
      <c r="F17" s="12"/>
      <c r="G17" s="12"/>
      <c r="H17" s="12"/>
      <c r="I17" s="12"/>
      <c r="J17" s="12"/>
      <c r="K17" s="12"/>
      <c r="L17" s="12"/>
      <c r="M17" s="12"/>
      <c r="N17" s="12"/>
      <c r="O17" s="12"/>
      <c r="P17" s="12"/>
      <c r="Q17" s="12"/>
      <c r="R17" s="12"/>
      <c r="S17" s="12"/>
      <c r="T17" s="12"/>
    </row>
    <row r="18" spans="1:20" x14ac:dyDescent="0.35">
      <c r="A18" s="12"/>
      <c r="B18" s="12"/>
      <c r="C18" s="12"/>
      <c r="D18" s="12"/>
      <c r="E18" s="12"/>
      <c r="F18" s="12"/>
      <c r="G18" s="12"/>
      <c r="H18" s="12"/>
      <c r="I18" s="12"/>
      <c r="J18" s="12"/>
      <c r="K18" s="12"/>
      <c r="L18" s="12"/>
      <c r="M18" s="12"/>
      <c r="N18" s="12"/>
      <c r="O18" s="12"/>
      <c r="P18" s="12"/>
      <c r="Q18" s="12"/>
      <c r="R18" s="12"/>
      <c r="S18" s="12"/>
      <c r="T18" s="12"/>
    </row>
    <row r="19" spans="1:20" x14ac:dyDescent="0.35">
      <c r="A19" s="12"/>
      <c r="B19" s="12"/>
      <c r="C19" s="12"/>
      <c r="D19" s="12"/>
      <c r="E19" s="12"/>
      <c r="F19" s="12"/>
      <c r="G19" s="12"/>
      <c r="H19" s="12"/>
      <c r="I19" s="12"/>
      <c r="J19" s="12"/>
      <c r="K19" s="12"/>
      <c r="L19" s="12"/>
      <c r="M19" s="12"/>
      <c r="N19" s="12"/>
      <c r="O19" s="12"/>
      <c r="P19" s="12"/>
      <c r="Q19" s="12"/>
      <c r="R19" s="12"/>
      <c r="S19" s="12"/>
      <c r="T19" s="12"/>
    </row>
    <row r="20" spans="1:20" x14ac:dyDescent="0.35">
      <c r="A20" s="12"/>
      <c r="B20" s="12"/>
      <c r="C20" s="12"/>
      <c r="D20" s="12"/>
      <c r="E20" s="12"/>
      <c r="F20" s="12"/>
      <c r="G20" s="12"/>
      <c r="H20" s="12"/>
      <c r="I20" s="12"/>
      <c r="J20" s="12"/>
      <c r="K20" s="12"/>
      <c r="L20" s="12"/>
      <c r="M20" s="12"/>
      <c r="N20" s="12"/>
      <c r="O20" s="12"/>
      <c r="P20" s="12"/>
      <c r="Q20" s="12"/>
      <c r="R20" s="12"/>
      <c r="S20" s="12"/>
      <c r="T20" s="12"/>
    </row>
    <row r="21" spans="1:20" x14ac:dyDescent="0.35">
      <c r="A21" s="12"/>
      <c r="B21" s="12"/>
      <c r="C21" s="12"/>
      <c r="D21" s="12"/>
      <c r="E21" s="12"/>
      <c r="F21" s="12"/>
      <c r="G21" s="12"/>
      <c r="H21" s="12"/>
      <c r="I21" s="12"/>
      <c r="J21" s="12"/>
      <c r="K21" s="12"/>
      <c r="L21" s="12"/>
      <c r="M21" s="12"/>
      <c r="N21" s="12"/>
      <c r="O21" s="12"/>
      <c r="P21" s="12"/>
      <c r="Q21" s="12"/>
      <c r="R21" s="12"/>
      <c r="S21" s="12"/>
      <c r="T21" s="12"/>
    </row>
    <row r="22" spans="1:20" x14ac:dyDescent="0.35">
      <c r="A22" s="12"/>
      <c r="B22" s="12"/>
      <c r="C22" s="12"/>
      <c r="D22" s="12"/>
      <c r="E22" s="12"/>
      <c r="F22" s="12"/>
      <c r="G22" s="12"/>
      <c r="H22" s="12"/>
      <c r="I22" s="12"/>
      <c r="J22" s="12"/>
      <c r="K22" s="12"/>
      <c r="L22" s="12"/>
      <c r="M22" s="12"/>
      <c r="N22" s="12"/>
      <c r="O22" s="12"/>
      <c r="P22" s="12"/>
      <c r="Q22" s="12"/>
      <c r="R22" s="12"/>
      <c r="S22" s="12"/>
      <c r="T22" s="12"/>
    </row>
    <row r="23" spans="1:20" x14ac:dyDescent="0.35">
      <c r="A23" s="12"/>
      <c r="B23" s="12"/>
      <c r="C23" s="12"/>
      <c r="D23" s="12"/>
      <c r="E23" s="12"/>
      <c r="F23" s="12"/>
      <c r="G23" s="12"/>
      <c r="H23" s="12"/>
      <c r="I23" s="12"/>
      <c r="J23" s="12"/>
      <c r="K23" s="12"/>
      <c r="L23" s="12"/>
      <c r="M23" s="12"/>
      <c r="N23" s="12"/>
      <c r="O23" s="12"/>
      <c r="P23" s="12"/>
      <c r="Q23" s="12"/>
      <c r="R23" s="12"/>
      <c r="S23" s="12"/>
      <c r="T23" s="12"/>
    </row>
    <row r="24" spans="1:20" x14ac:dyDescent="0.35">
      <c r="A24" s="12"/>
      <c r="B24" s="12"/>
      <c r="C24" s="12"/>
      <c r="D24" s="12"/>
      <c r="E24" s="12"/>
      <c r="F24" s="12"/>
      <c r="G24" s="12"/>
      <c r="H24" s="12"/>
      <c r="I24" s="12"/>
      <c r="J24" s="12"/>
      <c r="K24" s="12"/>
      <c r="L24" s="12"/>
      <c r="M24" s="12"/>
      <c r="N24" s="12"/>
      <c r="O24" s="12"/>
      <c r="P24" s="12"/>
      <c r="Q24" s="12"/>
      <c r="R24" s="12"/>
      <c r="S24" s="12"/>
      <c r="T24" s="12"/>
    </row>
    <row r="25" spans="1:20" x14ac:dyDescent="0.35">
      <c r="A25" s="12"/>
      <c r="B25" s="12"/>
      <c r="C25" s="12"/>
      <c r="D25" s="12"/>
      <c r="E25" s="12"/>
      <c r="F25" s="12"/>
      <c r="G25" s="12"/>
      <c r="H25" s="12"/>
      <c r="I25" s="12"/>
      <c r="J25" s="12"/>
      <c r="K25" s="12"/>
      <c r="L25" s="12"/>
      <c r="M25" s="12"/>
      <c r="N25" s="12"/>
      <c r="O25" s="12"/>
      <c r="P25" s="12"/>
      <c r="Q25" s="12"/>
      <c r="R25" s="12"/>
      <c r="S25" s="12"/>
      <c r="T25" s="12"/>
    </row>
    <row r="26" spans="1:20" x14ac:dyDescent="0.35">
      <c r="A26" s="12"/>
      <c r="B26" s="12"/>
      <c r="C26" s="12"/>
      <c r="D26" s="12"/>
      <c r="E26" s="12"/>
      <c r="F26" s="12"/>
      <c r="G26" s="12"/>
      <c r="H26" s="12"/>
      <c r="I26" s="12"/>
      <c r="J26" s="12"/>
      <c r="K26" s="12"/>
      <c r="L26" s="12"/>
      <c r="M26" s="12"/>
      <c r="N26" s="12"/>
      <c r="O26" s="12"/>
      <c r="P26" s="12"/>
      <c r="Q26" s="12"/>
      <c r="R26" s="12"/>
      <c r="S26" s="12"/>
      <c r="T26" s="12"/>
    </row>
    <row r="27" spans="1:20" x14ac:dyDescent="0.35">
      <c r="A27" s="12"/>
      <c r="B27" s="12"/>
      <c r="C27" s="12"/>
      <c r="D27" s="12"/>
      <c r="E27" s="12"/>
      <c r="F27" s="12"/>
      <c r="G27" s="12"/>
      <c r="H27" s="12"/>
      <c r="I27" s="12"/>
      <c r="J27" s="12"/>
      <c r="K27" s="12"/>
      <c r="L27" s="12"/>
      <c r="M27" s="12"/>
      <c r="N27" s="12"/>
      <c r="O27" s="12"/>
      <c r="P27" s="12"/>
      <c r="Q27" s="12"/>
      <c r="R27" s="12"/>
      <c r="S27" s="12"/>
      <c r="T27" s="12"/>
    </row>
    <row r="28" spans="1:20" x14ac:dyDescent="0.35">
      <c r="A28" s="12"/>
      <c r="B28" s="12"/>
      <c r="C28" s="12"/>
      <c r="D28" s="12"/>
      <c r="E28" s="12"/>
      <c r="F28" s="12"/>
      <c r="G28" s="12"/>
      <c r="H28" s="12"/>
      <c r="I28" s="12"/>
      <c r="J28" s="12"/>
      <c r="K28" s="12"/>
      <c r="L28" s="12"/>
      <c r="M28" s="12"/>
      <c r="N28" s="12"/>
      <c r="O28" s="12"/>
      <c r="P28" s="12"/>
      <c r="Q28" s="12"/>
      <c r="R28" s="12"/>
      <c r="S28" s="12"/>
      <c r="T28" s="12"/>
    </row>
    <row r="29" spans="1:20" x14ac:dyDescent="0.35">
      <c r="A29" s="12"/>
      <c r="B29" s="12"/>
      <c r="C29" s="12"/>
      <c r="D29" s="12"/>
      <c r="E29" s="12"/>
      <c r="F29" s="12"/>
      <c r="G29" s="12"/>
      <c r="H29" s="12"/>
      <c r="I29" s="12"/>
      <c r="J29" s="12"/>
      <c r="K29" s="12"/>
      <c r="L29" s="12"/>
      <c r="M29" s="12"/>
      <c r="N29" s="12"/>
      <c r="O29" s="12"/>
      <c r="P29" s="12"/>
      <c r="Q29" s="12"/>
      <c r="R29" s="12"/>
      <c r="S29" s="12"/>
      <c r="T29" s="12"/>
    </row>
    <row r="30" spans="1:20" x14ac:dyDescent="0.35">
      <c r="A30" s="12"/>
      <c r="B30" s="12"/>
      <c r="C30" s="12"/>
      <c r="D30" s="12"/>
      <c r="E30" s="12"/>
      <c r="F30" s="12"/>
      <c r="G30" s="12"/>
      <c r="H30" s="12"/>
      <c r="I30" s="12"/>
      <c r="J30" s="12"/>
      <c r="K30" s="12"/>
      <c r="L30" s="12"/>
      <c r="M30" s="12"/>
      <c r="N30" s="12"/>
      <c r="O30" s="12"/>
      <c r="P30" s="12"/>
      <c r="Q30" s="12"/>
      <c r="R30" s="12"/>
      <c r="S30" s="12"/>
      <c r="T30" s="12"/>
    </row>
    <row r="31" spans="1:20" x14ac:dyDescent="0.35">
      <c r="A31" s="12"/>
      <c r="B31" s="12"/>
      <c r="C31" s="12"/>
      <c r="D31" s="12"/>
      <c r="E31" s="12"/>
      <c r="F31" s="12"/>
      <c r="G31" s="12"/>
      <c r="H31" s="12"/>
      <c r="I31" s="12"/>
      <c r="J31" s="12"/>
      <c r="K31" s="12"/>
      <c r="L31" s="12"/>
      <c r="M31" s="12"/>
      <c r="N31" s="12"/>
      <c r="O31" s="12"/>
      <c r="P31" s="12"/>
      <c r="Q31" s="12"/>
      <c r="R31" s="12"/>
      <c r="S31" s="12"/>
      <c r="T31" s="12"/>
    </row>
    <row r="32" spans="1:20" x14ac:dyDescent="0.35">
      <c r="A32" s="12"/>
      <c r="B32" s="12"/>
      <c r="C32" s="12"/>
      <c r="D32" s="12"/>
      <c r="E32" s="12"/>
      <c r="F32" s="12"/>
      <c r="G32" s="12"/>
      <c r="H32" s="12"/>
      <c r="I32" s="12"/>
      <c r="J32" s="12"/>
      <c r="K32" s="12"/>
      <c r="L32" s="12"/>
      <c r="M32" s="12"/>
      <c r="N32" s="12"/>
      <c r="O32" s="12"/>
      <c r="P32" s="12"/>
      <c r="Q32" s="12"/>
      <c r="R32" s="12"/>
      <c r="S32" s="12"/>
      <c r="T32" s="12"/>
    </row>
    <row r="33" spans="1:20" x14ac:dyDescent="0.35">
      <c r="A33" s="12"/>
      <c r="B33" s="12"/>
      <c r="C33" s="12"/>
      <c r="D33" s="12"/>
      <c r="E33" s="12"/>
      <c r="F33" s="12"/>
      <c r="G33" s="12"/>
      <c r="H33" s="12"/>
      <c r="I33" s="12"/>
      <c r="J33" s="12"/>
      <c r="K33" s="12"/>
      <c r="L33" s="12"/>
      <c r="M33" s="12"/>
      <c r="N33" s="12"/>
      <c r="O33" s="12"/>
      <c r="P33" s="12"/>
      <c r="Q33" s="12"/>
      <c r="R33" s="12"/>
      <c r="S33" s="12"/>
      <c r="T33" s="12"/>
    </row>
    <row r="34" spans="1:20" x14ac:dyDescent="0.35">
      <c r="A34" s="12"/>
      <c r="B34" s="12"/>
      <c r="C34" s="12"/>
      <c r="D34" s="12"/>
      <c r="E34" s="12"/>
      <c r="F34" s="12"/>
      <c r="G34" s="12"/>
      <c r="H34" s="12"/>
      <c r="I34" s="12"/>
      <c r="J34" s="12"/>
      <c r="K34" s="12"/>
      <c r="L34" s="12"/>
      <c r="M34" s="12"/>
      <c r="N34" s="12"/>
      <c r="O34" s="12"/>
      <c r="P34" s="12"/>
      <c r="Q34" s="12"/>
      <c r="R34" s="12"/>
      <c r="S34" s="12"/>
      <c r="T34" s="12"/>
    </row>
    <row r="35" spans="1:20" x14ac:dyDescent="0.35">
      <c r="A35" s="12"/>
      <c r="B35" s="12"/>
      <c r="C35" s="12"/>
      <c r="D35" s="12"/>
      <c r="E35" s="12"/>
      <c r="F35" s="12"/>
      <c r="G35" s="12"/>
      <c r="H35" s="12"/>
      <c r="I35" s="12"/>
      <c r="J35" s="12"/>
      <c r="K35" s="12"/>
      <c r="L35" s="12"/>
      <c r="M35" s="12"/>
      <c r="N35" s="12"/>
      <c r="O35" s="12"/>
      <c r="P35" s="12"/>
      <c r="Q35" s="12"/>
      <c r="R35" s="12"/>
      <c r="S35" s="12"/>
      <c r="T35" s="12"/>
    </row>
    <row r="36" spans="1:20" x14ac:dyDescent="0.35">
      <c r="A36" s="12"/>
      <c r="B36" s="12"/>
      <c r="C36" s="12"/>
      <c r="D36" s="12"/>
      <c r="E36" s="12"/>
      <c r="F36" s="12"/>
      <c r="G36" s="12"/>
      <c r="H36" s="12"/>
      <c r="I36" s="12"/>
      <c r="J36" s="12"/>
      <c r="K36" s="12"/>
      <c r="L36" s="12"/>
      <c r="M36" s="12"/>
      <c r="N36" s="12"/>
      <c r="O36" s="12"/>
      <c r="P36" s="12"/>
      <c r="Q36" s="12"/>
      <c r="R36" s="12"/>
      <c r="S36" s="12"/>
      <c r="T36" s="12"/>
    </row>
    <row r="37" spans="1:20" x14ac:dyDescent="0.35">
      <c r="A37" s="12"/>
      <c r="B37" s="12"/>
      <c r="C37" s="12"/>
      <c r="D37" s="12"/>
      <c r="E37" s="12"/>
      <c r="F37" s="12"/>
      <c r="G37" s="12"/>
      <c r="H37" s="12"/>
      <c r="I37" s="12"/>
      <c r="J37" s="12"/>
      <c r="K37" s="12"/>
      <c r="L37" s="12"/>
      <c r="M37" s="12"/>
      <c r="N37" s="12"/>
      <c r="O37" s="12"/>
      <c r="P37" s="12"/>
      <c r="Q37" s="12"/>
      <c r="R37" s="12"/>
      <c r="S37" s="12"/>
      <c r="T37" s="12"/>
    </row>
  </sheetData>
  <sheetProtection algorithmName="SHA-512" hashValue="rcdCFernx3nnSKg9/u/80Qs1sjk/hj6QHVFbL52+/43fjFQEpzMaTcATxDUvBVb4tyXd9wUviKycrbnt+cMzIA==" saltValue="TcQVS2FLw8hqVhAp7w2K4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opLeftCell="A3" workbookViewId="0">
      <selection activeCell="J5" sqref="J5"/>
    </sheetView>
  </sheetViews>
  <sheetFormatPr defaultRowHeight="17.25" x14ac:dyDescent="0.35"/>
  <cols>
    <col min="1" max="1" width="12.75" style="4" customWidth="1"/>
    <col min="2" max="2" width="14.625" style="4" customWidth="1"/>
    <col min="3" max="3" width="9.375" style="4" customWidth="1"/>
    <col min="4" max="4" width="15.5" style="4" customWidth="1"/>
    <col min="5" max="5" width="14.25" style="4" customWidth="1"/>
    <col min="6" max="6" width="11.875" style="4" customWidth="1"/>
    <col min="7" max="7" width="15.875" style="4" customWidth="1"/>
    <col min="8" max="8" width="16.625" style="4" customWidth="1"/>
    <col min="9" max="9" width="13.5" style="4" customWidth="1"/>
    <col min="10" max="10" width="12.25" style="4" customWidth="1"/>
    <col min="11" max="11" width="16.625" style="4" customWidth="1"/>
    <col min="12" max="12" width="9" style="4" customWidth="1"/>
    <col min="13" max="13" width="10.875" style="4" customWidth="1"/>
    <col min="14" max="14" width="9" style="4" customWidth="1"/>
    <col min="15" max="15" width="9" style="4"/>
    <col min="16" max="16" width="9" style="4" customWidth="1"/>
    <col min="17" max="16384" width="9" style="4"/>
  </cols>
  <sheetData>
    <row r="1" spans="1:11" ht="20.100000000000001" customHeight="1" thickBot="1" x14ac:dyDescent="0.4">
      <c r="A1" s="1" t="s">
        <v>0</v>
      </c>
      <c r="B1" s="1" t="s">
        <v>1</v>
      </c>
      <c r="C1" s="1" t="s">
        <v>2</v>
      </c>
      <c r="D1" s="1" t="s">
        <v>3</v>
      </c>
      <c r="E1" s="1" t="s">
        <v>4</v>
      </c>
      <c r="F1" s="1" t="s">
        <v>5</v>
      </c>
      <c r="G1" s="1" t="s">
        <v>6</v>
      </c>
      <c r="H1" s="1" t="s">
        <v>7</v>
      </c>
      <c r="I1" s="3" t="s">
        <v>29</v>
      </c>
    </row>
    <row r="2" spans="1:11" ht="18" thickTop="1" x14ac:dyDescent="0.35">
      <c r="A2" s="2">
        <v>44246</v>
      </c>
      <c r="B2" s="4" t="s">
        <v>8</v>
      </c>
      <c r="C2" s="4" t="s">
        <v>9</v>
      </c>
      <c r="D2" s="4" t="s">
        <v>10</v>
      </c>
      <c r="E2" s="4">
        <v>84</v>
      </c>
      <c r="F2" s="5">
        <f>IF(D2="Tent",6000,IF(D2="Blender",3500,IF(D2="Action Figure",1200,IF(D2="Novel",1000,IF(D2="Sneakers",4000,IF(D2="Smartphone",10000,IF(D2="moisturizer",600,"No Product Found")))))))</f>
        <v>6000</v>
      </c>
      <c r="G2" s="5">
        <f>IF(D2="Tent",4000,IF(D2="Blender",2500,IF(D2="Action Figure",800,IF(D2="Novel",700,IF(D2="Sneakers",3000,IF(D2="Smartphone",7000,IF(D2="moisturizer",400,"No Product Found")))))))</f>
        <v>4000</v>
      </c>
      <c r="H2" s="5">
        <f>F2*E2</f>
        <v>504000</v>
      </c>
      <c r="I2" s="6">
        <f>H2-(G2*E2)</f>
        <v>168000</v>
      </c>
      <c r="K2" s="4" t="s">
        <v>36</v>
      </c>
    </row>
    <row r="3" spans="1:11" x14ac:dyDescent="0.35">
      <c r="A3" s="2">
        <v>44446</v>
      </c>
      <c r="B3" s="4" t="s">
        <v>11</v>
      </c>
      <c r="C3" s="4" t="s">
        <v>12</v>
      </c>
      <c r="D3" s="4" t="s">
        <v>13</v>
      </c>
      <c r="E3" s="4">
        <v>128</v>
      </c>
      <c r="F3" s="5">
        <f t="shared" ref="F3:F51" si="0">IF(D3="Tent",6000,IF(D3="Blender",3500,IF(D3="Action Figure",1200,IF(D3="Novel",1000,IF(D3="Sneakers",4000,IF(D3="Smartphone",10000,IF(D3="moisturizer",600,"No Product Found")))))))</f>
        <v>3500</v>
      </c>
      <c r="G3" s="5">
        <f t="shared" ref="G3:G51" si="1">IF(D3="Tent",4000,IF(D3="Blender",2500,IF(D3="Action Figure",800,IF(D3="Novel",700,IF(D3="Sneakers",3000,IF(D3="Smartphone",7000,IF(D3="moisturizer",400,"No Product Found")))))))</f>
        <v>2500</v>
      </c>
      <c r="H3" s="5">
        <f t="shared" ref="H3:H51" si="2">F3*E3</f>
        <v>448000</v>
      </c>
      <c r="I3" s="6">
        <f t="shared" ref="I3:I51" si="3">H3-(G3*E3)</f>
        <v>128000</v>
      </c>
      <c r="K3" s="11">
        <f>SUM(Table4[Total Sales])</f>
        <v>12944500</v>
      </c>
    </row>
    <row r="4" spans="1:11" x14ac:dyDescent="0.35">
      <c r="A4" s="2">
        <v>44230</v>
      </c>
      <c r="B4" s="4" t="s">
        <v>14</v>
      </c>
      <c r="C4" s="4" t="s">
        <v>15</v>
      </c>
      <c r="D4" s="4" t="s">
        <v>16</v>
      </c>
      <c r="E4" s="4">
        <v>136</v>
      </c>
      <c r="F4" s="5">
        <f t="shared" si="0"/>
        <v>1200</v>
      </c>
      <c r="G4" s="5">
        <f t="shared" si="1"/>
        <v>800</v>
      </c>
      <c r="H4" s="5">
        <f t="shared" si="2"/>
        <v>163200</v>
      </c>
      <c r="I4" s="6">
        <f t="shared" si="3"/>
        <v>54400</v>
      </c>
    </row>
    <row r="5" spans="1:11" x14ac:dyDescent="0.35">
      <c r="A5" s="2">
        <v>44085</v>
      </c>
      <c r="B5" s="4" t="s">
        <v>17</v>
      </c>
      <c r="C5" s="4" t="s">
        <v>18</v>
      </c>
      <c r="D5" s="4" t="s">
        <v>19</v>
      </c>
      <c r="E5" s="4">
        <v>91</v>
      </c>
      <c r="F5" s="5">
        <f t="shared" si="0"/>
        <v>1000</v>
      </c>
      <c r="G5" s="5">
        <f t="shared" si="1"/>
        <v>700</v>
      </c>
      <c r="H5" s="5">
        <f t="shared" si="2"/>
        <v>91000</v>
      </c>
      <c r="I5" s="6">
        <f t="shared" si="3"/>
        <v>27300</v>
      </c>
    </row>
    <row r="6" spans="1:11" x14ac:dyDescent="0.35">
      <c r="A6" s="2">
        <v>44462</v>
      </c>
      <c r="B6" s="4" t="s">
        <v>20</v>
      </c>
      <c r="C6" s="4" t="s">
        <v>9</v>
      </c>
      <c r="D6" s="4" t="s">
        <v>21</v>
      </c>
      <c r="E6" s="4">
        <v>110</v>
      </c>
      <c r="F6" s="5">
        <f t="shared" si="0"/>
        <v>4000</v>
      </c>
      <c r="G6" s="5">
        <f t="shared" si="1"/>
        <v>3000</v>
      </c>
      <c r="H6" s="5">
        <f t="shared" si="2"/>
        <v>440000</v>
      </c>
      <c r="I6" s="6">
        <f t="shared" si="3"/>
        <v>110000</v>
      </c>
      <c r="K6" s="4" t="s">
        <v>37</v>
      </c>
    </row>
    <row r="7" spans="1:11" x14ac:dyDescent="0.35">
      <c r="A7" s="2">
        <v>44105</v>
      </c>
      <c r="B7" s="4" t="s">
        <v>22</v>
      </c>
      <c r="C7" s="4" t="s">
        <v>12</v>
      </c>
      <c r="D7" s="4" t="s">
        <v>16</v>
      </c>
      <c r="E7" s="4">
        <v>51</v>
      </c>
      <c r="F7" s="5">
        <f t="shared" si="0"/>
        <v>1200</v>
      </c>
      <c r="G7" s="5">
        <f t="shared" si="1"/>
        <v>800</v>
      </c>
      <c r="H7" s="5">
        <f t="shared" si="2"/>
        <v>61200</v>
      </c>
      <c r="I7" s="6">
        <f t="shared" si="3"/>
        <v>20400</v>
      </c>
      <c r="K7" s="4">
        <f>SUM(Table4[Units Sold])</f>
        <v>4705</v>
      </c>
    </row>
    <row r="8" spans="1:11" x14ac:dyDescent="0.35">
      <c r="A8" s="2">
        <v>44413</v>
      </c>
      <c r="B8" s="4" t="s">
        <v>23</v>
      </c>
      <c r="C8" s="4" t="s">
        <v>18</v>
      </c>
      <c r="D8" s="4" t="s">
        <v>19</v>
      </c>
      <c r="E8" s="4">
        <v>78</v>
      </c>
      <c r="F8" s="5">
        <f t="shared" si="0"/>
        <v>1000</v>
      </c>
      <c r="G8" s="5">
        <f t="shared" si="1"/>
        <v>700</v>
      </c>
      <c r="H8" s="5">
        <f t="shared" si="2"/>
        <v>78000</v>
      </c>
      <c r="I8" s="6">
        <f t="shared" si="3"/>
        <v>23400</v>
      </c>
    </row>
    <row r="9" spans="1:11" x14ac:dyDescent="0.35">
      <c r="A9" s="2">
        <v>44141</v>
      </c>
      <c r="B9" s="4" t="s">
        <v>24</v>
      </c>
      <c r="C9" s="4" t="s">
        <v>15</v>
      </c>
      <c r="D9" s="4" t="s">
        <v>10</v>
      </c>
      <c r="E9" s="4">
        <v>146</v>
      </c>
      <c r="F9" s="5">
        <f t="shared" si="0"/>
        <v>6000</v>
      </c>
      <c r="G9" s="5">
        <f t="shared" si="1"/>
        <v>4000</v>
      </c>
      <c r="H9" s="5">
        <f t="shared" si="2"/>
        <v>876000</v>
      </c>
      <c r="I9" s="6">
        <f t="shared" si="3"/>
        <v>292000</v>
      </c>
    </row>
    <row r="10" spans="1:11" x14ac:dyDescent="0.35">
      <c r="A10" s="2">
        <v>44223</v>
      </c>
      <c r="B10" s="4" t="s">
        <v>25</v>
      </c>
      <c r="C10" s="4" t="s">
        <v>9</v>
      </c>
      <c r="D10" s="4" t="s">
        <v>26</v>
      </c>
      <c r="E10" s="4">
        <v>101</v>
      </c>
      <c r="F10" s="5">
        <f t="shared" si="0"/>
        <v>600</v>
      </c>
      <c r="G10" s="5">
        <f t="shared" si="1"/>
        <v>400</v>
      </c>
      <c r="H10" s="5">
        <f t="shared" si="2"/>
        <v>60600</v>
      </c>
      <c r="I10" s="6">
        <f t="shared" si="3"/>
        <v>20200</v>
      </c>
      <c r="K10" s="4" t="s">
        <v>38</v>
      </c>
    </row>
    <row r="11" spans="1:11" x14ac:dyDescent="0.35">
      <c r="A11" s="2">
        <v>44442</v>
      </c>
      <c r="B11" s="4" t="s">
        <v>27</v>
      </c>
      <c r="C11" s="4" t="s">
        <v>15</v>
      </c>
      <c r="D11" s="4" t="s">
        <v>10</v>
      </c>
      <c r="E11" s="4">
        <v>52</v>
      </c>
      <c r="F11" s="5">
        <f t="shared" si="0"/>
        <v>6000</v>
      </c>
      <c r="G11" s="5">
        <f t="shared" si="1"/>
        <v>4000</v>
      </c>
      <c r="H11" s="5">
        <f t="shared" si="2"/>
        <v>312000</v>
      </c>
      <c r="I11" s="6">
        <f t="shared" si="3"/>
        <v>104000</v>
      </c>
      <c r="K11" s="11">
        <f>SUM(Table4[Profit])</f>
        <v>3834400</v>
      </c>
    </row>
    <row r="12" spans="1:11" x14ac:dyDescent="0.35">
      <c r="A12" s="2">
        <v>44469</v>
      </c>
      <c r="B12" s="4" t="s">
        <v>27</v>
      </c>
      <c r="C12" s="4" t="s">
        <v>12</v>
      </c>
      <c r="D12" s="4" t="s">
        <v>16</v>
      </c>
      <c r="E12" s="4">
        <v>55</v>
      </c>
      <c r="F12" s="5">
        <f t="shared" si="0"/>
        <v>1200</v>
      </c>
      <c r="G12" s="5">
        <f t="shared" si="1"/>
        <v>800</v>
      </c>
      <c r="H12" s="5">
        <f t="shared" si="2"/>
        <v>66000</v>
      </c>
      <c r="I12" s="6">
        <f t="shared" si="3"/>
        <v>22000</v>
      </c>
    </row>
    <row r="13" spans="1:11" x14ac:dyDescent="0.35">
      <c r="A13" s="2">
        <v>44084</v>
      </c>
      <c r="B13" s="4" t="s">
        <v>27</v>
      </c>
      <c r="C13" s="4" t="s">
        <v>15</v>
      </c>
      <c r="D13" s="4" t="s">
        <v>19</v>
      </c>
      <c r="E13" s="4">
        <v>137</v>
      </c>
      <c r="F13" s="5">
        <f t="shared" si="0"/>
        <v>1000</v>
      </c>
      <c r="G13" s="5">
        <f t="shared" si="1"/>
        <v>700</v>
      </c>
      <c r="H13" s="5">
        <f t="shared" si="2"/>
        <v>137000</v>
      </c>
      <c r="I13" s="6">
        <f t="shared" si="3"/>
        <v>41100</v>
      </c>
    </row>
    <row r="14" spans="1:11" x14ac:dyDescent="0.35">
      <c r="A14" s="2">
        <v>44404</v>
      </c>
      <c r="B14" s="4" t="s">
        <v>24</v>
      </c>
      <c r="C14" s="4" t="s">
        <v>15</v>
      </c>
      <c r="D14" s="4" t="s">
        <v>13</v>
      </c>
      <c r="E14" s="4">
        <v>96</v>
      </c>
      <c r="F14" s="5">
        <f t="shared" si="0"/>
        <v>3500</v>
      </c>
      <c r="G14" s="5">
        <f t="shared" si="1"/>
        <v>2500</v>
      </c>
      <c r="H14" s="5">
        <f t="shared" si="2"/>
        <v>336000</v>
      </c>
      <c r="I14" s="6">
        <f t="shared" si="3"/>
        <v>96000</v>
      </c>
      <c r="K14" s="4" t="s">
        <v>39</v>
      </c>
    </row>
    <row r="15" spans="1:11" x14ac:dyDescent="0.35">
      <c r="A15" s="2">
        <v>44113</v>
      </c>
      <c r="B15" s="4" t="s">
        <v>25</v>
      </c>
      <c r="C15" s="4" t="s">
        <v>12</v>
      </c>
      <c r="D15" s="4" t="s">
        <v>21</v>
      </c>
      <c r="E15" s="4">
        <v>52</v>
      </c>
      <c r="F15" s="5">
        <f t="shared" si="0"/>
        <v>4000</v>
      </c>
      <c r="G15" s="5">
        <f t="shared" si="1"/>
        <v>3000</v>
      </c>
      <c r="H15" s="5">
        <f t="shared" si="2"/>
        <v>208000</v>
      </c>
      <c r="I15" s="6">
        <f t="shared" si="3"/>
        <v>52000</v>
      </c>
      <c r="K15" s="11">
        <f>AVERAGE(Table4[Total Sales])</f>
        <v>258890</v>
      </c>
    </row>
    <row r="16" spans="1:11" x14ac:dyDescent="0.35">
      <c r="A16" s="2">
        <v>44292</v>
      </c>
      <c r="B16" s="4" t="s">
        <v>17</v>
      </c>
      <c r="C16" s="4" t="s">
        <v>9</v>
      </c>
      <c r="D16" s="4" t="s">
        <v>13</v>
      </c>
      <c r="E16" s="4">
        <v>76</v>
      </c>
      <c r="F16" s="5">
        <f t="shared" si="0"/>
        <v>3500</v>
      </c>
      <c r="G16" s="5">
        <f t="shared" si="1"/>
        <v>2500</v>
      </c>
      <c r="H16" s="5">
        <f t="shared" si="2"/>
        <v>266000</v>
      </c>
      <c r="I16" s="6">
        <f t="shared" si="3"/>
        <v>76000</v>
      </c>
    </row>
    <row r="17" spans="1:9" x14ac:dyDescent="0.35">
      <c r="A17" s="2">
        <v>44362</v>
      </c>
      <c r="B17" s="4" t="s">
        <v>11</v>
      </c>
      <c r="C17" s="4" t="s">
        <v>18</v>
      </c>
      <c r="D17" s="4" t="s">
        <v>21</v>
      </c>
      <c r="E17" s="4">
        <v>145</v>
      </c>
      <c r="F17" s="5">
        <f t="shared" si="0"/>
        <v>4000</v>
      </c>
      <c r="G17" s="5">
        <f t="shared" si="1"/>
        <v>3000</v>
      </c>
      <c r="H17" s="5">
        <f t="shared" si="2"/>
        <v>580000</v>
      </c>
      <c r="I17" s="6">
        <f t="shared" si="3"/>
        <v>145000</v>
      </c>
    </row>
    <row r="18" spans="1:9" x14ac:dyDescent="0.35">
      <c r="A18" s="2">
        <v>44083</v>
      </c>
      <c r="B18" s="4" t="s">
        <v>8</v>
      </c>
      <c r="C18" s="4" t="s">
        <v>15</v>
      </c>
      <c r="D18" s="4" t="s">
        <v>26</v>
      </c>
      <c r="E18" s="4">
        <v>83</v>
      </c>
      <c r="F18" s="5">
        <f t="shared" si="0"/>
        <v>600</v>
      </c>
      <c r="G18" s="5">
        <f t="shared" si="1"/>
        <v>400</v>
      </c>
      <c r="H18" s="5">
        <f t="shared" si="2"/>
        <v>49800</v>
      </c>
      <c r="I18" s="6">
        <f t="shared" si="3"/>
        <v>16600</v>
      </c>
    </row>
    <row r="19" spans="1:9" x14ac:dyDescent="0.35">
      <c r="A19" s="2">
        <v>44421</v>
      </c>
      <c r="B19" s="4" t="s">
        <v>20</v>
      </c>
      <c r="C19" s="4" t="s">
        <v>15</v>
      </c>
      <c r="D19" s="4" t="s">
        <v>19</v>
      </c>
      <c r="E19" s="4">
        <v>91</v>
      </c>
      <c r="F19" s="5">
        <f t="shared" si="0"/>
        <v>1000</v>
      </c>
      <c r="G19" s="5">
        <f t="shared" si="1"/>
        <v>700</v>
      </c>
      <c r="H19" s="5">
        <f t="shared" si="2"/>
        <v>91000</v>
      </c>
      <c r="I19" s="6">
        <f t="shared" si="3"/>
        <v>27300</v>
      </c>
    </row>
    <row r="20" spans="1:9" x14ac:dyDescent="0.35">
      <c r="A20" s="2">
        <v>44070</v>
      </c>
      <c r="B20" s="4" t="s">
        <v>22</v>
      </c>
      <c r="C20" s="4" t="s">
        <v>9</v>
      </c>
      <c r="D20" s="4" t="s">
        <v>28</v>
      </c>
      <c r="E20" s="4">
        <v>108</v>
      </c>
      <c r="F20" s="5">
        <f t="shared" si="0"/>
        <v>10000</v>
      </c>
      <c r="G20" s="5">
        <f t="shared" si="1"/>
        <v>7000</v>
      </c>
      <c r="H20" s="5">
        <f t="shared" si="2"/>
        <v>1080000</v>
      </c>
      <c r="I20" s="6">
        <f t="shared" si="3"/>
        <v>324000</v>
      </c>
    </row>
    <row r="21" spans="1:9" x14ac:dyDescent="0.35">
      <c r="A21" s="2">
        <v>44293</v>
      </c>
      <c r="B21" s="4" t="s">
        <v>14</v>
      </c>
      <c r="C21" s="4" t="s">
        <v>18</v>
      </c>
      <c r="D21" s="4" t="s">
        <v>21</v>
      </c>
      <c r="E21" s="4">
        <v>144</v>
      </c>
      <c r="F21" s="5">
        <f t="shared" si="0"/>
        <v>4000</v>
      </c>
      <c r="G21" s="5">
        <f t="shared" si="1"/>
        <v>3000</v>
      </c>
      <c r="H21" s="5">
        <f t="shared" si="2"/>
        <v>576000</v>
      </c>
      <c r="I21" s="6">
        <f t="shared" si="3"/>
        <v>144000</v>
      </c>
    </row>
    <row r="22" spans="1:9" x14ac:dyDescent="0.35">
      <c r="A22" s="2">
        <v>43990</v>
      </c>
      <c r="B22" s="4" t="s">
        <v>20</v>
      </c>
      <c r="C22" s="4" t="s">
        <v>15</v>
      </c>
      <c r="D22" s="4" t="s">
        <v>26</v>
      </c>
      <c r="E22" s="4">
        <v>92</v>
      </c>
      <c r="F22" s="5">
        <f t="shared" si="0"/>
        <v>600</v>
      </c>
      <c r="G22" s="5">
        <f t="shared" si="1"/>
        <v>400</v>
      </c>
      <c r="H22" s="5">
        <f t="shared" si="2"/>
        <v>55200</v>
      </c>
      <c r="I22" s="6">
        <f t="shared" si="3"/>
        <v>18400</v>
      </c>
    </row>
    <row r="23" spans="1:9" x14ac:dyDescent="0.35">
      <c r="A23" s="2">
        <v>44551</v>
      </c>
      <c r="B23" s="4" t="s">
        <v>24</v>
      </c>
      <c r="C23" s="4" t="s">
        <v>9</v>
      </c>
      <c r="D23" s="4" t="s">
        <v>10</v>
      </c>
      <c r="E23" s="4">
        <v>71</v>
      </c>
      <c r="F23" s="5">
        <f t="shared" si="0"/>
        <v>6000</v>
      </c>
      <c r="G23" s="5">
        <f t="shared" si="1"/>
        <v>4000</v>
      </c>
      <c r="H23" s="5">
        <f t="shared" si="2"/>
        <v>426000</v>
      </c>
      <c r="I23" s="6">
        <f t="shared" si="3"/>
        <v>142000</v>
      </c>
    </row>
    <row r="24" spans="1:9" x14ac:dyDescent="0.35">
      <c r="A24" s="2">
        <v>44418</v>
      </c>
      <c r="B24" s="4" t="s">
        <v>8</v>
      </c>
      <c r="C24" s="4" t="s">
        <v>12</v>
      </c>
      <c r="D24" s="4" t="s">
        <v>26</v>
      </c>
      <c r="E24" s="4">
        <v>103</v>
      </c>
      <c r="F24" s="5">
        <f t="shared" si="0"/>
        <v>600</v>
      </c>
      <c r="G24" s="5">
        <f t="shared" si="1"/>
        <v>400</v>
      </c>
      <c r="H24" s="5">
        <f t="shared" si="2"/>
        <v>61800</v>
      </c>
      <c r="I24" s="6">
        <f t="shared" si="3"/>
        <v>20600</v>
      </c>
    </row>
    <row r="25" spans="1:9" x14ac:dyDescent="0.35">
      <c r="A25" s="2">
        <v>44532</v>
      </c>
      <c r="B25" s="4" t="s">
        <v>27</v>
      </c>
      <c r="C25" s="4" t="s">
        <v>18</v>
      </c>
      <c r="D25" s="4" t="s">
        <v>19</v>
      </c>
      <c r="E25" s="4">
        <v>55</v>
      </c>
      <c r="F25" s="5">
        <f t="shared" si="0"/>
        <v>1000</v>
      </c>
      <c r="G25" s="5">
        <f t="shared" si="1"/>
        <v>700</v>
      </c>
      <c r="H25" s="5">
        <f t="shared" si="2"/>
        <v>55000</v>
      </c>
      <c r="I25" s="6">
        <f t="shared" si="3"/>
        <v>16500</v>
      </c>
    </row>
    <row r="26" spans="1:9" x14ac:dyDescent="0.35">
      <c r="A26" s="2">
        <v>44438</v>
      </c>
      <c r="B26" s="4" t="s">
        <v>22</v>
      </c>
      <c r="C26" s="4" t="s">
        <v>12</v>
      </c>
      <c r="D26" s="4" t="s">
        <v>21</v>
      </c>
      <c r="E26" s="4">
        <v>93</v>
      </c>
      <c r="F26" s="5">
        <f t="shared" si="0"/>
        <v>4000</v>
      </c>
      <c r="G26" s="5">
        <f t="shared" si="1"/>
        <v>3000</v>
      </c>
      <c r="H26" s="5">
        <f t="shared" si="2"/>
        <v>372000</v>
      </c>
      <c r="I26" s="6">
        <f t="shared" si="3"/>
        <v>93000</v>
      </c>
    </row>
    <row r="27" spans="1:9" x14ac:dyDescent="0.35">
      <c r="A27" s="2">
        <v>43971</v>
      </c>
      <c r="B27" s="4" t="s">
        <v>14</v>
      </c>
      <c r="C27" s="4" t="s">
        <v>15</v>
      </c>
      <c r="D27" s="4" t="s">
        <v>26</v>
      </c>
      <c r="E27" s="4">
        <v>143</v>
      </c>
      <c r="F27" s="5">
        <f t="shared" si="0"/>
        <v>600</v>
      </c>
      <c r="G27" s="5">
        <f t="shared" si="1"/>
        <v>400</v>
      </c>
      <c r="H27" s="5">
        <f t="shared" si="2"/>
        <v>85800</v>
      </c>
      <c r="I27" s="6">
        <f t="shared" si="3"/>
        <v>28600</v>
      </c>
    </row>
    <row r="28" spans="1:9" x14ac:dyDescent="0.35">
      <c r="A28" s="2">
        <v>44452</v>
      </c>
      <c r="B28" s="4" t="s">
        <v>23</v>
      </c>
      <c r="C28" s="4" t="s">
        <v>9</v>
      </c>
      <c r="D28" s="4" t="s">
        <v>13</v>
      </c>
      <c r="E28" s="4">
        <v>143</v>
      </c>
      <c r="F28" s="5">
        <f t="shared" si="0"/>
        <v>3500</v>
      </c>
      <c r="G28" s="5">
        <f t="shared" si="1"/>
        <v>2500</v>
      </c>
      <c r="H28" s="5">
        <f t="shared" si="2"/>
        <v>500500</v>
      </c>
      <c r="I28" s="6">
        <f t="shared" si="3"/>
        <v>143000</v>
      </c>
    </row>
    <row r="29" spans="1:9" x14ac:dyDescent="0.35">
      <c r="A29" s="2">
        <v>44496</v>
      </c>
      <c r="B29" s="4" t="s">
        <v>25</v>
      </c>
      <c r="C29" s="4" t="s">
        <v>18</v>
      </c>
      <c r="D29" s="4" t="s">
        <v>26</v>
      </c>
      <c r="E29" s="4">
        <v>99</v>
      </c>
      <c r="F29" s="5">
        <f t="shared" si="0"/>
        <v>600</v>
      </c>
      <c r="G29" s="5">
        <f t="shared" si="1"/>
        <v>400</v>
      </c>
      <c r="H29" s="5">
        <f t="shared" si="2"/>
        <v>59400</v>
      </c>
      <c r="I29" s="6">
        <f t="shared" si="3"/>
        <v>19800</v>
      </c>
    </row>
    <row r="30" spans="1:9" x14ac:dyDescent="0.35">
      <c r="A30" s="2">
        <v>44187</v>
      </c>
      <c r="B30" s="4" t="s">
        <v>17</v>
      </c>
      <c r="C30" s="4" t="s">
        <v>9</v>
      </c>
      <c r="D30" s="4" t="s">
        <v>19</v>
      </c>
      <c r="E30" s="4">
        <v>120</v>
      </c>
      <c r="F30" s="5">
        <f t="shared" si="0"/>
        <v>1000</v>
      </c>
      <c r="G30" s="5">
        <f t="shared" si="1"/>
        <v>700</v>
      </c>
      <c r="H30" s="5">
        <f t="shared" si="2"/>
        <v>120000</v>
      </c>
      <c r="I30" s="6">
        <f t="shared" si="3"/>
        <v>36000</v>
      </c>
    </row>
    <row r="31" spans="1:9" x14ac:dyDescent="0.35">
      <c r="A31" s="2">
        <v>44405</v>
      </c>
      <c r="B31" s="4" t="s">
        <v>11</v>
      </c>
      <c r="C31" s="4" t="s">
        <v>15</v>
      </c>
      <c r="D31" s="4" t="s">
        <v>13</v>
      </c>
      <c r="E31" s="4">
        <v>66</v>
      </c>
      <c r="F31" s="5">
        <f t="shared" si="0"/>
        <v>3500</v>
      </c>
      <c r="G31" s="5">
        <f t="shared" si="1"/>
        <v>2500</v>
      </c>
      <c r="H31" s="5">
        <f t="shared" si="2"/>
        <v>231000</v>
      </c>
      <c r="I31" s="6">
        <f t="shared" si="3"/>
        <v>66000</v>
      </c>
    </row>
    <row r="32" spans="1:9" x14ac:dyDescent="0.35">
      <c r="A32" s="2">
        <v>44103</v>
      </c>
      <c r="B32" s="4" t="s">
        <v>25</v>
      </c>
      <c r="C32" s="4" t="s">
        <v>18</v>
      </c>
      <c r="D32" s="4" t="s">
        <v>16</v>
      </c>
      <c r="E32" s="4">
        <v>88</v>
      </c>
      <c r="F32" s="5">
        <f t="shared" si="0"/>
        <v>1200</v>
      </c>
      <c r="G32" s="5">
        <f t="shared" si="1"/>
        <v>800</v>
      </c>
      <c r="H32" s="5">
        <f t="shared" si="2"/>
        <v>105600</v>
      </c>
      <c r="I32" s="6">
        <f t="shared" si="3"/>
        <v>35200</v>
      </c>
    </row>
    <row r="33" spans="1:9" x14ac:dyDescent="0.35">
      <c r="A33" s="2">
        <v>44126</v>
      </c>
      <c r="B33" s="4" t="s">
        <v>17</v>
      </c>
      <c r="C33" s="4" t="s">
        <v>12</v>
      </c>
      <c r="D33" s="4" t="s">
        <v>28</v>
      </c>
      <c r="E33" s="4">
        <v>127</v>
      </c>
      <c r="F33" s="5">
        <f t="shared" si="0"/>
        <v>10000</v>
      </c>
      <c r="G33" s="5">
        <f t="shared" si="1"/>
        <v>7000</v>
      </c>
      <c r="H33" s="5">
        <f t="shared" si="2"/>
        <v>1270000</v>
      </c>
      <c r="I33" s="6">
        <f t="shared" si="3"/>
        <v>381000</v>
      </c>
    </row>
    <row r="34" spans="1:9" x14ac:dyDescent="0.35">
      <c r="A34" s="2">
        <v>43970</v>
      </c>
      <c r="B34" s="4" t="s">
        <v>20</v>
      </c>
      <c r="C34" s="4" t="s">
        <v>9</v>
      </c>
      <c r="D34" s="4" t="s">
        <v>21</v>
      </c>
      <c r="E34" s="4">
        <v>67</v>
      </c>
      <c r="F34" s="5">
        <f t="shared" si="0"/>
        <v>4000</v>
      </c>
      <c r="G34" s="5">
        <f t="shared" si="1"/>
        <v>3000</v>
      </c>
      <c r="H34" s="5">
        <f t="shared" si="2"/>
        <v>268000</v>
      </c>
      <c r="I34" s="6">
        <f t="shared" si="3"/>
        <v>67000</v>
      </c>
    </row>
    <row r="35" spans="1:9" x14ac:dyDescent="0.35">
      <c r="A35" s="2">
        <v>44536</v>
      </c>
      <c r="B35" s="4" t="s">
        <v>11</v>
      </c>
      <c r="C35" s="4" t="s">
        <v>12</v>
      </c>
      <c r="D35" s="4" t="s">
        <v>16</v>
      </c>
      <c r="E35" s="4">
        <v>67</v>
      </c>
      <c r="F35" s="5">
        <f t="shared" si="0"/>
        <v>1200</v>
      </c>
      <c r="G35" s="5">
        <f t="shared" si="1"/>
        <v>800</v>
      </c>
      <c r="H35" s="5">
        <f t="shared" si="2"/>
        <v>80400</v>
      </c>
      <c r="I35" s="6">
        <f t="shared" si="3"/>
        <v>26800</v>
      </c>
    </row>
    <row r="36" spans="1:9" x14ac:dyDescent="0.35">
      <c r="A36" s="2">
        <v>44069</v>
      </c>
      <c r="B36" s="4" t="s">
        <v>27</v>
      </c>
      <c r="C36" s="4" t="s">
        <v>15</v>
      </c>
      <c r="D36" s="4" t="s">
        <v>19</v>
      </c>
      <c r="E36" s="4">
        <v>149</v>
      </c>
      <c r="F36" s="5">
        <f t="shared" si="0"/>
        <v>1000</v>
      </c>
      <c r="G36" s="5">
        <f t="shared" si="1"/>
        <v>700</v>
      </c>
      <c r="H36" s="5">
        <f t="shared" si="2"/>
        <v>149000</v>
      </c>
      <c r="I36" s="6">
        <f t="shared" si="3"/>
        <v>44700</v>
      </c>
    </row>
    <row r="37" spans="1:9" x14ac:dyDescent="0.35">
      <c r="A37" s="2">
        <v>44378</v>
      </c>
      <c r="B37" s="4" t="s">
        <v>20</v>
      </c>
      <c r="C37" s="4" t="s">
        <v>18</v>
      </c>
      <c r="D37" s="4" t="s">
        <v>26</v>
      </c>
      <c r="E37" s="4">
        <v>104</v>
      </c>
      <c r="F37" s="5">
        <f t="shared" si="0"/>
        <v>600</v>
      </c>
      <c r="G37" s="5">
        <f t="shared" si="1"/>
        <v>400</v>
      </c>
      <c r="H37" s="5">
        <f t="shared" si="2"/>
        <v>62400</v>
      </c>
      <c r="I37" s="6">
        <f t="shared" si="3"/>
        <v>20800</v>
      </c>
    </row>
    <row r="38" spans="1:9" x14ac:dyDescent="0.35">
      <c r="A38" s="2">
        <v>44404</v>
      </c>
      <c r="B38" s="4" t="s">
        <v>24</v>
      </c>
      <c r="C38" s="4" t="s">
        <v>9</v>
      </c>
      <c r="D38" s="4" t="s">
        <v>26</v>
      </c>
      <c r="E38" s="4">
        <v>57</v>
      </c>
      <c r="F38" s="5">
        <f t="shared" si="0"/>
        <v>600</v>
      </c>
      <c r="G38" s="5">
        <f t="shared" si="1"/>
        <v>400</v>
      </c>
      <c r="H38" s="5">
        <f t="shared" si="2"/>
        <v>34200</v>
      </c>
      <c r="I38" s="6">
        <f t="shared" si="3"/>
        <v>11400</v>
      </c>
    </row>
    <row r="39" spans="1:9" x14ac:dyDescent="0.35">
      <c r="A39" s="2">
        <v>44109</v>
      </c>
      <c r="B39" s="4" t="s">
        <v>14</v>
      </c>
      <c r="C39" s="4" t="s">
        <v>12</v>
      </c>
      <c r="D39" s="4" t="s">
        <v>26</v>
      </c>
      <c r="E39" s="4">
        <v>90</v>
      </c>
      <c r="F39" s="5">
        <f t="shared" si="0"/>
        <v>600</v>
      </c>
      <c r="G39" s="5">
        <f t="shared" si="1"/>
        <v>400</v>
      </c>
      <c r="H39" s="5">
        <f t="shared" si="2"/>
        <v>54000</v>
      </c>
      <c r="I39" s="6">
        <f t="shared" si="3"/>
        <v>18000</v>
      </c>
    </row>
    <row r="40" spans="1:9" x14ac:dyDescent="0.35">
      <c r="A40" s="2">
        <v>44076</v>
      </c>
      <c r="B40" s="4" t="s">
        <v>22</v>
      </c>
      <c r="C40" s="4" t="s">
        <v>15</v>
      </c>
      <c r="D40" s="4" t="s">
        <v>26</v>
      </c>
      <c r="E40" s="4">
        <v>67</v>
      </c>
      <c r="F40" s="5">
        <f t="shared" si="0"/>
        <v>600</v>
      </c>
      <c r="G40" s="5">
        <f t="shared" si="1"/>
        <v>400</v>
      </c>
      <c r="H40" s="5">
        <f t="shared" si="2"/>
        <v>40200</v>
      </c>
      <c r="I40" s="6">
        <f t="shared" si="3"/>
        <v>13400</v>
      </c>
    </row>
    <row r="41" spans="1:9" x14ac:dyDescent="0.35">
      <c r="A41" s="2">
        <v>44441</v>
      </c>
      <c r="B41" s="4" t="s">
        <v>8</v>
      </c>
      <c r="C41" s="4" t="s">
        <v>18</v>
      </c>
      <c r="D41" s="4" t="s">
        <v>21</v>
      </c>
      <c r="E41" s="4">
        <v>127</v>
      </c>
      <c r="F41" s="5">
        <f t="shared" si="0"/>
        <v>4000</v>
      </c>
      <c r="G41" s="5">
        <f t="shared" si="1"/>
        <v>3000</v>
      </c>
      <c r="H41" s="5">
        <f t="shared" si="2"/>
        <v>508000</v>
      </c>
      <c r="I41" s="6">
        <f t="shared" si="3"/>
        <v>127000</v>
      </c>
    </row>
    <row r="42" spans="1:9" x14ac:dyDescent="0.35">
      <c r="A42" s="2">
        <v>44299</v>
      </c>
      <c r="B42" s="4" t="s">
        <v>22</v>
      </c>
      <c r="C42" s="4" t="s">
        <v>9</v>
      </c>
      <c r="D42" s="4" t="s">
        <v>19</v>
      </c>
      <c r="E42" s="4">
        <v>108</v>
      </c>
      <c r="F42" s="5">
        <f t="shared" si="0"/>
        <v>1000</v>
      </c>
      <c r="G42" s="5">
        <f t="shared" si="1"/>
        <v>700</v>
      </c>
      <c r="H42" s="5">
        <f t="shared" si="2"/>
        <v>108000</v>
      </c>
      <c r="I42" s="6">
        <f t="shared" si="3"/>
        <v>32400</v>
      </c>
    </row>
    <row r="43" spans="1:9" x14ac:dyDescent="0.35">
      <c r="A43" s="2">
        <v>44322</v>
      </c>
      <c r="B43" s="4" t="s">
        <v>14</v>
      </c>
      <c r="C43" s="4" t="s">
        <v>12</v>
      </c>
      <c r="D43" s="4" t="s">
        <v>13</v>
      </c>
      <c r="E43" s="4">
        <v>66</v>
      </c>
      <c r="F43" s="5">
        <f t="shared" si="0"/>
        <v>3500</v>
      </c>
      <c r="G43" s="5">
        <f t="shared" si="1"/>
        <v>2500</v>
      </c>
      <c r="H43" s="5">
        <f t="shared" si="2"/>
        <v>231000</v>
      </c>
      <c r="I43" s="6">
        <f t="shared" si="3"/>
        <v>66000</v>
      </c>
    </row>
    <row r="44" spans="1:9" x14ac:dyDescent="0.35">
      <c r="A44" s="2">
        <v>44211</v>
      </c>
      <c r="B44" s="4" t="s">
        <v>8</v>
      </c>
      <c r="C44" s="4" t="s">
        <v>18</v>
      </c>
      <c r="D44" s="4" t="s">
        <v>10</v>
      </c>
      <c r="E44" s="4">
        <v>78</v>
      </c>
      <c r="F44" s="5">
        <f t="shared" si="0"/>
        <v>6000</v>
      </c>
      <c r="G44" s="5">
        <f t="shared" si="1"/>
        <v>4000</v>
      </c>
      <c r="H44" s="5">
        <f t="shared" si="2"/>
        <v>468000</v>
      </c>
      <c r="I44" s="6">
        <f t="shared" si="3"/>
        <v>156000</v>
      </c>
    </row>
    <row r="45" spans="1:9" x14ac:dyDescent="0.35">
      <c r="A45" s="2">
        <v>44070</v>
      </c>
      <c r="B45" s="4" t="s">
        <v>24</v>
      </c>
      <c r="C45" s="4" t="s">
        <v>15</v>
      </c>
      <c r="D45" s="4" t="s">
        <v>19</v>
      </c>
      <c r="E45" s="4">
        <v>69</v>
      </c>
      <c r="F45" s="5">
        <f t="shared" si="0"/>
        <v>1000</v>
      </c>
      <c r="G45" s="5">
        <f t="shared" si="1"/>
        <v>700</v>
      </c>
      <c r="H45" s="5">
        <f t="shared" si="2"/>
        <v>69000</v>
      </c>
      <c r="I45" s="6">
        <f t="shared" si="3"/>
        <v>20700</v>
      </c>
    </row>
    <row r="46" spans="1:9" x14ac:dyDescent="0.35">
      <c r="A46" s="2">
        <v>44232</v>
      </c>
      <c r="B46" s="4" t="s">
        <v>20</v>
      </c>
      <c r="C46" s="4" t="s">
        <v>9</v>
      </c>
      <c r="D46" s="4" t="s">
        <v>16</v>
      </c>
      <c r="E46" s="4">
        <v>59</v>
      </c>
      <c r="F46" s="5">
        <f t="shared" si="0"/>
        <v>1200</v>
      </c>
      <c r="G46" s="5">
        <f t="shared" si="1"/>
        <v>800</v>
      </c>
      <c r="H46" s="5">
        <f t="shared" si="2"/>
        <v>70800</v>
      </c>
      <c r="I46" s="6">
        <f t="shared" si="3"/>
        <v>23600</v>
      </c>
    </row>
    <row r="47" spans="1:9" x14ac:dyDescent="0.35">
      <c r="A47" s="2">
        <v>44517</v>
      </c>
      <c r="B47" s="4" t="s">
        <v>27</v>
      </c>
      <c r="C47" s="4" t="s">
        <v>15</v>
      </c>
      <c r="D47" s="4" t="s">
        <v>26</v>
      </c>
      <c r="E47" s="4">
        <v>109</v>
      </c>
      <c r="F47" s="5">
        <f t="shared" si="0"/>
        <v>600</v>
      </c>
      <c r="G47" s="5">
        <f t="shared" si="1"/>
        <v>400</v>
      </c>
      <c r="H47" s="5">
        <f t="shared" si="2"/>
        <v>65400</v>
      </c>
      <c r="I47" s="6">
        <f t="shared" si="3"/>
        <v>21800</v>
      </c>
    </row>
    <row r="48" spans="1:9" x14ac:dyDescent="0.35">
      <c r="A48" s="2">
        <v>44193</v>
      </c>
      <c r="B48" s="4" t="s">
        <v>25</v>
      </c>
      <c r="C48" s="4" t="s">
        <v>12</v>
      </c>
      <c r="D48" s="4" t="s">
        <v>21</v>
      </c>
      <c r="E48" s="4">
        <v>61</v>
      </c>
      <c r="F48" s="5">
        <f t="shared" si="0"/>
        <v>4000</v>
      </c>
      <c r="G48" s="5">
        <f t="shared" si="1"/>
        <v>3000</v>
      </c>
      <c r="H48" s="5">
        <f t="shared" si="2"/>
        <v>244000</v>
      </c>
      <c r="I48" s="6">
        <f t="shared" si="3"/>
        <v>61000</v>
      </c>
    </row>
    <row r="49" spans="1:9" x14ac:dyDescent="0.35">
      <c r="A49" s="2">
        <v>44496</v>
      </c>
      <c r="B49" s="4" t="s">
        <v>20</v>
      </c>
      <c r="C49" s="4" t="s">
        <v>18</v>
      </c>
      <c r="D49" s="4" t="s">
        <v>26</v>
      </c>
      <c r="E49" s="4">
        <v>130</v>
      </c>
      <c r="F49" s="5">
        <f t="shared" si="0"/>
        <v>600</v>
      </c>
      <c r="G49" s="5">
        <f t="shared" si="1"/>
        <v>400</v>
      </c>
      <c r="H49" s="5">
        <f t="shared" si="2"/>
        <v>78000</v>
      </c>
      <c r="I49" s="6">
        <f t="shared" si="3"/>
        <v>26000</v>
      </c>
    </row>
    <row r="50" spans="1:9" x14ac:dyDescent="0.35">
      <c r="A50" s="2">
        <v>44502</v>
      </c>
      <c r="B50" s="4" t="s">
        <v>17</v>
      </c>
      <c r="C50" s="4" t="s">
        <v>15</v>
      </c>
      <c r="D50" s="4" t="s">
        <v>13</v>
      </c>
      <c r="E50" s="4">
        <v>60</v>
      </c>
      <c r="F50" s="5">
        <f t="shared" si="0"/>
        <v>3500</v>
      </c>
      <c r="G50" s="5">
        <f t="shared" si="1"/>
        <v>2500</v>
      </c>
      <c r="H50" s="5">
        <f t="shared" si="2"/>
        <v>210000</v>
      </c>
      <c r="I50" s="6">
        <f t="shared" si="3"/>
        <v>60000</v>
      </c>
    </row>
    <row r="51" spans="1:9" x14ac:dyDescent="0.35">
      <c r="A51" s="2">
        <v>43958</v>
      </c>
      <c r="B51" s="4" t="s">
        <v>11</v>
      </c>
      <c r="C51" s="4" t="s">
        <v>12</v>
      </c>
      <c r="D51" s="4" t="s">
        <v>10</v>
      </c>
      <c r="E51" s="4">
        <v>73</v>
      </c>
      <c r="F51" s="5">
        <f t="shared" si="0"/>
        <v>6000</v>
      </c>
      <c r="G51" s="5">
        <f t="shared" si="1"/>
        <v>4000</v>
      </c>
      <c r="H51" s="5">
        <f t="shared" si="2"/>
        <v>438000</v>
      </c>
      <c r="I51" s="6">
        <f t="shared" si="3"/>
        <v>146000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c 0 b 9 b b e - b 9 a 1 - 4 0 9 6 - 8 1 6 0 - 4 a 0 d 4 b 8 6 0 0 c a " > < 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 1 . 7 9 9 9 9 9 9 9 9 9 9 9 9 9 9 8 < / D i s t a n c e > < / C a m e r a > < I m a g e > i V B O R w 0 K G g o A A A A N S U h E U g A A A N Q A A A B 1 C A Y A A A A 2 n s 9 T A A A A A X N S R 0 I A r s 4 c 6 Q A A A A R n Q U 1 B A A C x j w v 8 Y Q U A A A A J c E h Z c w A A B C E A A A Q h A V l M W R s A A D h 8 S U R B V H h e 7 X 0 H d 1 t J d u Z F B g H m I G Z S I p V z l r q l 6 d w z H o + 9 Z + 2 1 1 2 e 9 a 5 + z n r P H / h n 7 l 3 a O p 6 d n p q e 7 l V o 5 d k t q i S I l R o k 5 g S Q y 9 n 6 3 q h 4 e Q J A i J U p 8 I P m R h Q r v A X i o q q / u r V v J 9 f s r t z K 0 B a q p K K N T e 7 f T 2 N g 4 h U M B i s c T N D b n p Y f D Q c p k M v T p r h h 5 3 C T h k Z E R K i u v o v 6 + F + T z e c j j 8 V J j Y y N 5 v V 7 9 a X w f u 7 5 X s z Q 1 M U K z E 6 8 o E A h Q I p G k q q p K v s / D 8 S B t 2 1 Z H P T 3 P K R g M k s t F t H 3 7 d v Y 5 s A a I L s y T h 5 / H 5 / P r F P X s 8 V i M A v x 9 B n i m s b E x S i a T l E 6 n a H 5 + n s L h U g q F S u j l y 1 f U u b O D S j k O 4 N m M i 8 d j c h / e d 6 d 7 i K Y j 8 3 L P Z s c W o R i f n j h E j 1 + 6 a U / N r F S W d D p N 8 3 M R + m G g R i o h E I z 3 U 0 2 5 j 1 w L I 0 w G P z U 1 t 5 D f 5 7 W u / / j j T 3 T w 4 I E c Q u B z + v r 6 a X p 6 i h Y W Y p R K J T n V x Q Q K k J 8 J F v D 7 a P f u 3 e r m N Q S + N x G P 5 x A n H 5 M T 4 1 R V X a N j C v Z n z 4 e 5 Z v d B Q K Y X l Y R C N D 4 1 Q 7 e 6 B u T a Z g Y T 6 v a m J t T B P U e p d y x F n a F + G h 2 d 4 B Y 3 Q e 3 b 2 7 i C R O j R V L M Q B p W n u S J F O + s S 5 G U p B R g i G a A S 9 / b 2 U Y p b 7 L b 2 N v L 7 / U y g F F 2 9 e o 3 O n z 8 n 1 3 / 6 6 S E 1 N j R Q H U s m Y G F h g e 7 f f 0 B n z 5 6 R + N s i k U i w R P L p m A I k S D S 6 I B I R 4 S A T G U / u d o M Q 6 j e A 6 H h v K B S W O F C I X A s s 9 Z D q 4 9 / m 9 f r 4 M 9 x y H 3 z l P P T 9 v a c U T 6 b U G z Y h X L / / Y X M S q o R V o X D 1 P h q b T U t F O 9 8 + T Z H I H I 2 P j 1 F p a S m F K x v p W q 9 S l 8 q D a T r e E h c y 5 R O p E C C V u r t 7 a M + e X a x i x W m O 1 a j q 6 i p 2 N f S s q 4 s r d I Y m J i a l A q I i H z t 2 l C o r K / S 7 3 w 5 4 v g y T 1 + 3 x 6 J S l o X 4 L G g z V S h h C R p n o L i Y c S A j C x F h N h D q L 8 B x L 7 h B L J K i 5 R g o i H Z + F e 0 a G R 2 g q 7 a O B k X H 5 z M 0 G 1 1 e b k F C N T R 3 0 a q Z M J A j c 2 Z Z J q U S P H z + m A w f 2 c / + o n P 7 y N K s u f b o r S r O s t g 1 z Z Z m Y m J C K 1 t r a T L W 1 t f o O B a h 2 n K V U z u 8 H 8 N k e r t i m t Y e E q q u r o 6 G h I T p y 5 L C 0 6 k A 0 G q V L l y 4 z A X f L Z + N 6 l C v x 0 S N H q K R E P Q c q r P k c h I 3 K Z t K A G f 5 + V P 7 q m l r 5 3 t V g e m q S y i s q a W Z m W i S V E I u f C / 0 7 I A 7 y s H Q D I P F S L I U g d Z F X v V M + 6 q j h h o k J 6 e L f h H z K V O + l 7 m f 3 5 P 7 N h E 1 H q L L K P V R f 6 S W / K 0 H V o S R X / z S N j Y / T 4 0 e P q a m p i Z 4 N T J O r P q u C p a L T d L I 5 w t K l W q c o o C M P g n z y y c c i g f p 6 e 6 m z s 1 N U v a V w 4 8 Y t O n X q h F R E q I I n T p y w C A N A U h o C Q n 2 E 0 a K k p E R f f T 1 i s a g Q 8 k 0 x P z 9 n q X 0 g L S Q Q C G L U S E P e R C I u x g 4 Q 6 O 5 Q k G b i f g p 6 M 3 S + I 0 H X r l 2 T h q F r v o 3 c I O X Y H X n P Z g E T 6 s 6 m I J T H 4 6 Z A 5 R H 6 o C 0 i k g O V G n 2 I U V b 5 5 m J E 7 b p / n k w T X e p h N Y Z V o f 3 1 c a o r 5 Y Q C w P s v X L h E Z W W l t G / f X g q H s / 2 P f E C V G h w Y Z M n Y K K 3 8 5 O S k V F K o l v n A s 3 3 7 7 f f 0 0 S / O s z q l J M J K s c D E h o H g T Y H f Z K Q m C I X P C / H v M p J 2 e n K C K q q q h V h G Y s I q 6 P W X 0 q X n 6 l m R t q 8 + S W V B F 9 1 7 W c K / 1 0 v J y X u U 5 v s 3 A 7 h X y a 8 b 3 P n 9 X j q x b 1 8 O m V A h h o d f U f e j W 9 R q E z 7 o J 3 2 6 M 0 o f d 0 Y t M k X i q p I Z 4 L 3 X r l 2 n T z / 9 m E 6 e P L E s m S B 1 L l 6 8 T K 1 t r Z b K B I P A b C Q i 1 / K B 5 3 M z + d + k + o F M M K p A U u E Z l w K u 4 X v M P f A j k V k h P v I G A D F A J k g t S C Q A Z A L M + 2 C k g A T 1 e 9 O S X 8 i 3 i m C K H g 9 7 q d S f p J q S O D 9 L k t w V R 8 k F F b R A 2 W w 0 l 1 t T N i C g m n x 2 d A 9 5 M n G p R H B P n j z l C h R h l W o b l Z W G i e u 3 B V Q W U 2 E M S v 2 5 U u r x 4 5 + l D / Q 6 o D / T 3 f O c P v / 8 0 5 w + T Q X 3 V S q 4 7 / G f / / k V j Y w M 6 1 T 1 3 X / + 0 z e 0 Z / c u J t / S q u N y g P X N G B M A V H q M S W H c i L 9 B 0 g B c h 0 M / C S T C m N I s 9 5 8 g o T B W B X U P g C Q N B r N q J / q J p i F A O v p e g N e d 4 X z M U I B V P / y O b 7 s C 9 G p s m u p C c R n T c 5 c e J o / 3 z X 5 T M U H q 0 k Z 2 n x / d p S p T c p 4 G B w e F U B 0 d O 8 R S B X V l N 1 d e g 3 w i L Q U Y J p a T S q i k 9 + 7 d F 7 d r Z 6 d O z c X o 2 C i d O 3 e W S V 2 v U / h 5 u Y L v 3 b + X n j 7 t Y i J E d e r b o a Q k R E F 2 f n + A f 5 8 a f 8 I Y m y E T j A 4 g O 3 5 7 b d 0 2 e Q / G y G A a R 1 6 h U b C j r K x M r I g G F Z V V I h X x W b h / Z F a p g + J 8 F d R Y H q e D 9 V G R f p m S / e R h w h Y q p w 3 j / n D 1 7 s p q U Z H B x x X o k 8 M d 0 t J + / y h K 5 3 c r C Y H + S 3 l 5 J S W S 3 O H G f b r D v V I y o T W H M U J Z 5 H L 7 O B h X e v T o M T U 2 N o i B Y y n M z 8 3 R X S b b h x 9 + Y E k S O y A B e n p 6 u N O f p F Q 6 R e U V F d T W 2 l r w 3 r c F n n k l h g 9 I r X S G + 5 2 p t K i C d g M I y A I D B Y g I 0 / m z U S + 9 m F R m d r h P d s b o y W i A x u Z 9 0 p f 1 x Z 7 y e 3 K J u l G w I Z s L W K a q a / f Q H x + 6 6 Z s n P v r F H q 8 Q A V N p K r h y u l g 1 m Z 2 Z k V Y V W C m Z A K h E 4 d L S H B X O 4 N r V 6 3 T i x P F l y T Q + P k H P X / Q u S S Y A l V L G r W q q 6 c C B A 9 T Q 0 C A G k P G x M R k 4 X k u s 1 I o I s h g y z U x P W m T K M M n Q K O G 3 4 L n R G H T W x K m h T P X R 4 C 7 1 B C i W U P 0 2 m V 1 R w l I 7 r 8 w 2 i n P 9 4 d r G k 1 D + y q P S G U 7 G F 6 g z 1 E c B n 1 v G j O w V G A X 9 8 O F D q b C r w a 1 b t 2 X e H u b k 4 T N m Z y O s A o 7 z Z 7 u p s 7 N j W b P 5 q 1 e v a H R k l A 4 d P q R T l s b v f v d 7 J u d R + S 5 j e c O g 6 k 8 / P q K m 5 k a q r 6 9 f 9 r v s Q E U e H B y i n 3 9 + I g 0 B 1 L g v v / z c k s 5 2 c 3 k h 4 H u h M u K 9 k E a Y W Z F / P 9 R n X I f U n p q c k D G y 2 / 1 + m l x Q s y m Q 9 c g j n 8 d F J 9 u S F P a n 6 N L D 5 / r d G w c b j l D B 6 q M 0 v 8 C q E l e i 6 r n r F O T O f W t r i z V A a Y A K k G K p V b p M X 6 g Q U C l R m W E 0 8 H I F Q l 9 j K U k D R K M x u R e z J y o r y 8 U g s R K A r L C 8 X b 1 6 g 0 m / l / s u 5 T J g j P Q 5 V h m f P e s W w w p I t W P H d p q c m i S / z 0 9 d X c + k 4 m J e I U z 6 y I d v v v m O T p 4 8 R m 1 t b f J + z A b 5 + e c u J m s 9 t b e 3 s 1 o M 9 U v N y S s E + 7 w / S E i P 1 y P S C l L f q 0 m Z D 5 A W e X 6 5 2 0 u x N C Y N K / U P r o K F I n 8 E d V T H 6 U H P x i K V 6 + t r 9 z Y M o U p q 9 t M c t 4 h Q O 6 r S v V T m n h H J B N U O l X P H j h 1 y H 6 7 f f 9 R D U 9 5 O c v l C Y u 5 d K d B C Q 7 L h s 6 A + L g f M 0 0 O l 5 l p E T S x p 8 k m 9 U s C o A g K N T 0 y Q z 4 s G o l k k F y o n C I L K + 8 0 3 f x H y / u Y 3 v x Y 1 D q r V V 1 / 9 k V r b W u j A / v 2 W N A L w n q m p K b r w / S V q 4 c / a u 3 e P j I n l j 2 P F u Z + E v M M M C k g p k A h T j Y y K J + D P m p c 5 f i 4 K 8 v d i t g Y M F Q C e C w S 8 N l Q r 9 k V D q I b y N K U y b r y V p u c T 5 E 2 8 k P s 3 A j Y M o a p a j 7 D q p e b l e e P D d L g p l T N w e v f u P Z l W B E L A M P F 4 T l n f U C 8 + 3 7 U 6 i x p U N 6 g 3 m E a 0 F E Z H R 1 k K L r A E a N M p a w c Y N X r 7 + m S p C V Q s S C l Y B m E o K W U C T 0 3 C t K 3 6 M D U 1 V b R r V 9 a S C a l 2 l f t 6 O 3 d 2 s q Q a l z 7 f r Z u 3 6 d T p k 3 I d f U t M J w I m W J J V V F Z y H q l G y q i Y I C v I F y 4 t k 7 i B 5 D 3 3 o w A z m w I E e j z s o 8 F p 1 e c 0 p D r c l K S f X j H J u Q / m Z z X Q F e u S 6 8 U O 1 9 f X i 5 9 Q g d I a i m W a q T I Q p c Y w t 5 a J a Y r M z l J L S 4 t U K g B z 0 T A h N R w O 0 Y M f f 6 R I 5 U c y g R S E + q A 9 R i H / y r I B L T b 6 U X v 2 7 q a 6 2 q U J h e / 9 6 v d / o M + / + O y N J d N K A d X r m 2 + + p a N H D 3 F f 6 a U 0 J L t 2 7 d R X c z E w M C C S F e Z v A 6 i j D Q 3 Z P h n m 8 5 W X V 4 h 5 H Z 9 d y u p m P i a Z b F U 1 u X M Z k T f 2 3 5 p m d R N 5 H E + 5 x T A B g E z G R 9 8 Q + Z R J J y n o G i N X e k a u F T M 2 x M B u T W k t N Z V F 6 V B D j H o e 3 6 U Y F 6 y d T A A q S 3 3 9 N q l s H 3 7 w g T U b G 7 f 8 8 C J A d w f 9 N B t z 0 T 3 2 / / w k Q B E O 5 w O T Q j G H 7 9 y 5 D 3 P I h H s T e S s W U G F O n z l J v b 2 9 O u X d A R V z 3 7 4 9 d O f 2 f V F F o R p i d s a V K 1 f p H k t m N C Y A + l M v n v f m V H q Q A K b + O E t u A 5 A p M j s j 4 1 c g E 6 R 6 P k C m O Z Z 2 d t i H E Z D 3 M f 5 e S C 0 M 9 v o 8 q i x M m c D 3 u M x 4 l o u i a a U m F j s 8 / / J / / u P / o u o U q / v y 1 C G Z 4 l I Z V N N m a m q q p Q W 2 k w n I j y f S L p q J Z t u T h Y S L 1 R I v z X J F S r C 6 N B 4 N 0 n z C T f 1 T X o r y N Y 8 7 Q 5 d / u E F z Z c e p a 8 x H P e N e y w 3 w + 2 J J F / c L X F Q W y E g l S r D D 8 1 y 8 c J k O H T 6 o v + X d Y X p 6 W m a o 7 9 z V S Z l w O x 3 e 2 0 r N z U 3 c A E w Q V t 8 a 9 Q s z N 2 C N N J I C R g y s y q 1 i 1 c 4 O m M n N P c b K a O I g m A w b g D T 8 n V E Z k 1 L 3 Y z x K S X 6 X 9 L X w 3 h T 3 v Z 5 P 5 F o k c R 0 l I s X C H 4 t 5 l c l M G f l d M 4 v K u J g c 5 1 S h 5 O J w b W 0 d l I o v S A X u n w R B X C K J X k c m Y G D K Q 0 e a c 1 t e q H 0 l 0 3 f I F y h h i e O i I d b 7 J + b d 1 M 2 k u d E X I E / L p 0 K c Q n g 1 6 x E T 8 d f X B + j m 3 c f U 3 d 0 t r f 5 / + 4 e / 0 3 e 8 W 8 C C B 3 P 2 Q j Q u z 4 L J q B c u X O S K q 4 w D X V 1 P Z S w L / U h D D A A N 0 K O H j + R e S L B C w P 1 j o 8 N i H I E z B g 6 Q D u N S s E A a Y A w w C 5 X v S M u f H I s y 4 f a G S 1 G t x 4 L D e s c 4 Q f J n y 7 j Y n O u P N + 4 v r m 1 F A L R 8 H + x u l p Y S k u B P P / v p V G t M F g P a C V S I T M B 3 D 6 b J X V J L i Y x S / Z o q U l T v e U U + v 4 9 u v F J T c N 4 E t e E U H d V E x c x 1 s 8 L 3 f W B 4 W F X 6 1 t Y 2 e s 6 N g G + h V 5 b m A + 3 b 2 1 k N b q Z y W 9 8 J Q P 6 g Q X r 1 a p j V 4 T B V V S 2 t e m F 2 R C K e Y D U w 9 z M A r C e D C R 1 G C a i Y h n S G v N 9 2 B Y U w d j I D i M M J w V I J y n C j U O 4 f 0 l e L D + + x u N c W n x / f J 4 U G M q E w 4 M K B l Z E J O L n D T Z H J Q V m J + 4 u O G O 2 t i 9 E r r p A Y 6 / l 8 d 1 Q W F d o n z a 4 U Y 3 M e + u Z p U D r h d j J B b V z 6 a d Y G F Z X V 1 D f w S s K 1 p W l 6 u t B J 7 c d + Q 2 2 t L T T D K m F J g e U g q M z I R 5 B t a O g V z c w o w w D y D p I N Y 1 5 I m 5 6 e o U u X f 5 C 1 Y 5 i 7 l w + Y z A 1 Z o C W Y M M g K C a 9 X 2 1 M F N 3 h 2 Y F I t v k s R C 7 P s W d O I N + i r x Y e i J F T r t h p a m J s V F Q W F M T 6 n C s + + 6 G E 5 M g E w T l T E n 9 H E U B f 1 v + i i e / f u 0 f 7 9 + + Q a P s 3 D L + c 7 o h J e L Q 4 2 J I S k B t h i 4 f m E 9 4 0 + a y W Y Z 7 J C A l x + U U p j v o N C 6 O u 9 f q n E Q z N e K u M + J a Y x Y S b 6 U k C F x o R h z F N E H w k k u n n z F j 1 / / k K G G b C K G M Y c D B X c u X u / I K k M i Q w Q h 8 Q a Y R X U N E 4 n W m J S N j B U A M a Y g y l M / A Z x U A U T 6 T d f 1 7 W e 4 N 9 Z f H 8 7 G y p F 1 U P B w P V P u q W l W w 1 Q 2 G f O n J J x I k w 8 B f J J G E 2 8 2 b o k j K + g H w O g U l / t D V B d a e H + y V r g h + c B J Q H 4 N 4 X L c 1 c W A z e 7 5 q i m u k p + 8 3 L Y s a O d 8 + S 0 9 L W + + u p r l k 7 z Q g g 4 L K K E c Q O z 7 P f t 3 U P X b 9 y S / J r k P i Y A a W a M F + h n J t M u 6 p 3 0 s P P S X J x J w s + n + W L d Y 2 D y X U q X p R R u i k R D u r S L 7 O 9 P N x 6 8 S Z 1 Z N 5 z e 3 8 k 9 1 z l R K 6 D u w a F F R q F A V U M x 5 R N j J b h / / z 4 d O X J E x 0 h M 4 d e Y C G u F A y y 1 G s v X n l S Q f N 1 j 2 f 0 A l 0 J 1 K E 3 H m u N W h V 4 K G P h 9 9 O h n b m h a R W K B R H f u 3 B O J X l d X a + 2 j g X z / w 9 V e 8 l X v p v o K o s O N L N W i L u q Z 8 I n U s V t Q 7 d h W l m a N w k 0 p E U j Z h 0 E Y 5 Z Z J Y 8 1 a k t J J 7 o e 5 4 9 w n L q 6 x q a K b b R 5 i V Q E m W h R o 1 y g M E k p K A b j l T Y C + k 3 2 S b N + E Z 0 3 J B K w 1 m W C u R 0 O y E j I B s F Z e 5 H 4 d 1 K l C G B g Y l C U j 3 / 7 l O 6 q u r p S Z H h j 8 x e 5 G p 0 6 d l D 7 W z Z t 3 h H D A x Z 4 Q B e r 2 i Y l 8 N O K R 4 Y W b / Q E h y 1 J k A k Z m V Z X L h 9 U I M r G E a C y p Y k m W 8 r r c i 8 U t / c s d i M + O 7 x c 1 B G S K J z G 5 M i F z z F L Y S 6 9 a L W t Y r X T C J N n J i U l R a w C o K E / H l u 5 r v C n M 1 J u 1 w I 8 v f W L F W y 0 w F H B r w E / z r I L Z g f z E 1 C y s Y P 7 r 3 / y a O j o 6 Z N o U 9 r Y w Q C M W C g V l R y O o e b B g 2 v G M i R 1 e 4 W w T 8 9 7 C Z Z V b Q 8 d m F s / S c D K g s L L n f B f i A q V U n L D r K j r M 9 + / e p u c v X r D q F y A P d 7 Z 3 1 i R X R S Z 8 x u X L V 6 R z j f 6 B A f T + d 4 F 8 6 9 a b A L 8 O e w U O c / 9 s d c 1 G F p A e x i B g A J M 5 l q N A r U P D g r 7 Q 6 d O n x M I H s g F I r 2 N 1 z + / 3 0 e Q C y i S L 0 k C a P t s V p V N t a k b G S m C 0 v U J l h n E r J a V c o h p m M m j 3 s 3 X B y a 5 o l s C f 3 d 9 B / f 3 9 M u s a U 2 d O n D h G H T u 2 U / + M W i D 3 c u b 1 w h a r U w c G B 6 X l R Y F h R 1 d M s w H i 3 H r D U h Z f Y u D 2 b T E x / 3 Z E R b W 7 8 A x T o t 5 e q b j 6 I l e d x T y + m V l l N b U D e Y R p S V A H / / C H P 9 L o 2 D h V V J T T 3 N B 9 m T l i g F k m i E 1 o a + t K s F T b J 0 T D N Q 4 Y A 8 X o N A w U q h 4 4 3 R V N H 8 q V S c r K V a z 9 M e o Z W j e o a M D T 0 a X V N M w O v 3 3 7 j h B q W 1 0 d l Y Z D O Z N D Q S K M G 4 m l 7 B 1 h J P L m R E C / B B t v w n L 2 L j A T 8 9 J H v z g n x g e 7 x M D c R y W 5 w v T R R + e 5 A f q Q 8 / E e N T c 3 0 6 5 g j 2 U K T / F z 4 f k e v F z Z g s d 8 5 E o p F D b / C 7 O U S 4 m J 0 I o 6 2 r 1 9 c / c e 0 B B Q 6 3 e g f i D z L c f X s N M O g H G j Q s C y B o z + Y 5 k C N q u E d T D C / Q M D q E / o r O e U 6 T v A c h 3 1 p Y B H Q t 8 E E 3 f X E h U l W f X z z o C P H r 7 y 0 U i s i n b u 7 J C t 1 Q x g j A B 5 K i s r t Y H C I 1 O X s C 8 E L I D V C 7 f 1 n a s H T j J Z a o a / S C a u n U b t w 2 D v 8 O T a 5 s G 7 g u M J h V 1 y 0 t z P w a K 5 3 J Z M Y Z b 1 f K S j i s C H 3 j 8 y M i r L F D A z v M 2 2 H 5 4 B W t 3 n 4 2 p G A z r 4 7 w N o Z K c X V p 7 d a P G / Z f d i Y v X G h 9 c B a u P N f r 9 s p g J V F C o b v g e k u X L l 2 p J z + g B Y A D H Y i z z 0 M S u a f Y P 6 y u p x q D H B / S 9 V p q Z s 4 Y N I h k y G X I l 3 p I q v N f h p 8 a D O d e 3 1 t U w m t d w A m W 0 y H p i a n K S w 3 j M O V r + f n z y V W d c 4 s w k b 8 8 P k m 7 8 W K c o F M + Q + T N 3 j 7 4 d I d v R N r Y w c G P T E r 8 z + 0 r U F B l p B b u x M Z A D C z 0 b m Z F m 8 z C R f A p h t g d n q W J R 4 4 M A + c s f G 6 H w b 9 n R f H W B s A E 6 2 L t 7 9 S J U x y l 8 D U i r j o n m R 8 o v r i J O c W z c E j n U 7 G q t k D M R O J I R n u R M N t a N M b 9 q D P c o x 8 R M 7 D l V V V c u A J F r R f G B W Q c C 2 c e P 7 x P A s x m j 4 R 7 0 G + V a 4 9 4 X u U Y 8 c + v Y 6 w B o 4 x Q 0 X y q G D y Q V D E Q a N V w O U b c i X z p n v a J U x f C l / V Q n w h / + x K U g s 9 V 6 n u p X r I O s A n P Q 3 x 8 Q B k N l 2 U m E X H 6 h y U 7 K r D n 4 M q x / N S 2 / f N R p x i 4 r 3 L g 0 P K 8 F K r H S Q o v h N a 4 3 X f W b K X y 3 D C V j Z n A 8 s R L x 7 5 5 4 M N V y 9 d l 3 W X j 1 6 9 E h U a 5 R F T T i X H K 8 D i h L G D A w 4 2 6 F I h H 8 8 r C G T C t u K 3 7 F w N K H O 7 u u U X V r t Z I I P H R 9 L v B F G 5 x a X S p f o 4 E K 1 A Z H u D z m j U 9 u z g j 4 R T r J A F V p r + P W q 2 a U w y 2 R v 2 b F X B n m R x 0 Y t Q z 4 / e P A T 7 e j Y L v s J n j l 9 i o 4 f O 0 K 9 v V h O X 2 m d b b W 7 b v G E 2 e V w o 8 9 P l T Y D C a D K W f 9 6 W y a A a G K c G F v + N 6 w 3 u D o q 9 j v R o Q J g 9 N 6 Q y Q D n 0 j 5 8 + E h W m x 6 u e i l p N X m T T y G J s C 8 c O t 9 O A p Z x r E R K v g t J u p J 9 M + 4 O B G T R I d Y 0 f f c s S H 2 T a v U t h h y g 6 v V O + q W P B e v f r 3 / 9 S 9 m Q E 8 s / M E M d a 8 p W A 0 j i J y M + y / y e D 0 n m 7 1 b S S i I 0 J / v p Z O u I 0 5 x j J V R p K C h H w B g y 2 U n V 1 9 c n 6 l 1 L a w s 9 Z L U D E z / t h X J n 0 C + D t F h B 6 0 R A T V 0 O a z l N y Q 4 z M 3 w 5 Y G u A X b t 3 y x Z o A M b 3 v m d i H T l 6 V O b 3 7 a h J i m Q B R D 1 j 4 J h T M 6 N i t Y A q j q L d V Z d U m l 0 O d I J 4 / M L / q A e J 5 D t o b d Y I j j V K H O 5 o E V U C G W g n F Q o O h 5 x h T K k k y A V 9 + C C F a J J C n p i 1 u G 9 i b v m K g 2 2 C 1 x N 3 B v y W O l U I X c s M U r 9 r I K v H o 2 G a n J 6 3 8 h 1 z 7 2 6 / q q Z H T 3 o k f r o t L n 1 B 9 K v u 3 L l L P / 7 0 0 L p 3 t Q C B I d l g t i 8 P Z j / D h L g q a C C k X P 9 Q o m C d c Y J z r I Q K u L m T 6 8 2 e s m 4 A d c 9 u 1 s W G L M / u X a A f h 8 N 0 b 7 B w R Q z l H U d j 1 i q t J 1 7 N L P 0 M Z o e g t Q Q K e y X A N / u S 4 x Q N b u f 3 Z N + U c X k o W n n S K o 9 p V r 1 w m g n G r r 6 w b Z W 2 w q / J A Q b n s e Q D S 2 a y s / L t e Y D a q o M M m T n h U D C h 8 K T O c g H W y e W c V l 1 4 8 G E m h w / d f d Z m e n 7 x o p d 2 n v i V j u W i h P s M Z 9 p j d G Y V k z b X G k t V Z K x j K o Q h J l r + T O 6 1 Q F 6 7 t C S w i e X N G 9 e o v H 7 x M T y B U A V 9 + 6 y E J i I p i o 4 9 k 8 M X s F c 7 J t P i 8 y 8 / V y f M r w Z 4 H 5 Z + w D i B M C x / C m o s L h e q f q j f o s J O c 4 6 U U N s b a s U k D g L B Q c 3 D m b O Q T h j k x e x m g 4 H B I R r r v q Z j a g z n f E e M v t g d p X P b Y 7 K t F 5 Y t r B d U 4 S 8 G O u T 5 1 x B / h N 1 U 1 x H Y O h l 7 U G T c h Y 0 5 e M b r L 3 w 0 m a 6 V / Q l P n z l F F 7 o D 9 B f u s 8 L g s l q Y v i 9 8 l F W c B V R d O C X V U 2 H x Z y L b x i f X r 5 F c D o 7 s Q z V U l 8 k O r 0 Z C w Y K E P h O s T / k 4 c f y Y 7 M 2 9 q 0 7 t 4 w A H s 7 M d a D m d C O w D a I C J r 9 h w E 7 8 f l e v j z t i q l / W / D v y x r w W W w x w 6 t P w + g j g g Y Y a 2 8 b P i Y b 0 5 D d Z K 1 V W 8 A + V k B r F h s o d q H k v C a M N X 1 X 8 O 8 H U G Y x M x q 7 4 4 y T l S Q r k y 6 h x c A O Z b b B C C 0 X h M 0 s w H J B b 2 + G 6 v S q 3 b D I M 3 x c 8 j 6 C O q 8 M O X P r U M g u M 7 a 5 N S M W H 5 W k u s J H f 8 n I c e Z j Q k / H I L B t G N 6 W W 1 F R Z A O 1 b a v c F t s M 7 i N w P o Q + H 3 V r H q B y m F G 3 A P 6 y h y 3 S C j b l / W q L O e c F w f C j M e s N n 9 7 T t 3 q a u r W w 6 H x p E r Z v D Q S C 0 7 M G q P j e 8 L X X O C A W I 5 Q F X C R N h R b Z n E O i P T y j W v c l x n L Q B p A 6 I D H 7 D K j F J Z C l 0 F l t 9 n + 0 D L A 9 I 3 v 2 w u 9 w R k l y b A L d L Z l K f y p X j Z Q R I g j P l 9 + f V n v Z 3 j J F R J w C e r a N t a W i T j P v j g L P s u V v f U + U S F c J h V F J w 2 8 d 1 3 F 7 i v 1 c u d Z T X Y C / z 0 n m a T v w 1 M t Q E w i G l v l c / v U K r N W i J f J b Y D E m Z g y i t 7 6 Q H Y 6 / B d A N t W 5 0 s z x H d U J 0 V C d 9 Y k c j P G B p U d 3 N 8 S U e Y s O G 6 B 4 c 7 G b b K p Y m 1 d r c x q h u m 8 u 7 t H V p U u B V i Z s B j u k 0 8 + k o 0 q p 6 a m J f 2 p b m m L C b D w j c 9 l W 2 7 T G q 8 l Y B B 5 H b B n x e C U i / b V z l q G g 7 V E o d 8 E l a + R p f L 2 6 h S 1 2 K R z / q 0 g H t 7 f / Y L L W d c b p z j J K y e 5 T G y G f L 5 c I m D P A 5 D m d c A 9 Q y 9 f W X t E r H S 5 h N O A j S s B T B y F o W K 9 c K t 7 g a 5 d u U I H y n u p t W y O 4 t H s w s w 3 x X L k D P v S s h o A 1 k J s S Q A q i R o P R r H D 2 c g A k j C H E 4 c 6 m H r j F O c 4 l Q + q H S x 6 y E j T J z p 5 8 r j M J X s d n j x 5 S g f 0 7 q 9 O n X a 0 E k x H 1 Y T e 1 8 2 o e F v A i L O c J T F U W k H H z 3 5 M 3 3 1 / k f o f X q C O S j X z / 2 2 A b 8 N 3 f r o T V k y V Z v B S D 3 a D d D 3 j 2 M h U o g w o w d y 3 R I 3 V g C T P X n c O + C f Z + b W + D n 0 l k C h / g R v G p M Y n J i 2 C F Q K m w e z e n T 2 p 7 y 5 X x i 0 s D y x k P N C Q p L P t 6 p A F O D t Q H n P J A P 3 q l 1 / Q u X N n a U 9 r G X X U v L n l E T s / o Q j r S t N i f N l e n Z C S B y B x h i O q 3 K + 8 8 F N 7 J b 6 H b z Z l L k H V y E q K F V 9 c j 9 b T O a o Z D w X V Y K 4 s H d D L s A 2 J s N n 9 8 l C E B L D v 3 E r N t 5 s d 2 A I A 5 n H M z 4 O z 7 8 k O Y E 8 L 7 M l R U h K S / F 0 p o X R R 5 G A i k q a F y X 5 r m Q f 6 S m e 3 q + + z S 2 J Y C k E q F D 2 K U d U B k E c u I w E v 8 h 9 P r O 3 Q w t v C U U a J k F / N 3 c N W w P b Z y x i L G h 4 Z z U k z R I M q i H T s 1 2 d w v c + Z A 7 l O B B q e b 2 1 j S V A D 8 8 m g c n p 1 Q P H Y t x o T j N 2 l l / d + R 8 + 7 n 4 k 1 d m g 0 Q j f 1 z P U c 4 M 0 W a d R n 4 N U 0 k n I F l / h v Y Y H J m V e P 1 t M 5 y y j B u Y S p R H v 3 7 q Z 7 9 x 5 Y G y 3 + 9 N M j K q v f S x c v X e a M z M g 0 p E u X r 9 D g 0 E v Z v M V u s M A c O a c O + j k V q J y Y P m S O Q c U h 3 l D L D P K n Q 6 m 7 X o / 8 M a n P P 9 x H f / t f / p r G x k b V p O Z X C Z k h Y g f K 1 / z h w e Q P D 4 i w d g j z i 3 j z 8 0 p t d I p z V B 8 K m S S n g v v 9 d P T o Y b p 9 6 y 7 9 c O W q 9 K m C l c 2 y U v R P f / q G + 1 R + a m l u o a b G 3 H O E Q K S V 7 v W 9 h V x g Q B f 7 u R s p c K Q p T n u 2 K d U M x g L 7 a R n e N 5 g N 3 1 G r T o i v r 8 c m M F 6 Z 9 e I p L X A O l E U a + Z d 4 N k 2 H h U z K Y f y x c F 1 a H + e o P l S 5 3 y W b r A D I / O a W J j p 3 / k P R 3 X E c D K T R l 1 9 + L h t e A q b P Z H C h O 3 c a j B N g n 8 h b D M A x q A a t l S k 5 N Q T A o k I z T e h k 6 + s n p g o B G H g / T k X p 0 H v P Y 4 x w 9 2 5 1 Q j 2 2 E b N D S C J M y h I G H 6 M + S a 6 o s E p g Z C g S W b x r 0 n r C W X 2 o g M / K S G C K M w u k a W p q k G N Q A K P e Y b N F O 2 B i d q I h Y i 2 2 T n 6 f + H n E J 2 N B R m 3 G + i R Y A a G a X e F 0 7 P 2 O u R w N p U u T y k s J G n + p F i P W c k O I G e w 4 T h T l + u D + A y o v V 7 v 2 L p 4 r q E l k C + O 7 s K M V q o S p G 1 k H l Y 8 J V a A u r Z d z V G l j z w I 7 4 m m v t J i J R F K e 1 w 5 I K 4 P H w 7 5 F u + d s Y f V o 0 I v 7 M L C s B l Y V s B n l p z v V 2 V t Y T f z D n W c 0 + u Q 7 d b E A 2 m u I m t w v 6 G z L l J w 0 e f H i Z f r + + 0 t 0 + f I P M p k Z K h 8 A o 0 V t 2 C b B w S R N l v I g P w v 7 b p f a 3 g B p w i B 1 k 8 R x 6 m H + Y d j r D X 5 W 5 / x J p m k g f H h v O 1 V z h o + M j O h U B V x T O 4 p C A r j e 2 R 4 M m w 1 Y R W x O C b k / t H g O 5 I c 7 Y j L X L l O 1 n x K N X + r U x W i v T t H J U 8 f p 9 s 0 b 9 H J o i P v D R + i z z z 6 R A x 5 O n z m t 7 1 I w y z 1 8 T C 6 c 4 A G J W B F I U c C j t t 3 G w k M P k 0 o R K O v 4 R b i F s L 0 O r f e f o 5 p 1 5 J F B k t W E c I m f p h d Y b a h b P I / P o z c z v 7 7 G B 6 N t d m C W B g B V d T r v 2 B p U f n R b j 7 c k l 5 0 K 9 u O Q n 0 K s Q X z 8 8 U e 0 Z 8 8 e a 2 c k b E x q 7 / d C + z C z I 6 C u Y + b 9 0 L S b E q k M D c t p K h k a i 7 g o 4 A X J m U i W Z N J h H X c S n D U 5 1 p Y 5 M T 2 T + M G g j + Y 8 i w m F 8 S c U h r O y c 2 P A d E 9 x I q E x R A C Y K o S B 3 d e d o R X J O 9 B t K d g P X h P V T Y i i t A 5 D l s q S F E 3 N c 8 s v q p + 6 R + 6 D S y v J V b A u r Z N b u p l Z B 8 Q T 2 Y 5 u O h W n r 7 / + I z 2 9 / T X V + n J 3 M k U r h / E p n B q x h b U H D B J G k B T S A P Y 3 J J c 9 h B s k 7 J 9 a n n Q w 0 z / T J 0 V 6 3 W n a U x e n o D d F Z 9 u w 8 R 7 I o k i D E / 7 R V 0 L 8 T G u U 6 k s T 5 N f q I P 4 w z O I k M K H y K L a O z m X b x 2 B 8 M k J 7 9 + 6 l P S f / i m Z m Z l l i 5 V q V + g d H d W g L 7 w L H m 5 U 5 u t C G M V h P d a R J m b y X W v L + u q 3 Q e i Y 8 l l U W / b K G s q R s q H O 9 N 2 v p h f P q / l O S b x 5 k d R C G D J y r X O J L C c n 4 I n 9 C 4 f q 0 H s 5 R M y X 8 / m y r N j Y 2 w e 2 P S 8 z j 2 7 e 3 y f b A y F i D + a o P d G g L 7 w K 3 B w L U W p l k a a B 2 Y i o E W O j g C i 2 V N 2 R Z C v a B 4 p B P k W d w C q f D I 8 w k 4 j 8 3 q e X w U u 7 s R m d d N D m P z 8 7 Q X p Z o O D E e 4 f x 6 t J 7 O U S o f 1 r c Y V J Y H h e 1 m E P H 0 q Z N y C i E g B z b b O r d b e D f A 9 l 7 o t 2 C 7 5 E I 4 2 h y n / f U J O q W P p M m f r Q 6 1 b q l T F + 2 7 2 N a E U / T z s I + a y t U 5 y U I g V u m h C k K l O 9 r E n 8 9 p k E q t F U n a u y 0 m 9 2 C 2 O t K d B E c Z J W I J 7 A j K q h + 7 h s Z m d V y N n m k A q x L W S q H v N G f r K G / h 3 Q K S B g 7 9 1 U J 1 F + 3 a 9 3 q G S v 4 p j Z g f + P 2 z g A y 6 y 5 G h 2 h S P P h r O 8 1 L k S V P f p J v m u N 0 U y Y Q 0 S C n + 2 1 Y q N 9 G 9 Q S / V l y V o h C V U L J E h P x M N B o n y Q I r C Y e 7 j 2 e r Q e j t H S a i o b S a + P + C X s 1 3 t w P m 6 2 H N 7 V K + b e V P g t 2 9 h Z c A A L 4 g E i + q V A q u H C 5 E s H x h 0 x 2 0 j X G 4 4 N f G 7 L n w O U k A o o h f c n 5 p l I Q S T e X W J l l J M q l 5 O T z F x U q k M D b E 6 i L 7 T s 1 H 4 a e X 4 v o r K 3 D q y 3 n D U w O 7 U f F S k E 4 C j Q A O B x X P z Y K i A G v A m M M e 5 B F l n 3 8 L q g a X p I J U 9 9 1 Z b E v Z T E 0 W 1 A y l Y 0 i S T T B o m l L L g K U m V N h L L C i s S 3 e z z i Q 9 S h U t 8 t h q 0 / n + O k l A p 7 k O Z w v J 6 c H R J 7 u R J I F g S p F T m z R 7 b T K e x j 6 1 s Y X V Y i L v o o m 0 S 8 k q 3 D b P D I q T w K U P N F Q k h y N Q 8 F o c i H S S C W q f I h D D S M D p V H U o K u U A m X P c H n D V 0 4 q g + 1 E w s Q Z H Z W a s f N T G T l V g W 7 M 3 j K m E + S k y b 7 w G r O d G v m I B N K a / 3 + m W j y x 6 9 3 d h q w f z g o l R k u d 3 P / T M Q h M M T c + i z Q R K p u B m 8 B Y F S 3 P m a W e D 3 M Z F i s Z i o g 2 V l o U X 1 a D 2 d 4 4 o 8 H s 9 K p d k I N 1 l 5 A C n e l B A o R I D L 4 7 3 g X W z 6 7 x S g D L D R J f p W W D b / y c 5 Y z q J E w J f T 1 U W m 5 z k t f Y x a Z z k m C g p J X V O k 4 h c h W T S O 6 y k h 1 N A U h l q c J q E K 0 W w d H Q 6 b N l K p p b 6 C B m w j 7 i a 9 X a + t e V s s t 9 X w F p Y H 5 v y V + N L U X p W U w V b s Z I R F i d i T / e P O q A z W w s d a K B D t W I s a / m C + a C 7 Z + k i Q Q r J E w z h 1 z W N L K w 0 k 1 X 0 c F r W P C T c 2 x 5 q M z C n M r U P r 6 a S x d 5 L D Z v U A y P P w x w e 0 M N 5 N t u E p Q W 1 o b Z r + r b 7 U 2 2 E h 4 R a V D 4 e l m f 4 p p D 8 q V W e t a v S Q u r M 2 Q U + G f V Q i O 9 Y y g f A H Z g m Z V B i + z O D j c N i X o l J / S i b J g l Q g F / p X I B R U v 9 F Z o s h C g k J e 5 + 3 L 5 7 r 8 q B u / 0 j E 4 0 V 4 r Z 0 G F w 2 H q 6 h u n x u o g R S I R q q 1 V W z E j w 1 F 4 F 7 s X m 3 C 3 4 B x g S h J W / N a F 0 7 T A 3 K o J p W Q H p d p w i i L R D P V P k I w z D U x y A 1 m S o N F I h l r K Y / R g 0 E 3 R + Q g d b c v Q / Q G 3 r D p I J R O y S D G Z j F M q E a c E u 1 Q 8 S q 0 V U T p 4 7 h f 6 G 5 0 B x x E K 6 K j w U m V F B f X 3 9 1 N j Y 6 M c 7 J X k 1 q q l u U G 1 b A x s B L m F 4 o E q N 0 i g N A X c K W o q j 9 P T Y U w 1 w p w 8 b B v H 0 i f F 5 I n P k W / m E c 2 X H l B x T S j s d 6 / 8 O C X j T K g k 9 9 s + O c x d B G f V A 8 f 1 o e B w a B W k E j a 4 B B o b G 2 h k J p f 3 J b J G 5 v X Y q J a 2 4 o I q O 5 A K f Z / 5 e I a e j m B y b J r 7 W g k 6 1 h z T / a M M H W h 2 0 X x 4 v 4 r r P p O Y y O W 9 M F Y g n m J V M C m r f w v V n / V 0 j q x u m H L 0 / P k L m p 9 f s A w R 2 6 r U J p i I w w 9 M X O N W r b B x Q r 9 F s J E t b c U C L i 4 p M + k v C S G U j 3 j 3 q J v V P G y 7 r M j z 4 5 B X l z H f p 8 m E t V A g E d J g K s d 7 4 0 l V F 5 w G x x k l 4 N C e 4 T Q N E G Z g Y I B j R K l Y h P 7 f f / 6 Z 7 t y + S 1 e u / E D N z U 3 W 3 g T 5 Q A F u w S G Q w l C q n n I m n E 2 L J d T Y U 5 Z w C C v n c a X I y 6 6 z G l I s J W p g w J O g k i A T j z / Z a c 5 Z K 3 a 1 G 4 / E a Z Z V v u 3 b t 1 t H 0 0 Q 5 1 3 c d / o A O H T 5 I 5 8 + f E z V w 2 z K L 3 L b g B D B B 8 G o k k i E R S M O + I o 4 2 n 8 M H Y b Q k w j U 4 9 K 0 6 a 2 J M o h S 1 c L 8 L a e h / 7 e h o K l h 3 1 t s 5 s g / 1 c j Y m R g k U Q F t b q 2 R i e W m I R o a H Z W 8 C I + r z T / j L H / B F P G + 3 s S 2 8 R 0 A 4 C T l A G I 4 Y k g i x t K / I B I e 1 T d n 7 D P E O 1 M f I x x L K Q y k a 5 L Y V h J t d y F B H Z y t / Q 7 b O O M U 5 t r o F g 0 F F p P J y W b q B 2 e c H d r f K K R s G O K P V D m 7 k c g D e V Z d s d a L W A 0 I a G 3 G E I I Y w 2 l d E U u m G W C C M C 3 F J Z y K 5 k i y l 1 O E R 2 C U 2 k 0 7 S Q p z 7 V c t s E r O e c C y h s E 0 Y x i C Q s c j M w c E h e n z / O j 3 t 7 t N 3 K M I s 1 y / F r q 2 H m 3 O X z m / h / c A Q B p N e F V E U c S w S y T W V R k w c o x Z i U 8 v d d c r q 1 1 K e E J U P h o j x O a J E I k V l / g R 5 S 8 r 1 t z g P s F B b F d N J r m c q R r O z E c n Q i Y k J K t 2 2 i z 7 6 + C O q K A 0 K 0 Y z a 1 6 Q 3 Z y w E r P b F X V t q 3 / u F E E a T x Z B H J J M t P S u R 0 G D i m l L 5 m s o S V O p T h o e w L 0 F p L Z 3 S L J k w Z o U d a 0 + e P b K o v j j F O b a q Y V M O j 5 c 1 Z 8 7 M W J J V v t Q E m j 2 J D w w M 6 r s W q 3 0 G 8 g N 1 + H D e H t p b e H e w k 8 U i l Y m L 4 U F L K / E h m Z T P A f K 5 U 7 Q t n K B o g q V U z Q L 5 P Z p M 7 E J e R S 6 s 2 C 0 p c e 4 s G S Y U q p 0 z 3 T z r y l e v X a P J q S l q b m q k s b E x 2 r a t T s a p D M x G i f n Y p 0 + O A I K + r X 7 U + 4 C Q C W S B m m f C Q h i k w S k L n k U m k V o q D Y Q 6 W M / 9 Y 7 7 H T S A R 1 D 0 m F N 8 L P 8 O u r T J K m f A 2 / q b C 9 c U J z t H K 0 E T K R x 0 7 d p A 7 H Z N C q a 2 t F X U P s y g A q H 3 j e X u a H 2 q K 0 x e 7 o 9 R k s w B 2 v + G a n S 2 s F D Y C 5 f S Z j A H C k M t 2 T X x F K h g h 2 q t i X B 2 N e s d l x 3 1 o I V Q y R U n 2 k x h / c i f p 2 O n j + j u d C U e O Q 9 l d K B y i u r p a n d E 4 s S 5 K H R 0 7 + K L a u p f L I w f R x O I 2 A j v z b O F d w A z a m v 5 R H p m E O F k 1 D 0 Q x E k l d S 4 s 0 O s C S q S q o r X m c l o h n + 0 4 Y 3 F c T Z B F O M 8 + 4 U u T V E S c 5 R 8 6 U s L u Z t J + C w R I x T K A w w k w w A 5 A p f / o J T o j M R + 4 d W 1 g z y D h T I T I p s m S l k E p T J M J 9 W V K V + r E T L K y 5 7 G S C b E q G R i C V F K F S l E g k J N 5 5 7 O y i + u E 0 5 + g + F N x C 2 i 1 9 q G B J i W Q q + k / j 4 x M 0 F c X 1 x R i c X q z e 5 Q / 4 b u F t o C S S c U b S 5 J N J q X p M H J 2 e l U x K 0 5 A 4 p + + s Y X U e R O I w r H g g k N f n y 5 I J Q y d 8 H V K q v M b Z / S c 4 R / e h D L w + t U X z y 8 E h y V g c b z O D B W d c o I B d S i E J p 8 D n g K N b p v O 3 g I 1 A O s s l b L f m W Z I I 5 D E + i G P u k b i 6 p k i V p n 3 b o k I W M T y w S o f w w s I 8 h 5 W K J 6 o e k w o N a S D k r O 3 C l k J R V L M p d 6 l k d k 1 t L U u n c V l 8 2 F S e k A J E i 5 k P n B V r B + j F b 9 / C G y I / h w 1 x x A l B 4 D P Z 2 M + S C b 5 d Q u l 0 J g f C O 6 p i Y g o X q Q Q p x G k g j s u t h k p g h A C h 5 u f n x T 9 4 f u n z q J w E x x s l j J t d i E t G 9 / b 2 0 8 u X L y X c W Q N S 8 X X c Y p N S 3 D B u 4 Z 0 A E k o R Q 4 h k I 1 M O a c R X x F E O U 4 g w 1 p S i / f U x O t M 2 T z U l C b k m k o l 9 k A n E M W E l o V I y x a i 0 q m Z R f X C q 4 + 5 F c f z N + 8 u Z R E m q r q 6 m f f v 2 c s c 1 J k u m T e H a Y T a 0 3 M L b Q q l 5 x r c s d p p A k v e I W 5 J I k c N O J s z F K / U n 6 W T L A p 1 u X Z B Z E G g M c c 3 4 i k B J m p 2 Z E R 9 k S i Q T Y o z A c b D 7 z n x k q w n O / i u q n g W O t c E q T Z h P x 8 b H R P f e W c t 6 u B Q e q w t a S h X a f H F x S h Z b R o s s h D g 2 x y 8 6 n C W O I k y W N I V I B R d m I m E f c g z Y q r 6 S M j T g m p D I + C A R + 9 g p G H G Q C d I J D a h P d g 8 u n g I q K k L F y 7 G / x E v O 7 A R V V 1 V z i z Y r c 7 u g l 6 u C T g u p U l w P z C 4 8 B j 7 Z c a c w t l T E X O S T y g z I I m y R S N L h m z j 7 7 B S p 0 h T 0 J C n E 7 l D D g h B H 9 Z U U i U T N M 0 T S Z I q z N D J j T n A 4 N R 7 S 6 f j n f 6 O f q j h Q N H 0 o 4 8 o b s I Q j p j O d f c 5 0 e 6 s I B 1 z q y T V M 1 K z R 1 m M b G 7 a W R Z P J b p U T K W S Z w j l N k 8 m 4 r K q X o o M N 2 J s v x i R R q p 2 R T C C N k U w i n Y w v a p 4 m F J d p L B q l 2 q b W g n X A y c 7 x A 7 v 5 z l 1 a x a 8 k G Y 8 C u v M C E s q Q C p s h o t D R Y q r z i Q x y j u / f Q k E g z + R F k 0 k k E J z k p y G O r f / E R F D 3 c N 5 z 2 J C J E 7 i s t D T i u J C J i Q X i i O r H Z W c k E 1 Q 7 U 5 b R h Q U m U k x U P l j 7 d p / 4 Y F H 5 O 9 2 x y l c o 2 d l u 1 l s m L R 1 2 R S q J 9 u Q U k C o 8 F G 6 K L n R n j x g N L K P y b V b k k E Y 7 k T r G I W 6 5 L H m y 5 F L p 8 E 0 a 7 o F J X I h j l Y c K o 1 z E H K 7 T R R p x f C 4 S k T D r 6 / I Z U P W O f f J X / I S F y 9 / J r i i H O 9 2 + g J y M h 0 J o a 2 2 h x t I 5 V b C W p F K F D P f n J w G 6 y M T C o V 1 b y A J k 4 h f Y 7 y Q M A o k k 0 q S w J D 1 8 n W b y 1 J B L k U 6 H m S C 4 l z J J q g 3 p 8 S U h U Z Z Y o u a J s S H r w 5 L n 9 f o s q x 4 O 3 c N A f r h C a S L F h q I k F B A N 1 U j r h k 0 w c R Y s N k G 0 O r r s C 7 n E T x F O x b G r f 5 s b i k D i 4 x W k 0 k S y E y Y b z j r 0 n 7 L X V N 4 i D P K I z / G k I Z A Y H r Q V T 9 J V 2 e A 9 a A j F A M G S a H 5 u L s d E j n v O / P r v 5 U m L E U V n l L C 7 B X 8 V V V Z W 0 u D A o B Q Q n J p k q Q p O x V G w 2 Y 3 m N y u y x L H 5 y B M h h 9 0 p c u S G t c 8 E U T 7 i S i I h L D 7 i / L m w u g q h + D 4 0 e E I g x H V D B 8 O D M U C A S N g K D k S C i 8 U S t P / 0 + Y J l X S y u a A Z 2 C / 1 5 Z N w i I 1 O R a k t i X F C s a u i C E z I Z X y q F i q u K o M k l L f U G h y G S J p G o d s b P d 5 o U i m g 6 n 7 Q v p N L X L I L B c Z q K I 6 9 T 1 F Q G y 5 4 i k J J Q y n K H t K y P c S a Q y E i m h G w T F y o N U 1 3 L d l s J F 9 9 f 0 a p 8 B p n q Z p m d 3 F a x I O R J Y a W n q H 8 I a x J J W B W 4 I Z W p D K o y q f 4 E v 2 h X z M j + D v w 2 t U k K w o Z M m g D 2 f D B p 8 E U K m X T 2 D W F s e S e f Y d 7 P P k z j 8 D O c z 7 g m e c 3 X Q B r 0 l X B N w v C Z P E i L x + P i Q 1 K B T N i c 5 f S v / q v 8 g m J G 0 R M K y F S 3 a s I o I q n l 0 / A V q U T H 5 + u q o s C p i q X U H l X Z p A r y i / C q m K F / g 1 L x 4 F S D I b 9 X w l l n J 5 O Q R N J s E g m + 5 J u 5 3 5 6 H 7 H S e G p X P q H l S F k w W k C i e 0 O N L n I Y + k y I R S 6 R 4 m i I L L K W Y W C i v c 3 / 7 T / o H F D d c N 7 o H i r 0 K C e b n 4 / T T 4 3 E Z v 3 C z X u 5 2 s / N w m O M 4 l A s + J l o i j C 3 K J M w + Z l Z k H U Y R V N j J A E F y A Q a Z k C K S S s K L i h s n c b k H J L G l C W F U G M Q S X x N J 7 g O 5 E L b I p Z w h n / F P t L C m w K Q x G o G x 5 i k 1 T 5 H p 4 S A x o R L k T s c p 5 I n R l 3 / 7 K y q r r l U / o M i B G s R e 8 b t Q K E C l I Y + S S l x o R v X L V / t U W B W y S D P d u q J y K G u V c q r i Z C u c E 2 A 9 j x B C k c B O D K v C o 3 L n L O 4 z 6 f z b h A z 6 9 2 k n 9 7 D a p s J Z c l j E Q V 7 h v e K b u P Z 1 H i K f 0 X 8 C a U Q a w Y l k U s Y H S K m H Q x m 6 1 6 f I B N X P n Y n R j t Z q J l M d / 6 b C 5 V p s z n W z e 9 A Z t W W N c P 1 m n 5 w S L 9 J J J J W S U o g b S Z U j o W C W s S R V r s T i F / l M j k l Y Y i q J Y Q U E 2 W u 5 6 W s C E E Y F 9 L / d Z 4 c r c o 9 O l z S O I Q 1 h 7 V t x u c Y E M m m i 9 t r i m p h m k 8 p s P M 8 H o T g M H / e 0 V 8 a o I q C G L 0 Q y M d H E N B 4 D m V x W Q w c y 4 X y n D h Z K X / z j / 5 T n 3 y j Y c I Q C r l 5 / w V 1 c k E a p f V A D Y Z 7 N q n + G T I p A u e p f V u 0 z p A J F F h F M B T S s F F v a U s i / A R V e B w t A X V L 3 c P W 2 + f I q v q Q I E d S 9 C K v r J l 3 H 8 x y z w h b X Y U M k T R q T h r h I J S u c l W R G W h 1 t w q x y 1 V 9 S a l 6 S 5 q I p e v x S T x U T M u G w t D h V h Y n + 4 V / + W e X r B o L r Z s / G I x R w 5 W o P V y c j n T S Z m F w e i 1 S Q V E w E G 7 n M N r q L J B U I I 9 c k p O 7 B l 8 g 1 n W Z g C 6 4 Y q N t 4 K Q R U a O 0 r r 5 A P A r D P T l L h S 1 i n 2 V w 2 r s l i D w t Z V F w R x 6 T Z i a R I p M j E a Q i z e o l j P R v K Y L l L 0 k Q E 5 z 6 R J p d W w S 0 X J 6 / H T f / 2 7 / 8 D T 7 r h w I R i x X Y D A p X h 8 p V n 3 E t U E s p u p M i X V I X V P 0 0 c x P G B J g 3 0 E R 9 J m j 2 4 p k I S F k 9 e D X J j C t l s t 0 L 8 z A Z c l a 0 L + C 0 6 p G + B r 9 L E Z 2 f u V + n q u n V N X 8 + m G e K w E 6 K o M N Q 3 D l j k M d c U c Z h A O f 2 y r I R q r Y h R J a t 6 k E o P h t w U j U F q g U i m P 8 v E Y j U v z W o e Z z X 9 9 j / + V z b v N h g 2 L K G A Z D J N P 1 z t 4 l 8 J A u U S y u p T C Z E M o R S Z k C Y k s Z x K B y + E O k h T E Q a u K 1 8 g y T q 8 K q B S 6 y C Y g V f x T F h f Z F 8 l w + c Q / u W a I o W 6 B C L o e 3 Q Y v r l H + k z 4 A 1 G s e 1 R c + k c 6 j H R F L p C q M J m k H 8 W + G H k Q B 4 n y y G Q k k 4 c b r H / 9 7 T + R 3 + + T 5 9 y I c N 3 a w I Q y + O 7 C Y / 6 l h k h e J o 4 i l E g q J o t I K I t U i l C K Q C C L C k t c y J M l k E p D k M P a N 9 A p C L w e q P B 4 M e A K L J 5 5 N d c l A Q Q w v g T E V 2 H t 6 z j + 5 N + Q J M d l p Z H 4 O s 0 Q C a S z j A 9 I A 1 k 4 b o W t A W B l 4 R O i o Z / E Z I L a J 2 O C 7 M N c n m b n 8 T C Z / v c / U i C 4 s U / v 3 x S E A r 6 7 8 I j r F g i j i W R J L E U k R S 6 m g Z F S O h 0 k U S Q C R Z g d V p j B P h g j n l y T f y t s o O 8 u C J X 5 u g i s k u D K r T x b W F 0 E G S T N X J M o 7 u E A / P w w O 3 t Y O Z D G 5 l t W P k 0 Y S e M w 0 u A z a Y R g 4 q s 4 L H g g V n Y o A p K J 4 / l k S s X J 7 / P R b / / 9 n / H A G x 6 u W 8 8 3 B 6 G A v 3 z 7 I 1 c 1 Q y j l L y m p Q B p N L u V s 5 N K E Q V j o I n x R p F F p B u b a 6 8 F 1 G K 8 S B l C p L a C C q 4 D + B w G y Y b k u 9 y v f v F e R R P k I q G u a M H A 2 I i G u y M R O k 0 p J I B X P I R M T C G G o d i K p R E K B T B i 8 V d Y 8 o + 4 F A / 4 N a 4 A o B C b U S 5 X 7 m w T X r j 2 h 2 U h M E w r q n 5 J O i m R Z Q i k J B U L Y S c X s 0 G m K U z o N Q L p K V F F b 2 B Z Y A r o I L M 8 e 1 z E Q Q P u S Z q 5 J F N c Q 5 k h + O M c p o l h h i 1 D s C 4 l A G B X P E g j 3 s Y + l G z Y 1 L 9 t 3 A o H g g 0 Q I q z 4 T T h q s b 9 h G f / / f f 4 M H 3 T T Y d I Q C 7 t / r p u G R G S K o f Z p I Y g X U h F I S i y m x i F T K 5 x c d B 1 H g 4 1 O z v v q X i I Z K W x Z c i Q 0 k Z I 9 L m J 3 8 2 3 1 5 V b 6 E d Z r N Z e O a O P a 4 J o + d S F Z Y i K P u U S R i X 5 P I E C p L p q y a B z I R p W n P 3 p 3 0 2 S 9 / g a f b V H D d 3 o S E A q a m I n S V p R W z J m u o s M i k i A U / R 1 K 5 w Q p F J I t Q 8 I U w 8 i q + 8 p S v Y K 5 J p C C 4 L s t b U a l V A v 5 N W I f 0 N X U P K r + + B 9 e t N B 3 W f q 4 z p G E n B N J x k M U i m C G U j U g W u U A e T S h I I 8 S 1 a i c u G S e f 1 0 t / 9 w 9 / T d v q N 8 b c v N X C d f v F 5 i Q U g E r y 5 z / f 4 c r A G S G S S q l + d v U v a 1 Y H g Y z P N d 8 e Z q i 0 P F I h p h I k D m R D W e Q W A M h g Q i Y M E l g p 7 C G u b h I f c b l H h 2 1 O 4 v g D I S Q t 6 w t J E B b f R i T c A + I g T Q i E a + x D I h l S a R K J V G L p B L L h 6 K F / / b d / J A / 3 S z c n i P 4 / W C 8 u 1 I U g P H E 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 G u i d = " b 1 4 f 7 b b 3 - e e 7 5 - 4 7 4 1 - b c 0 6 - 2 f f 1 0 9 3 5 6 9 b 1 "   R e v = " 1 "   R e v G u i d = " 2 d c 4 2 3 3 3 - 3 f 7 b - 4 4 0 f - b 4 0 d - b d c 8 9 d f c d d 8 8 " 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6 A 1 1 B F 8 - A 0 B 7 - 4 A 3 5 - 8 9 8 4 - 6 E 3 A 5 B 1 4 9 C 3 5 } "   T o u r I d = " 9 c 4 d a 5 a 8 - 2 8 c c - 4 1 f f - 8 3 f 5 - 8 d 9 a 0 b 3 d 8 7 b a "   X m l V e r = " 6 "   M i n X m l V e r = " 3 " > < D e s c r i p t i o n > S o m e   d e s c r i p t i o n   f o r   t h e   t o u r   g o e s   h e r e < / D e s c r i p t i o n > < I m a g e > i V B O R w 0 K G g o A A A A N S U h E U g A A A N Q A A A B 1 C A Y A A A A 2 n s 9 T A A A A A X N S R 0 I A r s 4 c 6 Q A A A A R n Q U 1 B A A C x j w v 8 Y Q U A A A A J c E h Z c w A A B C E A A A Q h A V l M W R s A A D h 8 S U R B V H h e 7 X 0 H d 1 t J d u Z F B g H m I G Z S I p V z l r q l 6 d w z H o + 9 Z + 2 1 1 2 e 9 a 5 + z n r P H / h n 7 l 3 a O p 6 d n p q e 7 l V o 5 d k t q i S I l R o k 5 g S Q y 9 n 6 3 q h 4 e Q J A i J U p 8 I P m R h Q r v A X i o q q / u r V v J 9 f s r t z K 0 B a q p K K N T e 7 f T 2 N g 4 h U M B i s c T N D b n p Y f D Q c p k M v T p r h h 5 3 C T h k Z E R K i u v o v 6 + F + T z e c j j 8 V J j Y y N 5 v V 7 9 a X w f u 7 5 X s z Q 1 M U K z E 6 8 o E A h Q I p G k q q p K v s / D 8 S B t 2 1 Z H P T 3 P K R g M k s t F t H 3 7 d v Y 5 s A a I L s y T h 5 / H 5 / P r F P X s 8 V i M A v x 9 B n i m s b E x S i a T l E 6 n a H 5 + n s L h U g q F S u j l y 1 f U u b O D S j k O 4 N m M i 8 d j c h / e d 6 d 7 i K Y j 8 3 L P Z s c W o R i f n j h E j 1 + 6 a U / N r F S W d D p N 8 3 M R + m G g R i o h E I z 3 U 0 2 5 j 1 w L I 0 w G P z U 1 t 5 D f 5 7 W u / / j j T 3 T w 4 I E c Q u B z + v r 6 a X p 6 i h Y W Y p R K J T n V x Q Q K k J 8 J F v D 7 a P f u 3 e r m N Q S + N x G P 5 x A n H 5 M T 4 1 R V X a N j C v Z n z 4 e 5 Z v d B Q K Y X l Y R C N D 4 1 Q 7 e 6 B u T a Z g Y T 6 v a m J t T B P U e p d y x F n a F + G h 2 d 4 B Y 3 Q e 3 b 2 7 i C R O j R V L M Q B p W n u S J F O + s S 5 G U p B R g i G a A S 9 / b 2 U Y p b 7 L b 2 N v L 7 / U y g F F 2 9 e o 3 O n z 8 n 1 3 / 6 6 S E 1 N j R Q H U s m Y G F h g e 7 f f 0 B n z 5 6 R + N s i k U i w R P L p m A I k S D S 6 I B I R 4 S A T G U / u d o M Q 6 j e A 6 H h v K B S W O F C I X A s s 9 Z D q 4 9 / m 9 f r 4 M 9 x y H 3 z l P P T 9 v a c U T 6 b U G z Y h X L / / Y X M S q o R V o X D 1 P h q b T U t F O 9 8 + T Z H I H I 2 P j 1 F p a S m F K x v p W q 9 S l 8 q D a T r e E h c y 5 R O p E C C V u r t 7 a M + e X a x i x W m O 1 a j q 6 i p 2 N f S s q 4 s r d I Y m J i a l A q I i H z t 2 l C o r K / S 7 3 w 5 4 v g y T 1 + 3 x 6 J S l o X 4 L G g z V S h h C R p n o L i Y c S A j C x F h N h D q L 8 B x L 7 h B L J K i 5 R g o i H Z + F e 0 a G R 2 g q 7 a O B k X H 5 z M 0 G 1 1 e b k F C N T R 3 0 a q Z M J A j c 2 Z Z J q U S P H z + m A w f 2 c / + o n P 7 y N K s u f b o r S r O s t g 1 z Z Z m Y m J C K 1 t r a T L W 1 t f o O B a h 2 n K V U z u 8 H 8 N k e r t i m t Y e E q q u r o 6 G h I T p y 5 L C 0 6 k A 0 G q V L l y 4 z A X f L Z + N 6 l C v x 0 S N H q K R E P Q c q r P k c h I 3 K Z t K A G f 5 + V P 7 q m l r 5 3 t V g e m q S y i s q a W Z m W i S V E I u f C / 0 7 I A 7 y s H Q D I P F S L I U g d Z F X v V M + 6 q j h h o k J 6 e L f h H z K V O + l 7 m f 3 5 P 7 N h E 1 H q L L K P V R f 6 S W / K 0 H V o S R X / z S N j Y / T 4 0 e P q a m p i Z 4 N T J O r P q u C p a L T d L I 5 w t K l W q c o o C M P g n z y y c c i g f p 6 e 6 m z s 1 N U v a V w 4 8 Y t O n X q h F R E q I I n T p y w C A N A U h o C Q n 2 E 0 a K k p E R f f T 1 i s a g Q 8 k 0 x P z 9 n q X 0 g L S Q Q C G L U S E P e R C I u x g 4 Q 6 O 5 Q k G b i f g p 6 M 3 S + I 0 H X r l 2 T h q F r v o 3 c I O X Y H X n P Z g E T 6 s 6 m I J T H 4 6 Z A 5 R H 6 o C 0 i k g O V G n 2 I U V b 5 5 m J E 7 b p / n k w T X e p h N Y Z V o f 3 1 c a o r 5 Y Q C w P s v X L h E Z W W l t G / f X g q H s / 2 P f E C V G h w Y Z M n Y K K 3 8 5 O S k V F K o l v n A s 3 3 7 7 f f 0 0 S / O s z q l J M J K s c D E h o H g T Y H f Z K Q m C I X P C / H v M p J 2 e n K C K q q q h V h G Y s I q 6 P W X 0 q X n 6 l m R t q 8 + S W V B F 9 1 7 W c K / 1 0 v J y X u U 5 v s 3 A 7 h X y a 8 b 3 P n 9 X j q x b 1 8 O m V A h h o d f U f e j W 9 R q E z 7 o J 3 2 6 M 0 o f d 0 Y t M k X i q p I Z 4 L 3 X r l 2 n T z / 9 m E 6 e P L E s m S B 1 L l 6 8 T K 1 t r Z b K B I P A b C Q i 1 / K B 5 3 M z + d + k + o F M M K p A U u E Z l w K u 4 X v M P f A j k V k h P v I G A D F A J k g t S C Q A Z A L M + 2 C k g A T 1 e 9 O S X 8 i 3 i m C K H g 9 7 q d S f p J q S O D 9 L k t w V R 8 k F F b R A 2 W w 0 l 1 t T N i C g m n x 2 d A 9 5 M n G p R H B P n j z l C h R h l W o b l Z W G i e u 3 B V Q W U 2 E M S v 2 5 U u r x 4 5 + l D / Q 6 o D / T 3 f O c P v / 8 0 5 w + T Q X 3 V S q 4 7 / G f / / k V j Y w M 6 1 T 1 3 X / + 0 z e 0 Z / c u J t / S q u N y g P X N G B M A V H q M S W H c i L 9 B 0 g B c h 0 M / C S T C m N I s 9 5 8 g o T B W B X U P g C Q N B r N q J / q J p i F A O v p e g N e d 4 X z M U I B V P / y O b 7 s C 9 G p s m u p C c R n T c 5 c e J o / 3 z X 5 T M U H q 0 k Z 2 n x / d p S p T c p 4 G B w e F U B 0 d O 8 R S B X V l N 1 d e g 3 w i L Q U Y J p a T S q i k 9 + 7 d F 7 d r Z 6 d O z c X o 2 C i d O 3 e W S V 2 v U / h 5 u Y L v 3 b + X n j 7 t Y i J E d e r b o a Q k R E F 2 f n + A f 5 8 a f 8 I Y m y E T j A 4 g O 3 5 7 b d 0 2 e Q / G y G A a R 1 6 h U b C j r K x M r I g G F Z V V I h X x W b h / Z F a p g + J 8 F d R Y H q e D 9 V G R f p m S / e R h w h Y q p w 3 j / n D 1 7 s p q U Z H B x x X o k 8 M d 0 t J + / y h K 5 3 c r C Y H + S 3 l 5 J S W S 3 O H G f b r D v V I y o T W H M U J Z 5 H L 7 O B h X e v T o M T U 2 N o i B Y y n M z 8 3 R X S b b h x 9 + Y E k S O y A B e n p 6 u N O f p F Q 6 R e U V F d T W 2 l r w 3 r c F n n k l h g 9 I r X S G + 5 2 p t K i C d g M I y A I D B Y g I 0 / m z U S + 9 m F R m d r h P d s b o y W i A x u Z 9 0 p f 1 x Z 7 y e 3 K J u l G w I Z s L W K a q a / f Q H x + 6 6 Z s n P v r F H q 8 Q A V N p K r h y u l g 1 m Z 2 Z k V Y V W C m Z A K h E 4 d L S H B X O 4 N r V 6 3 T i x P F l y T Q + P k H P X / Q u S S Y A l V L G r W q q 6 c C B A 9 T Q 0 C A G k P G x M R k 4 X k u s 1 I o I s h g y z U x P W m T K M M n Q K O G 3 4 L n R G H T W x K m h T P X R 4 C 7 1 B C i W U P 0 2 m V 1 R w l I 7 r 8 w 2 i n P 9 4 d r G k 1 D + y q P S G U 7 G F 6 g z 1 E c B n 1 v G j O w V G A X 9 8 O F D q b C r w a 1 b t 2 X e H u b k 4 T N m Z y O s A o 7 z Z 7 u p s 7 N j W b P 5 q 1 e v a H R k l A 4 d P q R T l s b v f v d 7 J u d R + S 5 j e c O g 6 k 8 / P q K m 5 k a q r 6 9 f 9 r v s Q E U e H B y i n 3 9 + I g 0 B 1 L g v v / z c k s 5 2 c 3 k h 4 H u h M u K 9 k E a Y W Z F / P 9 R n X I f U n p q c k D G y 2 / 1 + m l x Q s y m Q 9 c g j n 8 d F J 9 u S F P a n 6 N L D 5 / r d G w c b j l D B 6 q M 0 v 8 C q E l e i 6 r n r F O T O f W t r i z V A a Y A K k G K p V b p M X 6 g Q U C l R m W E 0 8 H I F Q l 9 j K U k D R K M x u R e z J y o r y 8 U g s R K A r L C 8 X b 1 6 g 0 m / l / s u 5 T J g j P Q 5 V h m f P e s W w w p I t W P H d p q c m i S / z 0 9 d X c + k 4 m J e I U z 6 y I d v v v m O T p 4 8 R m 1 t b f J + z A b 5 + e c u J m s 9 t b e 3 s 1 o M 9 U v N y S s E + 7 w / S E i P 1 y P S C l L f q 0 m Z D 5 A W e X 6 5 2 0 u x N C Y N K / U P r o K F I n 8 E d V T H 6 U H P x i K V 6 + t r 9 z Y M o U p q 9 t M c t 4 h Q O 6 r S v V T m n h H J B N U O l X P H j h 1 y H 6 7 f f 9 R D U 9 5 O c v l C Y u 5 d K d B C Q 7 L h s 6 A + L g f M 0 0 O l 5 l p E T S x p 8 k m 9 U s C o A g K N T 0 y Q z 4 s G o l k k F y o n C I L K + 8 0 3 f x H y / u Y 3 v x Y 1 D q r V V 1 / 9 k V r b W u j A / v 2 W N A L w n q m p K b r w / S V q 4 c / a u 3 e P j I n l j 2 P F u Z + E v M M M C k g p k A h T j Y y K J + D P m p c 5 f i 4 K 8 v d i t g Y M F Q C e C w S 8 N l Q r 9 k V D q I b y N K U y b r y V p u c T 5 E 2 8 k P s 3 A j Y M o a p a j 7 D q p e b l e e P D d L g p l T N w e v f u P Z l W B E L A M P F 4 T l n f U C 8 + 3 7 U 6 i x p U N 6 g 3 m E a 0 F E Z H R 1 k K L r A E a N M p a w c Y N X r 7 + m S p C V Q s S C l Y B m E o K W U C T 0 3 C t K 3 6 M D U 1 V b R r V 9 a S C a l 2 l f t 6 O 3 d 2 s q Q a l z 7 f r Z u 3 6 d T p k 3 I d f U t M J w I m W J J V V F Z y H q l G y q i Y I C v I F y 4 t k 7 i B 5 D 3 3 o w A z m w I E e j z s o 8 F p 1 e c 0 p D r c l K S f X j H J u Q / m Z z X Q F e u S 6 8 U O 1 9 f X i 5 9 Q g d I a i m W a q T I Q p c Y w t 5 a J a Y r M z l J L S 4 t U K g B z 0 T A h N R w O 0 Y M f f 6 R I 5 U c y g R S E + q A 9 R i H / y r I B L T b 6 U X v 2 7 q a 6 2 q U J h e / 9 6 v d / o M + / + O y N J d N K A d X r m 2 + + p a N H D 3 F f 6 a U 0 J L t 2 7 d R X c z E w M C C S F e Z v A 6 i j D Q 3 Z P h n m 8 5 W X V 4 h 5 H Z 9 d y u p m P i a Z b F U 1 u X M Z k T f 2 3 5 p m d R N 5 H E + 5 x T A B g E z G R 9 8 Q + Z R J J y n o G i N X e k a u F T M 2 x M B u T W k t N Z V F 6 V B D j H o e 3 6 U Y F 6 y d T A A q S 3 3 9 N q l s H 3 7 w g T U b G 7 f 8 8 C J A d w f 9 N B t z 0 T 3 2 / / w k Q B E O 5 w O T Q j G H 7 9 y 5 D 3 P I h H s T e S s W U G F O n z l J v b 2 9 O u X d A R V z 3 7 4 9 d O f 2 f V F F o R p i d s a V K 1 f p H k t m N C Y A + l M v n v f m V H q Q A K b + O E t u A 5 A p M j s j 4 1 c g E 6 R 6 P k C m O Z Z 2 d t i H E Z D 3 M f 5 e S C 0 M 9 v o 8 q i x M m c D 3 u M x 4 l o u i a a U m F j s 8 / / J / / u P / o u o U q / v y 1 C G Z 4 l I Z V N N m a m q q p Q W 2 k w n I j y f S L p q J Z t u T h Y S L 1 R I v z X J F S r C 6 N B 4 N 0 n z C T f 1 T X o r y N Y 8 7 Q 5 d / u E F z Z c e p a 8 x H P e N e y w 3 w + 2 J J F / c L X F Q W y E g l S r D D 8 1 y 8 c J k O H T 6 o v + X d Y X p 6 W m a o 7 9 z V S Z l w O x 3 e 2 0 r N z U 3 c A E w Q V t 8 a 9 Q s z N 2 C N N J I C R g y s y q 1 i 1 c 4 O m M n N P c b K a O I g m A w b g D T 8 n V E Z k 1 L 3 Y z x K S X 6 X 9 L X w 3 h T 3 v Z 5 P 5 F o k c R 0 l I s X C H 4 t 5 l c l M G f l d M 4 v K u J g c 5 1 S h 5 O J w b W 0 d l I o v S A X u n w R B X C K J X k c m Y G D K Q 0 e a c 1 t e q H 0 l 0 3 f I F y h h i e O i I d b 7 J + b d 1 M 2 k u d E X I E / L p 0 K c Q n g 1 6 x E T 8 d f X B + j m 3 c f U 3 d 0 t r f 5 / + 4 e / 0 3 e 8 W 8 C C B 3 P 2 Q j Q u z 4 L J q B c u X O S K q 4 w D X V 1 P Z S w L / U h D D A A N 0 K O H j + R e S L B C w P 1 j o 8 N i H I E z B g 6 Q D u N S s E A a Y A w w C 5 X v S M u f H I s y 4 f a G S 1 G t x 4 L D e s c 4 Q f J n y 7 j Y n O u P N + 4 v r m 1 F A L R 8 H + x u l p Y S k u B P P / v p V G t M F g P a C V S I T M B 3 D 6 b J X V J L i Y x S / Z o q U l T v e U U + v 4 9 u v F J T c N 4 E t e E U H d V E x c x 1 s 8 L 3 f W B 4 W F X 6 1 t Y 2 e s 6 N g G + h V 5 b m A + 3 b 2 1 k N b q Z y W 9 8 J Q P 6 g Q X r 1 a p j V 4 T B V V S 2 t e m F 2 R C K e Y D U w 9 z M A r C e D C R 1 G C a i Y h n S G v N 9 2 B Y U w d j I D i M M J w V I J y n C j U O 4 f 0 l e L D + + x u N c W n x / f J 4 U G M q E w 4 M K B l Z E J O L n D T Z H J Q V m J + 4 u O G O 2 t i 9 E r r p A Y 6 / l 8 d 1 Q W F d o n z a 4 U Y 3 M e + u Z p U D r h d j J B b V z 6 a d Y G F Z X V 1 D f w S s K 1 p W l 6 u t B J 7 c d + Q 2 2 t L T T D K m F J g e U g q M z I R 5 B t a O g V z c w o w w D y D p I N Y 1 5 I m 5 6 e o U u X f 5 C 1 Y 5 i 7 l w + Y z A 1 Z o C W Y M M g K C a 9 X 2 1 M F N 3 h 2 Y F I t v k s R C 7 P s W d O I N + i r x Y e i J F T r t h p a m J s V F Q W F M T 6 n C s + + 6 G E 5 M g E w T l T E n 9 H E U B f 1 v + i i e / f u 0 f 7 9 + + Q a P s 3 D L + c 7 o h J e L Q 4 2 J I S k B t h i 4 f m E 9 4 0 + a y W Y Z 7 J C A l x + U U p j v o N C 6 O u 9 f q n E Q z N e K u M + J a Y x Y S b 6 U k C F x o R h z F N E H w k k u n n z F j 1 / / k K G G b C K G M Y c D B X c u X u / I K k M i Q w Q h 8 Q a Y R X U N E 4 n W m J S N j B U A M a Y g y l M / A Z x U A U T 6 T d f 1 7 W e 4 N 9 Z f H 8 7 G y p F 1 U P B w P V P u q W l W w 1 Q 2 G f O n J J x I k w 8 B f J J G E 2 8 2 b o k j K + g H w O g U l / t D V B d a e H + y V r g h + c B J Q H 4 N 4 X L c 1 c W A z e 7 5 q i m u k p + 8 3 L Y s a O d 8 + S 0 9 L W + + u p r l k 7 z Q g g 4 L K K E c Q O z 7 P f t 3 U P X b 9 y S / J r k P i Y A a W a M F + h n J t M u 6 p 3 0 s P P S X J x J w s + n + W L d Y 2 D y X U q X p R R u i k R D u r S L 7 O 9 P N x 6 8 S Z 1 Z N 5 z e 3 8 k 9 1 z l R K 6 D u w a F F R q F A V U M x 5 R N j J b h / / z 4 d O X J E x 0 h M 4 d e Y C G u F A y y 1 G s v X n l S Q f N 1 j 2 f 0 A l 0 J 1 K E 3 H m u N W h V 4 K G P h 9 9 O h n b m h a R W K B R H f u 3 B O J X l d X a + 2 j g X z / w 9 V e 8 l X v p v o K o s O N L N W i L u q Z 8 I n U s V t Q 7 d h W l m a N w k 0 p E U j Z h 0 E Y 5 Z Z J Y 8 1 a k t J J 7 o e 5 4 9 w n L q 6 x q a K b b R 5 i V Q E m W h R o 1 y g M E k p K A b j l T Y C + k 3 2 S b N + E Z 0 3 J B K w 1 m W C u R 0 O y E j I B s F Z e 5 H 4 d 1 K l C G B g Y l C U j 3 / 7 l O 6 q u r p S Z H h j 8 x e 5 G p 0 6 d l D 7 W z Z t 3 h H D A x Z 4 Q B e r 2 i Y l 8 N O K R 4 Y W b / Q E h y 1 J k A k Z m V Z X L h 9 U I M r G E a C y p Y k m W 8 r r c i 8 U t / c s d i M + O 7 x c 1 B G S K J z G 5 M i F z z F L Y S 6 9 a L W t Y r X T C J N n J i U l R a w C o K E / H l u 5 r v C n M 1 J u 1 w I 8 v f W L F W y 0 w F H B r w E / z r I L Z g f z E 1 C y s Y P 7 r 3 / y a O j o 6 Z N o U 9 r Y w Q C M W C g V l R y O o e b B g 2 v G M i R 1 e 4 W w T 8 9 7 C Z Z V b Q 8 d m F s / S c D K g s L L n f B f i A q V U n L D r K j r M 9 + / e p u c v X r D q F y A P d 7 Z 3 1 i R X R S Z 8 x u X L V 6 R z j f 6 B A f T + d 4 F 8 6 9 a b A L 8 O e w U O c / 9 s d c 1 G F p A e x i B g A J M 5 l q N A r U P D g r 7 Q 6 d O n x M I H s g F I r 2 N 1 z + / 3 0 e Q C y i S L 0 k C a P t s V p V N t a k b G S m C 0 v U J l h n E r J a V c o h p m M m j 3 s 3 X B y a 5 o l s C f 3 d 9 B / f 3 9 M u s a U 2 d O n D h G H T u 2 U / + M W i D 3 c u b 1 w h a r U w c G B 6 X l R Y F h R 1 d M s w H i 3 H r D U h Z f Y u D 2 b T E x / 3 Z E R b W 7 8 A x T o t 5 e q b j 6 I l e d x T y + m V l l N b U D e Y R p S V A H / / C H P 9 L o 2 D h V V J T T 3 N B 9 m T l i g F k m i E 1 o a + t K s F T b J 0 T D N Q 4 Y A 8 X o N A w U q h 4 4 3 R V N H 8 q V S c r K V a z 9 M e o Z W j e o a M D T 0 a X V N M w O v 3 3 7 j h B q W 1 0 d l Y Z D O Z N D Q S K M G 4 m l 7 B 1 h J P L m R E C / B B t v w n L 2 L j A T 8 9 J H v z g n x g e 7 x M D c R y W 5 w v T R R + e 5 A f q Q 8 / E e N T c 3 0 6 5 g j 2 U K T / F z 4 f k e v F z Z g s d 8 5 E o p F D b / C 7 O U S 4 m J 0 I o 6 2 r 1 9 c / c e 0 B B Q 6 3 e g f i D z L c f X s N M O g H G j Q s C y B o z + Y 5 k C N q u E d T D C / Q M D q E / o r O e U 6 T v A c h 3 1 p Y B H Q t 8 E E 3 f X E h U l W f X z z o C P H r 7 y 0 U i s i n b u 7 J C t 1 Q x g j A B 5 K i s r t Y H C I 1 O X s C 8 E L I D V C 7 f 1 n a s H T j J Z a o a / S C a u n U b t w 2 D v 8 O T a 5 s G 7 g u M J h V 1 y 0 t z P w a K 5 3 J Z M Y Z b 1 f K S j i s C H 3 j 8 y M i r L F D A z v M 2 2 H 5 4 B W t 3 n 4 2 p G A z r 4 7 w N o Z K c X V p 7 d a P G / Z f d i Y v X G h 9 c B a u P N f r 9 s p g J V F C o b v g e k u X L l 2 p J z + g B Y A D H Y i z z 0 M S u a f Y P 6 y u p x q D H B / S 9 V p q Z s 4 Y N I h k y G X I l 3 p I q v N f h p 8 a D O d e 3 1 t U w m t d w A m W 0 y H p i a n K S w 3 j M O V r + f n z y V W d c 4 s w k b 8 8 P k m 7 8 W K c o F M + Q + T N 3 j 7 4 d I d v R N r Y w c G P T E r 8 z + 0 r U F B l p B b u x M Z A D C z 0 b m Z F m 8 z C R f A p h t g d n q W J R 4 4 M A + c s f G 6 H w b 9 n R f H W B s A E 6 2 L t 7 9 S J U x y l 8 D U i r j o n m R 8 o v r i J O c W z c E j n U 7 G q t k D M R O J I R n u R M N t a N M b 9 q D P c o x 8 R M 7 D l V V V c u A J F r R f G B W Q c C 2 c e P 7 x P A s x m j 4 R 7 0 G + V a 4 9 4 X u U Y 8 c + v Y 6 w B o 4 x Q 0 X y q G D y Q V D E Q a N V w O U b c i X z p n v a J U x f C l / V Q n w h / + x K U g s 9 V 6 n u p X r I O s A n P Q 3 x 8 Q B k N l 2 U m E X H 6 h y U 7 K r D n 4 M q x / N S 2 / f N R p x i 4 r 3 L g 0 P K 8 F K r H S Q o v h N a 4 3 X f W b K X y 3 D C V j Z n A 8 s R L x 7 5 5 4 M N V y 9 d l 3 W X j 1 6 9 E h U a 5 R F T T i X H K 8 D i h L G D A w 4 2 6 F I h H 8 8 r C G T C t u K 3 7 F w N K H O 7 u u U X V r t Z I I P H R 9 L v B F G 5 x a X S p f o 4 E K 1 A Z H u D z m j U 9 u z g j 4 R T r J A F V p r + P W q 2 a U w y 2 R v 2 b F X B n m R x 0 Y t Q z 4 / e P A T 7 e j Y L v s J n j l 9 i o 4 f O 0 K 9 v V h O X 2 m d b b W 7 b v G E 2 e V w o 8 9 P l T Y D C a D K W f 9 6 W y a A a G K c G F v + N 6 w 3 u D o q 9 j v R o Q J g 9 N 6 Q y Q D n 0 j 5 8 + E h W m x 6 u e i l p N X m T T y G J s C 8 c O t 9 O A p Z x r E R K v g t J u p J 9 M + 4 O B G T R I d Y 0 f f c s S H 2 T a v U t h h y g 6 v V O + q W P B e v f r 3 / 9 S 9 m Q E 8 s / M E M d a 8 p W A 0 j i J y M + y / y e D 0 n m 7 1 b S S i I 0 J / v p Z O u I 0 5 x j J V R p K C h H w B g y 2 U n V 1 9 c n 6 l 1 L a w s 9 Z L U D E z / t h X J n 0 C + D t F h B 6 0 R A T V 0 O a z l N y Q 4 z M 3 w 5 Y G u A X b t 3 y x Z o A M b 3 v m d i H T l 6 V O b 3 7 a h J i m Q B R D 1 j 4 J h T M 6 N i t Y A q j q L d V Z d U m l 0 O d I J 4 / M L / q A e J 5 D t o b d Y I j j V K H O 5 o E V U C G W g n F Q o O h 5 x h T K k k y A V 9 + C C F a J J C n p i 1 u G 9 i b v m K g 2 2 C 1 x N 3 B v y W O l U I X c s M U r 9 r I K v H o 2 G a n J 6 3 8 h 1 z 7 2 6 / q q Z H T 3 o k f r o t L n 1 B 9 K v u 3 L l L P / 7 0 0 L p 3 t Q C B I d l g t i 8 P Z j / D h L g q a C C k X P 9 Q o m C d c Y J z r I Q K u L m T 6 8 2 e s m 4 A d c 9 u 1 s W G L M / u X a A f h 8 N 0 b 7 B w R Q z l H U d j 1 i q t J 1 7 N L P 0 M Z o e g t Q Q K e y X A N / u S 4 x Q N b u f 3 Z N + U c X k o W n n S K o 9 p V r 1 w m g n G r r 6 w b Z W 2 w q / J A Q b n s e Q D S 2 a y s / L t e Y D a q o M M m T n h U D C h 8 K T O c g H W y e W c V l 1 4 8 G E m h w / d f d Z m e n 7 x o p d 2 n v i V j u W i h P s M Z 9 p j d G Y V k z b X G k t V Z K x j K o Q h J l r + T O 6 1 Q F 6 7 t C S w i e X N G 9 e o v H 7 x M T y B U A V 9 + 6 y E J i I p i o 4 9 k 8 M X s F c 7 J t P i 8 y 8 / V y f M r w Z 4 H 5 Z + w D i B M C x / C m o s L h e q f q j f o s J O c 4 6 U U N s b a s U k D g L B Q c 3 D m b O Q T h j k x e x m g 4 H B I R r r v q Z j a g z n f E e M v t g d p X P b Y 7 K t F 5 Y t r B d U 4 S 8 G O u T 5 1 x B / h N 1 U 1 x H Y O h l 7 U G T c h Y 0 5 e M b r L 3 w 0 m a 6 V / Q l P n z l F F 7 o D 9 B f u s 8 L g s l q Y v i 9 8 l F W c B V R d O C X V U 2 H x Z y L b x i f X r 5 F c D o 7 s Q z V U l 8 k O r 0 Z C w Y K E P h O s T / k 4 c f y Y 7 M 2 9 q 0 7 t 4 w A H s 7 M d a D m d C O w D a I C J r 9 h w E 7 8 f l e v j z t i q l / W / D v y x r w W W w x w 6 t P w + g j g g Y Y a 2 8 b P i Y b 0 5 D d Z K 1 V W 8 A + V k B r F h s o d q H k v C a M N X 1 X 8 O 8 H U G Y x M x q 7 4 4 y T l S Q r k y 6 h x c A O Z b b B C C 0 X h M 0 s w H J B b 2 + G 6 v S q 3 b D I M 3 x c 8 j 6 C O q 8 M O X P r U M g u M 7 a 5 N S M W H 5 W k u s J H f 8 n I c e Z j Q k / H I L B t G N 6 W W 1 F R Z A O 1 b a v c F t s M 7 i N w P o Q + H 3 V r H q B y m F G 3 A P 6 y h y 3 S C j b l / W q L O e c F w f C j M e s N n 9 7 T t 3 q a u r W w 6 H x p E r Z v D Q S C 0 7 M G q P j e 8 L X X O C A W I 5 Q F X C R N h R b Z n E O i P T y j W v c l x n L Q B p A 6 I D H 7 D K j F J Z C l 0 F l t 9 n + 0 D L A 9 I 3 v 2 w u 9 w R k l y b A L d L Z l K f y p X j Z Q R I g j P l 9 + f V n v Z 3 j J F R J w C e r a N t a W i T j P v j g L P s u V v f U + U S F c J h V F J w 2 8 d 1 3 F 7 i v 1 c u d Z T X Y C / z 0 n m a T v w 1 M t Q E w i G l v l c / v U K r N W i J f J b Y D E m Z g y i t 7 6 Q H Y 6 / B d A N t W 5 0 s z x H d U J 0 V C d 9 Y k c j P G B p U d 3 N 8 S U e Y s O G 6 B 4 c 7 G b b K p Y m 1 d r c x q h u m 8 u 7 t H V p U u B V i Z s B j u k 0 8 + k o 0 q p 6 a m J f 2 p b m m L C b D w j c 9 l W 2 7 T G q 8 l Y B B 5 H b B n x e C U i / b V z l q G g 7 V E o d 8 E l a + R p f L 2 6 h S 1 2 K R z / q 0 g H t 7 f / Y L L W d c b p z j J K y e 5 T G y G f L 5 c I m D P A 5 D m d c A 9 Q y 9 f W X t E r H S 5 h N O A j S s B T B y F o W K 9 c K t 7 g a 5 d u U I H y n u p t W y O 4 t H s w s w 3 x X L k D P v S s h o A 1 k J s S Q A q i R o P R r H D 2 c g A k j C H E 4 c 6 m H r j F O c 4 l Q + q H S x 6 y E j T J z p 5 8 r j M J X s d n j x 5 S g f 0 7 q 9 O n X a 0 E k x H 1 Y T e 1 8 2 o e F v A i L O c J T F U W k H H z 3 5 M 3 3 1 / k f o f X q C O S j X z / 2 2 A b 8 N 3 f r o T V k y V Z v B S D 3 a D d D 3 j 2 M h U o g w o w d y 3 R I 3 V g C T P X n c O + C f Z + b W + D n 0 l k C h / g R v G p M Y n J i 2 C F Q K m w e z e n T 2 p 7 y 5 X x i 0 s D y x k P N C Q p L P t 6 p A F O D t Q H n P J A P 3 q l 1 / Q u X N n a U 9 r G X X U v L n l E T s / o Q j r S t N i f N l e n Z C S B y B x h i O q 3 K + 8 8 F N 7 J b 6 H b z Z l L k H V y E q K F V 9 c j 9 b T O a o Z D w X V Y K 4 s H d D L s A 2 J s N n 9 8 l C E B L D v 3 E r N t 5 s d 2 A I A 5 n H M z 4 O z 7 8 k O Y E 8 L 7 M l R U h K S / F 0 p o X R R 5 G A i k q a F y X 5 r m Q f 6 S m e 3 q + + z S 2 J Y C k E q F D 2 K U d U B k E c u I w E v 8 h 9 P r O 3 Q w t v C U U a J k F / N 3 c N W w P b Z y x i L G h 4 Z z U k z R I M q i H T s 1 2 d w v c + Z A 7 l O B B q e b 2 1 j S V A D 8 8 m g c n p 1 Q P H Y t x o T j N 2 l l / d + R 8 + 7 n 4 k 1 d m g 0 Q j f 1 z P U c 4 M 0 W a d R n 4 N U 0 k n I F l / h v Y Y H J m V e P 1 t M 5 y y j B u Y S p R H v 3 7 q Z 7 9 x 5 Y G y 3 + 9 N M j K q v f S x c v X e a M z M g 0 p E u X r 9 D g 0 E v Z v M V u s M A c O a c O + j k V q J y Y P m S O Q c U h 3 l D L D P K n Q 6 m 7 X o / 8 M a n P P 9 x H f / t f / p r G x k b V p O Z X C Z k h Y g f K 1 / z h w e Q P D 4 i w d g j z i 3 j z 8 0 p t d I p z V B 8 K m S S n g v v 9 d P T o Y b p 9 6 y 7 9 c O W q 9 K m C l c 2 y U v R P f / q G + 1 R + a m l u o a b G 3 H O E Q K S V 7 v W 9 h V x g Q B f 7 u R s p c K Q p T n u 2 K d U M x g L 7 a R n e N 5 g N 3 1 G r T o i v r 8 c m M F 6 Z 9 e I p L X A O l E U a + Z d 4 N k 2 H h U z K Y f y x c F 1 a H + e o P l S 5 3 y W b r A D I / O a W J j p 3 / k P R 3 X E c D K T R l 1 9 + L h t e A q b P Z H C h O 3 c a j B N g n 8 h b D M A x q A a t l S k 5 N Q T A o k I z T e h k 6 + s n p g o B G H g / T k X p 0 H v P Y 4 x w 9 2 5 1 Q j 2 2 E b N D S C J M y h I G H 6 M + S a 6 o s E p g Z C g S W b x r 0 n r C W X 2 o g M / K S G C K M w u k a W p q k G N Q A K P e Y b N F O 2 B i d q I h Y i 2 2 T n 6 f + H n E J 2 N B R m 3 G + i R Y A a G a X e F 0 7 P 2 O u R w N p U u T y k s J G n + p F i P W c k O I G e w 4 T h T l + u D + A y o v V 7 v 2 L p 4 r q E l k C + O 7 s K M V q o S p G 1 k H l Y 8 J V a A u r Z d z V G l j z w I 7 4 m m v t J i J R F K e 1 w 5 I K 4 P H w 7 5 F u + d s Y f V o 0 I v 7 M L C s B l Y V s B n l p z v V 2 V t Y T f z D n W c 0 + u Q 7 d b E A 2 m u I m t w v 6 G z L l J w 0 e f H i Z f r + + 0 t 0 + f I P M p k Z K h 8 A o 0 V t 2 C b B w S R N l v I g P w v 7 b p f a 3 g B p w i B 1 k 8 R x 6 m H + Y d j r D X 5 W 5 / x J p m k g f H h v O 1 V z h o + M j O h U B V x T O 4 p C A r j e 2 R 4 M m w 1 Y R W x O C b k / t H g O 5 I c 7 Y j L X L l O 1 n x K N X + r U x W i v T t H J U 8 f p 9 s 0 b 9 H J o i P v D R + i z z z 6 R A x 5 O n z m t 7 1 I w y z 1 8 T C 6 c 4 A G J W B F I U c C j t t 3 G w k M P k 0 o R K O v 4 R b i F s L 0 O r f e f o 5 p 1 5 J F B k t W E c I m f p h d Y b a h b P I / P o z c z v 7 7 G B 6 N t d m C W B g B V d T r v 2 B p U f n R b j 7 c k l 5 0 K 9 u O Q n 0 K s Q X z 8 8 U e 0 Z 8 8 e a 2 c k b E x q 7 / d C + z C z I 6 C u Y + b 9 0 L S b E q k M D c t p K h k a i 7 g o 4 A X J m U i W Z N J h H X c S n D U 5 1 p Y 5 M T 2 T + M G g j + Y 8 i w m F 8 S c U h r O y c 2 P A d E 9 x I q E x R A C Y K o S B 3 d e d o R X J O 9 B t K d g P X h P V T Y i i t A 5 D l s q S F E 3 N c 8 s v q p + 6 R + 6 D S y v J V b A u r Z N b u p l Z B 8 Q T 2 Y 5 u O h W n r 7 / + I z 2 9 / T X V + n J 3 M k U r h / E p n B q x h b U H D B J G k B T S A P Y 3 J J c 9 h B s k 7 J 9 a n n Q w 0 z / T J 0 V 6 3 W n a U x e n o D d F Z 9 u w 8 R 7 I o k i D E / 7 R V 0 L 8 T G u U 6 k s T 5 N f q I P 4 w z O I k M K H y K L a O z m X b x 2 B 8 M k J 7 9 + 6 l P S f / i m Z m Z l l i 5 V q V + g d H d W g L 7 w L H m 5 U 5 u t C G M V h P d a R J m b y X W v L + u q 3 Q e i Y 8 l l U W / b K G s q R s q H O 9 N 2 v p h f P q / l O S b x 5 k d R C G D J y r X O J L C c n 4 I n 9 C 4 f q 0 H s 5 R M y X 8 / m y r N j Y 2 w e 2 P S 8 z j 2 7 e 3 y f b A y F i D + a o P d G g L 7 w K 3 B w L U W p l k a a B 2 Y i o E W O j g C i 2 V N 2 R Z C v a B 4 p B P k W d w C q f D I 8 w k 4 j 8 3 q e X w U u 7 s R m d d N D m P z 8 7 Q X p Z o O D E e 4 f x 6 t J 7 O U S o f 1 r c Y V J Y H h e 1 m E P H 0 q Z N y C i E g B z b b O r d b e D f A 9 l 7 o t 2 C 7 5 E I 4 2 h y n / f U J O q W P p M m f r Q 6 1 b q l T F + 2 7 2 N a E U / T z s I + a y t U 5 y U I g V u m h C k K l O 9 r E n 8 9 p k E q t F U n a u y 0 m 9 2 C 2 O t K d B E c Z J W I J 7 A j K q h + 7 h s Z m d V y N n m k A q x L W S q H v N G f r K G / h 3 Q K S B g 7 9 1 U J 1 F + 3 a 9 3 q G S v 4 p j Z g f + P 2 z g A y 6 y 5 G h 2 h S P P h r O 8 1 L k S V P f p J v m u N 0 U y Y Q 0 S C n + 2 1 Y q N 9 G 9 Q S / V l y V o h C V U L J E h P x M N B o n y Q I r C Y e 7 j 2 e r Q e j t H S a i o b S a + P + C X s 1 3 t w P m 6 2 H N 7 V K + b e V P g t 2 9 h Z c A A L 4 g E i + q V A q u H C 5 E s H x h 0 x 2 0 j X G 4 4 N f G 7 L n w O U k A o o h f c n 5 p l I Q S T e X W J l l J M q l 5 O T z F x U q k M D b E 6 i L 7 T s 1 H 4 a e X 4 v o r K 3 D q y 3 n D U w O 7 U f F S k E 4 C j Q A O B x X P z Y K i A G v A m M M e 5 B F l n 3 8 L q g a X p I J U 9 9 1 Z b E v Z T E 0 W 1 A y l Y 0 i S T T B o m l L L g K U m V N h L L C i s S 3 e z z i Q 9 S h U t 8 t h q 0 / n + O k l A p 7 k O Z w v J 6 c H R J 7 u R J I F g S p F T m z R 7 b T K e x j 6 1 s Y X V Y i L v o o m 0 S 8 k q 3 D b P D I q T w K U P N F Q k h y N Q 8 F o c i H S S C W q f I h D D S M D p V H U o K u U A m X P c H n D V 0 4 q g + 1 E w s Q Z H Z W a s f N T G T l V g W 7 M 3 j K m E + S k y b 7 w G r O d G v m I B N K a / 3 + m W j y x 6 9 3 d h q w f z g o l R k u d 3 P / T M Q h M M T c + i z Q R K p u B m 8 B Y F S 3 P m a W e D 3 M Z F i s Z i o g 2 V l o U X 1 a D 2 d 4 4 o 8 H s 9 K p d k I N 1 l 5 A C n e l B A o R I D L 4 7 3 g X W z 6 7 x S g D L D R J f p W W D b / y c 5 Y z q J E w J f T 1 U W m 5 z k t f Y x a Z z k m C g p J X V O k 4 h c h W T S O 6 y k h 1 N A U h l q c J q E K 0 W w d H Q 6 b N l K p p b 6 C B m w j 7 i a 9 X a + t e V s s t 9 X w F p Y H 5 v y V + N L U X p W U w V b s Z I R F i d i T / e P O q A z W w s d a K B D t W I s a / m C + a C 7 Z + k i Q Q r J E w z h 1 z W N L K w 0 k 1 X 0 c F r W P C T c 2 x 5 q M z C n M r U P r 6 a S x d 5 L D Z v U A y P P w x w e 0 M N 5 N t u E p Q W 1 o b Z r + r b 7 U 2 2 E h 4 R a V D 4 e l m f 4 p p D 8 q V W e t a v S Q u r M 2 Q U + G f V Q i O 9 Y y g f A H Z g m Z V B i + z O D j c N i X o l J / S i b J g l Q g F / p X I B R U v 9 F Z o s h C g k J e 5 + 3 L 5 7 r 8 q B u / 0 j E 4 0 V 4 r Z 0 G F w 2 H q 6 h u n x u o g R S I R q q 1 V W z E j w 1 F 4 F 7 s X m 3 C 3 4 B x g S h J W / N a F 0 7 T A 3 K o J p W Q H p d p w i i L R D P V P k I w z D U x y A 1 m S o N F I h l r K Y / R g 0 E 3 R + Q g d b c v Q / Q G 3 r D p I J R O y S D G Z j F M q E a c E u 1 Q 8 S q 0 V U T p 4 7 h f 6 G 5 0 B x x E K 6 K j w U m V F B f X 3 9 1 N j Y 6 M c 7 J X k 1 q q l u U G 1 b A x s B L m F 4 o E q N 0 i g N A X c K W o q j 9 P T Y U w 1 w p w 8 b B v H 0 i f F 5 I n P k W / m E c 2 X H l B x T S j s d 6 / 8 O C X j T K g k 9 9 s + O c x d B G f V A 8 f 1 o e B w a B W k E j a 4 B B o b G 2 h k J p f 3 J b J G 5 v X Y q J a 2 4 o I q O 5 A K f Z / 5 e I a e j m B y b J r 7 W g k 6 1 h z T / a M M H W h 2 0 X x 4 v 4 r r P p O Y y O W 9 M F Y g n m J V M C m r f w v V n / V 0 j q x u m H L 0 / P k L m p 9 f s A w R 2 6 r U J p i I w w 9 M X O N W r b B x Q r 9 F s J E t b c U C L i 4 p M + k v C S G U j 3 j 3 q J v V P G y 7 r M j z 4 5 B X l z H f p 8 m E t V A g E d J g K s d 7 4 0 l V F 5 w G x x k l 4 N C e 4 T Q N E G Z g Y I B j R K l Y h P 7 f f / 6 Z 7 t y + S 1 e u / E D N z U 3 W 3 g T 5 Q A F u w S G Q w l C q n n I m n E 2 L J d T Y U 5 Z w C C v n c a X I y 6 6 z G l I s J W p g w J O g k i A T j z / Z a c 5 Z K 3 a 1 G 4 / E a Z Z V v u 3 b t 1 t H 0 0 Q 5 1 3 c d / o A O H T 5 I 5 8 + f E z V w 2 z K L 3 L b g B D B B 8 G o k k i E R S M O + I o 4 2 n 8 M H Y b Q k w j U 4 9 K 0 6 a 2 J M o h S 1 c L 8 L a e h / 7 e h o K l h 3 1 t s 5 s g / 1 c j Y m R g k U Q F t b q 2 R i e W m I R o a H Z W 8 C I + r z T / j L H / B F P G + 3 s S 2 8 R 0 A 4 C T l A G I 4 Y k g i x t K / I B I e 1 T d n 7 D P E O 1 M f I x x L K Q y k a 5 L Y V h J t d y F B H Z y t / Q 7 b O O M U 5 t r o F g 0 F F p P J y W b q B 2 e c H d r f K K R s G O K P V D m 7 k c g D e V Z d s d a L W A 0 I a G 3 G E I I Y w 2 l d E U u m G W C C M C 3 F J Z y K 5 k i y l 1 O E R 2 C U 2 k 0 7 S Q p z 7 V c t s E r O e c C y h s E 0 Y x i C Q s c j M w c E h e n z / O j 3 t 7 t N 3 K M I s 1 y / F r q 2 H m 3 O X z m / h / c A Q B p N e F V E U c S w S y T W V R k w c o x Z i U 8 v d d c r q 1 1 K e E J U P h o j x O a J E I k V l / g R 5 S 8 r 1 t z g P s F B b F d N J r m c q R r O z E c n Q i Y k J K t 2 2 i z 7 6 + C O q K A 0 K 0 Y z a 1 6 Q 3 Z y w E r P b F X V t q 3 / u F E E a T x Z B H J J M t P S u R 0 G D i m l L 5 m s o S V O p T h o e w L 0 F p L Z 3 S L J k w Z o U d a 0 + e P b K o v j j F O b a q Y V M O j 5 c 1 Z 8 7 M W J J V v t Q E m j 2 J D w w M 6 r s W q 3 0 G 8 g N 1 + H D e H t p b e H e w k 8 U i l Y m L 4 U F L K / E h m Z T P A f K 5 U 7 Q t n K B o g q V U z Q L 5 P Z p M 7 E J e R S 6 s 2 C 0 p c e 4 s G S Y U q p 0 z 3 T z r y l e v X a P J q S l q b m q k s b E x 2 r a t T s a p D M x G i f n Y p 0 + O A I K + r X 7 U + 4 C Q C W S B m m f C Q h i k w S k L n k U m k V o q D Y Q 6 W M / 9 Y 7 7 H T S A R 1 D 0 m F N 8 L P 8 O u r T J K m f A 2 / q b C 9 c U J z t H K 0 E T K R x 0 7 d p A 7 H Z N C q a 2 t F X U P s y g A q H 3 j e X u a H 2 q K 0 x e 7 o 9 R k s w B 2 v + G a n S 2 s F D Y C 5 f S Z j A H C k M t 2 T X x F K h g h 2 q t i X B 2 N e s d l x 3 1 o I V Q y R U n 2 k x h / c i f p 2 O n j + j u d C U e O Q 9 l d K B y i u r p a n d E 4 s S 5 K H R 0 7 + K L a u p f L I w f R x O I 2 A j v z b O F d w A z a m v 5 R H p m E O F k 1 D 0 Q x E k l d S 4 s 0 O s C S q S q o r X m c l o h n + 0 4 Y 3 F c T Z B F O M 8 + 4 U u T V E S c 5 R 8 6 U s L u Z t J + C w R I x T K A w w k w w A 5 A p f / o J T o j M R + 4 d W 1 g z y D h T I T I p s m S l k E p T J M J 9 W V K V + r E T L K y 5 7 G S C b E q G R i C V F K F S l E g k J N 5 5 7 O y i + u E 0 5 + g + F N x C 2 i 1 9 q G B J i W Q q + k / j 4 x M 0 F c X 1 x R i c X q z e 5 Q / 4 b u F t o C S S c U b S 5 J N J q X p M H J 2 e l U x K 0 5 A 4 p + + s Y X U e R O I w r H g g k N f n y 5 I J Q y d 8 H V K q v M b Z / S c 4 R / e h D L w + t U X z y 8 E h y V g c b z O D B W d c o I B d S i E J p 8 D n g K N b p v O 3 g I 1 A O s s l b L f m W Z I I 5 D E + i G P u k b i 6 p k i V p n 3 b o k I W M T y w S o f w w s I 8 h 5 W K J 6 o e k w o N a S D k r O 3 C l k J R V L M p d 6 l k d k 1 t L U u n c V l 8 2 F S e k A J E i 5 k P n B V r B + j F b 9 / C G y I / h w 1 x x A l B 4 D P Z 2 M + S C b 5 d Q u l 0 J g f C O 6 p i Y g o X q Q Q p x G k g j s u t h k p g h A C h 5 u f n x T 9 4 f u n z q J w E x x s l j J t d i E t G 9 / b 2 0 8 u X L y X c W Q N S 8 X X c Y p N S 3 D B u 4 Z 0 A E k o R Q 4 h k I 1 M O a c R X x F E O U 4 g w 1 p S i / f U x O t M 2 T z U l C b k m k o l 9 k A n E M W E l o V I y x a i 0 q m Z R f X C q 4 + 5 F c f z N + 8 u Z R E m q r q 6 m f f v 2 c s c 1 J k u m T e H a Y T a 0 3 M L b Q q l 5 x r c s d p p A k v e I W 5 J I k c N O J s z F K / U n 6 W T L A p 1 u X Z B Z E G g M c c 3 4 i k B J m p 2 Z E R 9 k S i Q T Y o z A c b D 7 z n x k q w n O / i u q n g W O t c E q T Z h P x 8 b H R P f e W c t 6 u B Q e q w t a S h X a f H F x S h Z b R o s s h D g 2 x y 8 6 n C W O I k y W N I V I B R d m I m E f c g z Y q r 6 S M j T g m p D I + C A R + 9 g p G H G Q C d I J D a h P d g 8 u n g I q K k L F y 7 G / x E v O 7 A R V V 1 V z i z Y r c 7 u g l 6 u C T g u p U l w P z C 4 8 B j 7 Z c a c w t l T E X O S T y g z I I m y R S N L h m z j 7 7 B S p 0 h T 0 J C n E 7 l D D g h B H 9 Z U U i U T N M 0 T S Z I q z N D J j T n A 4 N R 7 S 6 f j n f 6 O f q j h Q N H 0 o 4 8 o b s I Q j p j O d f c 5 0 e 6 s I B 1 z q y T V M 1 K z R 1 m M b G 7 a W R Z P J b p U T K W S Z w j l N k 8 m 4 r K q X o o M N 2 J s v x i R R q p 2 R T C C N k U w i n Y w v a p 4 m F J d p L B q l 2 q b W g n X A y c 7 x A 7 v 5 z l 1 a x a 8 k G Y 8 C u v M C E s q Q C p s h o t D R Y q r z i Q x y j u / f Q k E g z + R F k 0 k k E J z k p y G O r f / E R F D 3 c N 5 z 2 J C J E 7 i s t D T i u J C J i Q X i i O r H Z W c k E 1 Q 7 U 5 b R h Q U m U k x U P l j 7 d p / 4 Y F H 5 O 9 2 x y l c o 2 d l u 1 l s m L R 1 2 R S q J 9 u Q U k C o 8 F G 6 K L n R n j x g N L K P y b V b k k E Y 7 k T r G I W 6 5 L H m y 5 F L p 8 E 0 a 7 o F J X I h j l Y c K o 1 z E H K 7 T R R p x f C 4 S k T D r 6 / I Z U P W O f f J X / I S F y 9 / J r i i H O 9 2 + g J y M h 0 J o a 2 2 h x t I 5 V b C W p F K F D P f n J w G 6 y M T C o V 1 b y A J k 4 h f Y 7 y Q M A o k k 0 q S w J D 1 8 n W b y 1 J B L k U 6 H m S C 4 l z J J q g 3 p 8 S U h U Z Z Y o u a J s S H r w 5 L n 9 f o s q x 4 O 3 c N A f r h C a S L F h q I k F B A N 1 U j r h k 0 w c R Y s N k G 0 O r r s C 7 n E T x F O x b G r f 5 s b i k D i 4 x W k 0 k S y E y Y b z j r 0 n 7 L X V N 4 i D P K I z / G k I Z A Y H r Q V T 9 J V 2 e A 9 a A j F A M G S a H 5 u L s d E j n v O / P r v 5 U m L E U V n l L C 7 B X 8 V V V Z W 0 u D A o B Q Q n J p k q Q p O x V G w 2 Y 3 m N y u y x L H 5 y B M h h 9 0 p c u S G t c 8 E U T 7 i S i I h L D 7 i / L m w u g q h + D 4 0 e E I g x H V D B 8 O D M U C A S N g K D k S C i 8 U S t P / 0 + Y J l X S y u a A Z 2 C / 1 5 Z N w i I 1 O R a k t i X F C s a u i C E z I Z X y q F i q u K o M k l L f U G h y G S J p G o d s b P d 5 o U i m g 6 n 7 Q v p N L X L I L B c Z q K I 6 9 T 1 F Q G y 5 4 i k J J Q y n K H t K y P c S a Q y E i m h G w T F y o N U 1 3 L d l s J F 9 9 f 0 a p 8 B p n q Z p m d 3 F a x I O R J Y a W n q H 8 I a x J J W B W 4 I Z W p D K o y q f 4 E v 2 h X z M j + D v w 2 t U k K w o Z M m g D 2 f D B p 8 E U K m X T 2 D W F s e S e f Y d 7 P P k z j 8 D O c z 7 g m e c 3 X Q B r 0 l X B N w v C Z P E i L x + P i Q 1 K B T N i c 5 f S v / q v 8 g m J G 0 R M K y F S 3 a s I o I q n l 0 / A V q U T H 5 + u q o s C p i q X U H l X Z p A r y i / C q m K F / g 1 L x 4 F S D I b 9 X w l l n J 5 O Q R N J s E g m + 5 J u 5 3 5 6 H 7 H S e G p X P q H l S F k w W k C i e 0 O N L n I Y + k y I R S 6 R 4 m i I L L K W Y W C i v c 3 / 7 T / o H F D d c N 7 o H i r 0 K C e b n 4 / T T 4 3 E Z v 3 C z X u 5 2 s / N w m O M 4 l A s + J l o i j C 3 K J M w + Z l Z k H U Y R V N j J A E F y A Q a Z k C K S S s K L i h s n c b k H J L G l C W F U G M Q S X x N J 7 g O 5 E L b I p Z w h n / F P t L C m w K Q x G o G x 5 i k 1 T 5 H p 4 S A x o R L k T s c p 5 I n R l 3 / 7 K y q r r l U / o M i B G s R e 8 b t Q K E C l I Y + S S l x o R v X L V / t U W B W y S D P d u q J y K G u V c q r i Z C u c E 2 A 9 j x B C k c B O D K v C o 3 L n L O 4 z 6 f z b h A z 6 9 2 k n 9 7 D a p s J Z c l j E Q V 7 h v e K b u P Z 1 H i K f 0 X 8 C a U Q a w Y l k U s Y H S K m H Q x m 6 1 6 f I B N X P n Y n R j t Z q J l M d / 6 b C 5 V p s z n W z e 9 A Z t W W N c P 1 m n 5 w S L 9 J J J J W S U o g b S Z U j o W C W s S R V r s T i F / l M j k l Y Y i q J Y Q U E 2 W u 5 6 W s C E E Y F 9 L / d Z 4 c r c o 9 O l z S O I Q 1 h 7 V t x u c Y E M m m i 9 t r i m p h m k 8 p s P M 8 H o T g M H / e 0 V 8 a o I q C G L 0 Q y M d H E N B 4 D m V x W Q w c y 4 X y n D h Z K X / z j / 5 T n 3 y j Y c I Q C r l 5 / w V 1 c k E a p f V A D Y Z 7 N q n + G T I p A u e p f V u 0 z p A J F F h F M B T S s F F v a U s i / A R V e B w t A X V L 3 c P W 2 + f I q v q Q I E d S 9 C K v r J l 3 H 8 x y z w h b X Y U M k T R q T h r h I J S u c l W R G W h 1 t w q x y 1 V 9 S a l 6 S 5 q I p e v x S T x U T M u G w t D h V h Y n + 4 V / + W e X r B o L r Z s / G I x R w 5 W o P V y c j n T S Z m F w e i 1 S Q V E w E G 7 n M N r q L J B U I I 9 c k p O 7 B l 8 g 1 n W Z g C 6 4 Y q N t 4 K Q R U a O 0 r r 5 A P A r D P T l L h S 1 i n 2 V w 2 r s l i D w t Z V F w R x 6 T Z i a R I p M j E a Q i z e o l j P R v K Y L l L 0 k Q E 5 z 6 R J p d W w S 0 X J 6 / H T f / 2 7 / 8 D T 7 r h w I R i x X Y D A p X h 8 p V n 3 E t U E s p u p M i X V I X V P 0 0 c x P G B J g 3 0 E R 9 J m j 2 4 p k I S F k 9 e D X J j C t l s t 0 L 8 z A Z c l a 0 L + C 0 6 p G + B r 9 L E Z 2 f u V + n q u n V N X 8 + m G e K w E 6 K o M N Q 3 D l j k M d c U c Z h A O f 2 y r I R q r Y h R J a t 6 k E o P h t w U j U F q g U i m P 8 v E Y j U v z W o e Z z X 9 9 j / + V z b v N h g 2 L K G A Z D J N P 1 z t 4 l 8 J A u U S y u p T C Z E M o R S Z k C Y k s Z x K B y + E O k h T E Q a u K 1 8 g y T q 8 K q B S 6 y C Y g V f x T F h f Z F 8 l w + c Q / u W a I o W 6 B C L o e 3 Q Y v r l H + k z 4 A 1 G s e 1 R c + k c 6 j H R F L p C q M J m k H 8 W + G H k Q B 4 n y y G Q k k 4 c b r H / 9 7 T + R 3 + + T 5 9 y I c N 3 a w I Q y + O 7 C Y / 6 l h k h e J o 4 i l E g q J o t I K I t U i l C K Q C C L C k t c y J M l k E p D k M P a N 9 A p C L w e q P B 4 M e A K L J 5 5 N d c l A Q Q w v g T E V 2 H t 6 z j + 5 N + Q J M d l p Z H 4 O s 0 Q C a S z j A 9 I A 1 k 4 b o W t A W B l 4 R O i o Z / E Z I L a J 2 O C 7 M N c n m b n 8 T C Z / v c / U i C 4 s U / v 3 x S E A r 6 7 8 I j r F g i j i W R J L E U k R S 6 m g Z F S O h 0 k U S Q C R Z g d V p j B P h g j n l y T f y t s o O 8 u C J X 5 u g i s k u D K r T x b W F 0 E G S T N X J M o 7 u E A / P w w O 3 t Y O Z D G 5 l t W P k 0 Y S e M w 0 u A z a Y R g 4 q s 4 L H g g V n Y o A p K J 4 / l k S s X J 7 / P R b / / 9 n / H A G x 6 u W 8 8 3 B 6 G A v 3 z 7 I 1 c 1 Q y j l L y m p Q B p N L u V s 5 N K E Q V j o I n x R p F F p B u b a 6 8 F 1 G K 8 S B l C p L a C C q 4 D + B w G y Y b k u 9 y v f v F e R R P k I q G u a M H A 2 I i G u y M R O k 0 p J I B X P I R M T C G G o d i K p R E K B T B i 8 V d Y 8 o + 4 F A / 4 N a 4 A o B C b U S 5 X 7 m w T X r j 2 h 2 U h M E w r q n 5 J O i m R Z Q i k J B U L Y S c X s 0 G m K U z o N Q L p K V F F b 2 B Z Y A r o I L M 8 e 1 z E Q Q P u S Z q 5 J F N c Q 5 k h + O M c p o l h h i 1 D s C 4 l A G B X P E g j 3 s Y + l G z Y 1 L 9 t 3 A o H g g 0 Q I q z 4 T T h q s b 9 h G f / / f f 4 M H 3 T T Y d I Q C 7 t / r p u G R G S K o f Z p I Y g X U h F I S i y m x i F T K 5 x c d B 1 H g 4 1 O z v v q X i I Z K W x Z c i Q 0 k Z I 9 L m J 3 8 2 3 1 5 V b 6 E d Z r N Z e O a O P a 4 J o + d S F Z Y i K P u U S R i X 5 P I E C p L p q y a B z I R p W n P 3 p 3 0 2 S 9 / g a f b V H D d 3 o S E A q a m I n S V p R W z J m u o s M i k i A U / R 1 K 5 w Q p F J I t Q 8 I U w 8 i q + 8 p S v Y K 5 J p C C 4 L s t b U a l V A v 5 N W I f 0 N X U P K r + + B 9 e t N B 3 W f q 4 z p G E n B N J x k M U i m C G U j U g W u U A e T S h I I 8 S 1 a i c u G S e f 1 0 t / 9 w 9 / T d v q N 8 b c v N X C d f v F 5 i Q U g E r y 5 z / f 4 c r A G S G S S q l + d v U v a 1 Y H g Y z P N d 8 e Z q i 0 P F I h p h I k D m R D W e Q W A M h g Q i Y M E l g p 7 C G u b h I f c b l H h 2 1 O 4 v g D I S Q t 6 w t J E B b f R i T c A + I g T Q i E a + x D I h l S a R K J V G L p B L L h 6 K F / / b d / J A / 3 S z c n i P 4 / W C 8 u 1 I U g P H E A A A A A S U V O R K 5 C Y I I = < / I m a g e > < / T o u r > < / T o u r s > < / V i s u a l i z a t i o n > 
</file>

<file path=customXml/itemProps1.xml><?xml version="1.0" encoding="utf-8"?>
<ds:datastoreItem xmlns:ds="http://schemas.openxmlformats.org/officeDocument/2006/customXml" ds:itemID="{06A11BF8-A0B7-4A35-8984-6E3A5B149C3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96E4744-B8FB-442E-B0C6-1DB1910BA8D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Sheet7</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a307</cp:lastModifiedBy>
  <cp:lastPrinted>2024-08-02T14:55:30Z</cp:lastPrinted>
  <dcterms:created xsi:type="dcterms:W3CDTF">2024-05-30T14:35:02Z</dcterms:created>
  <dcterms:modified xsi:type="dcterms:W3CDTF">2024-08-02T14:56:28Z</dcterms:modified>
</cp:coreProperties>
</file>