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nguru.naveen\Documents\"/>
    </mc:Choice>
  </mc:AlternateContent>
  <xr:revisionPtr revIDLastSave="0" documentId="13_ncr:1_{0AF2FCA3-4E28-42A8-B8FA-12D37B59B6AF}" xr6:coauthVersionLast="47" xr6:coauthVersionMax="47" xr10:uidLastSave="{00000000-0000-0000-0000-000000000000}"/>
  <bookViews>
    <workbookView xWindow="-110" yWindow="490" windowWidth="19420" windowHeight="10420" xr2:uid="{FB098C25-5D84-4FF6-A0C8-92ED801616A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4" i="1" l="1"/>
  <c r="F19" i="1"/>
  <c r="F23" i="1"/>
  <c r="A23" i="1"/>
  <c r="D23" i="1" s="1"/>
  <c r="C23" i="1" s="1"/>
  <c r="D22" i="1"/>
  <c r="C22" i="1" s="1"/>
  <c r="A22" i="1"/>
  <c r="E21" i="1"/>
  <c r="C21" i="1"/>
  <c r="D21" i="1"/>
  <c r="F6" i="1"/>
  <c r="F9" i="1" s="1"/>
  <c r="D15" i="1"/>
  <c r="C15" i="1" s="1"/>
  <c r="M9" i="1"/>
  <c r="M6" i="1"/>
  <c r="M5" i="1"/>
  <c r="M1" i="1"/>
  <c r="L5" i="1"/>
  <c r="L1" i="1"/>
  <c r="K5" i="1"/>
  <c r="F5" i="1"/>
  <c r="C11" i="1"/>
  <c r="C10" i="1"/>
  <c r="F1" i="1"/>
  <c r="D5" i="1"/>
  <c r="D1" i="1"/>
  <c r="B5" i="1"/>
  <c r="E15" i="1" l="1"/>
  <c r="A16" i="1" s="1"/>
  <c r="D16" i="1" s="1"/>
  <c r="C16" i="1" s="1"/>
  <c r="E22" i="1"/>
  <c r="E23" i="1"/>
  <c r="E16" i="1" l="1"/>
  <c r="A17" i="1" s="1"/>
  <c r="D17" i="1" s="1"/>
  <c r="C17" i="1" s="1"/>
  <c r="F17" i="1" s="1"/>
  <c r="E17" i="1" l="1"/>
</calcChain>
</file>

<file path=xl/sharedStrings.xml><?xml version="1.0" encoding="utf-8"?>
<sst xmlns="http://schemas.openxmlformats.org/spreadsheetml/2006/main" count="17" uniqueCount="17">
  <si>
    <t>Principle</t>
  </si>
  <si>
    <t>interest</t>
  </si>
  <si>
    <t>Start Date</t>
  </si>
  <si>
    <t>End Date</t>
  </si>
  <si>
    <t>1st Year Interest</t>
  </si>
  <si>
    <t>2nd Year</t>
  </si>
  <si>
    <t>4 months interest</t>
  </si>
  <si>
    <t>10K CP I</t>
  </si>
  <si>
    <t xml:space="preserve">Principle </t>
  </si>
  <si>
    <t>ROI</t>
  </si>
  <si>
    <t>Monthly Interest</t>
  </si>
  <si>
    <t>Annual Interest</t>
  </si>
  <si>
    <t>Total Outstanding @ end of the year</t>
  </si>
  <si>
    <t>Partial Amount</t>
  </si>
  <si>
    <t>DATEDIFF in months</t>
  </si>
  <si>
    <t>2 years 9 months</t>
  </si>
  <si>
    <t>2 year 6 months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</si>
</sst>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mbria"/>
      <family val="1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9" fontId="0" fillId="0" borderId="0" xfId="0" applyNumberFormat="1"/>
    <xf numFmtId="0" fontId="0" fillId="0" borderId="1" xfId="0" applyBorder="1"/>
    <xf numFmtId="9" fontId="0" fillId="0" borderId="1" xfId="0" applyNumberFormat="1" applyBorder="1"/>
    <xf numFmtId="0" fontId="1" fillId="0" borderId="1" xfId="0" applyFont="1" applyBorder="1"/>
    <xf numFmtId="164" fontId="1" fillId="0" borderId="1" xfId="0" applyNumberFormat="1" applyFont="1" applyBorder="1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0" fillId="0" borderId="4" xfId="0" applyBorder="1"/>
    <xf numFmtId="9" fontId="0" fillId="0" borderId="5" xfId="0" applyNumberForma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9" fontId="0" fillId="0" borderId="10" xfId="0" applyNumberForma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D8729-5433-4019-8496-70128118DE55}">
  <dimension ref="A1:M24"/>
  <sheetViews>
    <sheetView tabSelected="1" topLeftCell="A11" zoomScale="130" zoomScaleNormal="130" workbookViewId="0">
      <selection activeCell="F23" sqref="F23"/>
    </sheetView>
  </sheetViews>
  <sheetFormatPr defaultRowHeight="14.5" x14ac:dyDescent="0.35"/>
  <cols>
    <col min="1" max="1" width="14.453125" bestFit="1" customWidth="1"/>
    <col min="2" max="2" width="15.453125" customWidth="1"/>
    <col min="3" max="3" width="19.08984375" bestFit="1" customWidth="1"/>
    <col min="4" max="4" width="13.7265625" bestFit="1" customWidth="1"/>
    <col min="5" max="5" width="31.7265625" customWidth="1"/>
    <col min="6" max="6" width="21.26953125" customWidth="1"/>
    <col min="7" max="7" width="15.54296875" bestFit="1" customWidth="1"/>
  </cols>
  <sheetData>
    <row r="1" spans="1:13" x14ac:dyDescent="0.35">
      <c r="A1" t="s">
        <v>0</v>
      </c>
      <c r="B1">
        <v>15000</v>
      </c>
      <c r="D1">
        <f>B1+B5</f>
        <v>18600</v>
      </c>
      <c r="F1">
        <f>D1+D5</f>
        <v>23064</v>
      </c>
      <c r="K1">
        <v>10000</v>
      </c>
      <c r="L1">
        <f>K1+K5</f>
        <v>12400</v>
      </c>
      <c r="M1">
        <f>L1+L5</f>
        <v>15376</v>
      </c>
    </row>
    <row r="2" spans="1:13" x14ac:dyDescent="0.35">
      <c r="A2" t="s">
        <v>1</v>
      </c>
      <c r="B2" s="1">
        <v>0.24</v>
      </c>
    </row>
    <row r="5" spans="1:13" x14ac:dyDescent="0.35">
      <c r="A5" t="s">
        <v>4</v>
      </c>
      <c r="B5">
        <f>B1*B2</f>
        <v>3600</v>
      </c>
      <c r="C5" t="s">
        <v>5</v>
      </c>
      <c r="D5">
        <f>D1*B2</f>
        <v>4464</v>
      </c>
      <c r="F5">
        <f>F1*B2</f>
        <v>5535.36</v>
      </c>
      <c r="K5">
        <f>K1*B2</f>
        <v>2400</v>
      </c>
      <c r="L5">
        <f>L1*B2</f>
        <v>2976</v>
      </c>
      <c r="M5">
        <f>M1*B2</f>
        <v>3690.24</v>
      </c>
    </row>
    <row r="6" spans="1:13" x14ac:dyDescent="0.35">
      <c r="F6">
        <f>(F5/12)*6</f>
        <v>2767.68</v>
      </c>
      <c r="G6" t="s">
        <v>6</v>
      </c>
      <c r="M6">
        <f>(M5/12)*8</f>
        <v>2460.16</v>
      </c>
    </row>
    <row r="9" spans="1:13" x14ac:dyDescent="0.35">
      <c r="A9" s="4" t="s">
        <v>2</v>
      </c>
      <c r="B9" s="4" t="s">
        <v>3</v>
      </c>
      <c r="C9" s="4" t="s">
        <v>14</v>
      </c>
      <c r="D9" s="4"/>
      <c r="F9">
        <f>F1+F6</f>
        <v>25831.68</v>
      </c>
      <c r="K9" t="s">
        <v>7</v>
      </c>
      <c r="M9">
        <f>M1+M6</f>
        <v>17836.16</v>
      </c>
    </row>
    <row r="10" spans="1:13" x14ac:dyDescent="0.35">
      <c r="A10" s="5">
        <v>43689</v>
      </c>
      <c r="B10" s="5">
        <v>44604</v>
      </c>
      <c r="C10" s="4">
        <f>DATEDIF(A10,B10,"m")</f>
        <v>30</v>
      </c>
      <c r="D10" s="4"/>
    </row>
    <row r="11" spans="1:13" x14ac:dyDescent="0.35">
      <c r="A11" s="5">
        <v>43601</v>
      </c>
      <c r="B11" s="5">
        <v>44608</v>
      </c>
      <c r="C11" s="4">
        <f>DATEDIF(A11,B11,"m")</f>
        <v>33</v>
      </c>
      <c r="D11" s="4"/>
    </row>
    <row r="13" spans="1:13" ht="15" thickBot="1" x14ac:dyDescent="0.4"/>
    <row r="14" spans="1:13" x14ac:dyDescent="0.35">
      <c r="A14" s="9" t="s">
        <v>8</v>
      </c>
      <c r="B14" s="11" t="s">
        <v>9</v>
      </c>
      <c r="C14" s="11" t="s">
        <v>10</v>
      </c>
      <c r="D14" s="11" t="s">
        <v>11</v>
      </c>
      <c r="E14" s="11" t="s">
        <v>12</v>
      </c>
      <c r="F14" s="19" t="s">
        <v>13</v>
      </c>
    </row>
    <row r="15" spans="1:13" x14ac:dyDescent="0.35">
      <c r="A15" s="20">
        <v>15000</v>
      </c>
      <c r="B15" s="3">
        <v>0.24</v>
      </c>
      <c r="C15" s="2">
        <f>D15/12</f>
        <v>300</v>
      </c>
      <c r="D15" s="2">
        <f>A15*B15</f>
        <v>3600</v>
      </c>
      <c r="E15" s="2">
        <f>A15+D15</f>
        <v>18600</v>
      </c>
      <c r="F15" s="21"/>
    </row>
    <row r="16" spans="1:13" x14ac:dyDescent="0.35">
      <c r="A16" s="13">
        <f>E15</f>
        <v>18600</v>
      </c>
      <c r="B16" s="3">
        <v>0.24</v>
      </c>
      <c r="C16" s="2">
        <f t="shared" ref="C16:C17" si="0">D16/12</f>
        <v>372</v>
      </c>
      <c r="D16" s="2">
        <f t="shared" ref="D16:D17" si="1">A16*B16</f>
        <v>4464</v>
      </c>
      <c r="E16" s="2">
        <f t="shared" ref="E16:E17" si="2">A16+D16</f>
        <v>23064</v>
      </c>
      <c r="F16" s="21"/>
    </row>
    <row r="17" spans="1:7" x14ac:dyDescent="0.35">
      <c r="A17" s="13">
        <f>E16</f>
        <v>23064</v>
      </c>
      <c r="B17" s="3">
        <v>0.24</v>
      </c>
      <c r="C17" s="2">
        <f t="shared" si="0"/>
        <v>461.28</v>
      </c>
      <c r="D17" s="2">
        <f t="shared" si="1"/>
        <v>5535.36</v>
      </c>
      <c r="E17" s="2">
        <f t="shared" si="2"/>
        <v>28599.360000000001</v>
      </c>
      <c r="F17" s="21">
        <f>A17+(C17*6)</f>
        <v>25831.68</v>
      </c>
      <c r="G17" t="s">
        <v>16</v>
      </c>
    </row>
    <row r="18" spans="1:7" ht="15" thickBot="1" x14ac:dyDescent="0.4">
      <c r="A18" s="15"/>
      <c r="B18" s="17"/>
      <c r="C18" s="17"/>
      <c r="D18" s="17"/>
      <c r="E18" s="17"/>
      <c r="F18" s="22"/>
    </row>
    <row r="19" spans="1:7" x14ac:dyDescent="0.35">
      <c r="A19" s="6"/>
      <c r="B19" s="7"/>
      <c r="C19" s="7"/>
      <c r="D19" s="7"/>
      <c r="E19" s="7"/>
      <c r="F19" s="8">
        <f>F17-A17</f>
        <v>2767.6800000000003</v>
      </c>
    </row>
    <row r="20" spans="1:7" ht="15" thickBot="1" x14ac:dyDescent="0.4">
      <c r="A20" s="6"/>
      <c r="B20" s="7"/>
      <c r="C20" s="7"/>
      <c r="D20" s="7"/>
      <c r="E20" s="7"/>
      <c r="F20" s="8"/>
    </row>
    <row r="21" spans="1:7" x14ac:dyDescent="0.35">
      <c r="A21" s="9">
        <v>10000</v>
      </c>
      <c r="B21" s="10">
        <v>0.24</v>
      </c>
      <c r="C21" s="11">
        <f>D21/12</f>
        <v>200</v>
      </c>
      <c r="D21" s="11">
        <f>A21*B21</f>
        <v>2400</v>
      </c>
      <c r="E21" s="11">
        <f>A21+D21</f>
        <v>12400</v>
      </c>
      <c r="F21" s="12"/>
    </row>
    <row r="22" spans="1:7" x14ac:dyDescent="0.35">
      <c r="A22" s="13">
        <f>E21</f>
        <v>12400</v>
      </c>
      <c r="B22" s="3">
        <v>0.24</v>
      </c>
      <c r="C22" s="2">
        <f t="shared" ref="C22:C23" si="3">D22/12</f>
        <v>248</v>
      </c>
      <c r="D22" s="2">
        <f t="shared" ref="D22:D23" si="4">A22*B22</f>
        <v>2976</v>
      </c>
      <c r="E22" s="2">
        <f t="shared" ref="E22:E23" si="5">A22+D22</f>
        <v>15376</v>
      </c>
      <c r="F22" s="14"/>
    </row>
    <row r="23" spans="1:7" ht="15" thickBot="1" x14ac:dyDescent="0.4">
      <c r="A23" s="15">
        <f>E22</f>
        <v>15376</v>
      </c>
      <c r="B23" s="16">
        <v>0.24</v>
      </c>
      <c r="C23" s="17">
        <f t="shared" si="3"/>
        <v>307.52</v>
      </c>
      <c r="D23" s="17">
        <f t="shared" si="4"/>
        <v>3690.24</v>
      </c>
      <c r="E23" s="17">
        <f t="shared" si="5"/>
        <v>19066.239999999998</v>
      </c>
      <c r="F23" s="18">
        <f>A23+(C23*9)</f>
        <v>18143.68</v>
      </c>
      <c r="G23" t="s">
        <v>15</v>
      </c>
    </row>
    <row r="24" spans="1:7" x14ac:dyDescent="0.35">
      <c r="F24">
        <f>F23-A23</f>
        <v>2767.6800000000003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Ponguru Naveen</dc:creator>
  <cp:lastModifiedBy>Ponguru Naveen</cp:lastModifiedBy>
  <dcterms:created xsi:type="dcterms:W3CDTF">2022-01-31T18:13:51Z</dcterms:created>
  <dcterms:modified xsi:type="dcterms:W3CDTF">2022-02-01T18:30:38Z</dcterms:modified>
</cp:coreProperties>
</file>