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2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<sst xmlns="http://schemas.openxmlformats.org/spreadsheetml/2006/main" count="52" uniqueCount="37">
  <si>
    <t>Personal Income,Expence Tracker</t>
  </si>
  <si>
    <t>Monthly Saving Target                    40000</t>
  </si>
  <si>
    <t>Income</t>
  </si>
  <si>
    <t>Item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</si>
  <si>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</si>
  <si>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</si>
  <si>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</si>
  <si>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</si>
  <si>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</si>
  <si>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</si>
  <si>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</si>
  <si>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</si>
  <si>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</si>
  <si>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</si>
  <si>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</si>
  <si>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</si>
  <si>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</si>
  <si>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</si>
  <si>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</si>
  <si>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Stock Gain</t>
  </si>
  <si>
    <t>Free Lancing</t>
  </si>
  <si>
    <t>Total</t>
  </si>
  <si>
    <t>Expenses</t>
  </si>
  <si>
    <t>Housing</t>
  </si>
  <si>
    <t>Rent</t>
  </si>
  <si>
    <t>Phone</t>
  </si>
  <si>
    <t>Electricity</t>
  </si>
  <si>
    <t>Gas</t>
  </si>
  <si>
    <t>Other Maintanance</t>
  </si>
  <si>
    <t>Food</t>
  </si>
  <si>
    <t>Groceries</t>
  </si>
  <si>
    <t>Dining out</t>
  </si>
  <si>
    <t>Transportation</t>
  </si>
  <si>
    <t>Fuel Expenses</t>
  </si>
  <si>
    <t>Bus</t>
  </si>
  <si>
    <t>VehicleMaintanace</t>
  </si>
  <si>
    <t>Savings/Deficit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</si>
</sst>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16" applyNumberFormat="0" applyAlignment="0" applyProtection="0">
      <alignment vertical="center"/>
    </xf>
    <xf numFmtId="0" fontId="12" fillId="12" borderId="17" applyNumberFormat="0" applyAlignment="0" applyProtection="0">
      <alignment vertical="center"/>
    </xf>
    <xf numFmtId="0" fontId="13" fillId="12" borderId="16" applyNumberFormat="0" applyAlignment="0" applyProtection="0">
      <alignment vertical="center"/>
    </xf>
    <xf numFmtId="0" fontId="14" fillId="13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horizontal="center" vertical="center"/>
    </xf>
    <xf numFmtId="0" fontId="0" fillId="5" borderId="3" xfId="0" applyNumberFormat="1" applyFont="1" applyFill="1" applyBorder="1" applyAlignment="1" applyProtection="1">
      <alignment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0" fillId="6" borderId="3" xfId="0" applyNumberFormat="1" applyFont="1" applyFill="1" applyBorder="1" applyAlignment="1" applyProtection="1">
      <alignment vertical="center"/>
    </xf>
    <xf numFmtId="0" fontId="0" fillId="6" borderId="4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vertical="center"/>
    </xf>
    <xf numFmtId="0" fontId="2" fillId="0" borderId="6" xfId="0" applyNumberFormat="1" applyFont="1" applyFill="1" applyBorder="1" applyAlignment="1" applyProtection="1">
      <alignment vertical="center"/>
    </xf>
    <xf numFmtId="0" fontId="0" fillId="0" borderId="6" xfId="0" applyNumberFormat="1" applyFont="1" applyFill="1" applyBorder="1" applyAlignment="1" applyProtection="1">
      <alignment vertical="center"/>
    </xf>
    <xf numFmtId="0" fontId="1" fillId="4" borderId="7" xfId="0" applyNumberFormat="1" applyFont="1" applyFill="1" applyBorder="1" applyAlignment="1" applyProtection="1">
      <alignment horizontal="center" vertical="center"/>
    </xf>
    <xf numFmtId="0" fontId="1" fillId="4" borderId="0" xfId="0" applyNumberFormat="1" applyFont="1" applyFill="1" applyAlignment="1" applyProtection="1">
      <alignment horizontal="center" vertical="center"/>
    </xf>
    <xf numFmtId="0" fontId="0" fillId="5" borderId="8" xfId="0" applyNumberFormat="1" applyFont="1" applyFill="1" applyBorder="1" applyAlignment="1" applyProtection="1">
      <alignment vertical="center"/>
    </xf>
    <xf numFmtId="0" fontId="0" fillId="5" borderId="9" xfId="0" applyNumberFormat="1" applyFont="1" applyFill="1" applyBorder="1" applyAlignment="1" applyProtection="1">
      <alignment vertical="center"/>
    </xf>
    <xf numFmtId="0" fontId="0" fillId="7" borderId="3" xfId="0" applyNumberFormat="1" applyFont="1" applyFill="1" applyBorder="1" applyAlignment="1" applyProtection="1">
      <alignment vertical="center"/>
    </xf>
    <xf numFmtId="0" fontId="0" fillId="7" borderId="4" xfId="0" applyNumberFormat="1" applyFont="1" applyFill="1" applyBorder="1" applyAlignment="1" applyProtection="1">
      <alignment vertical="center"/>
    </xf>
    <xf numFmtId="0" fontId="0" fillId="6" borderId="5" xfId="0" applyNumberFormat="1" applyFont="1" applyFill="1" applyBorder="1" applyAlignment="1" applyProtection="1">
      <alignment vertical="center"/>
    </xf>
    <xf numFmtId="0" fontId="0" fillId="6" borderId="6" xfId="0" applyNumberFormat="1" applyFont="1" applyFill="1" applyBorder="1" applyAlignment="1" applyProtection="1">
      <alignment vertical="center"/>
    </xf>
    <xf numFmtId="0" fontId="0" fillId="8" borderId="0" xfId="0" applyFill="1">
      <alignment vertical="center"/>
    </xf>
    <xf numFmtId="0" fontId="0" fillId="0" borderId="10" xfId="0" applyNumberFormat="1" applyFont="1" applyFill="1" applyBorder="1" applyAlignment="1" applyProtection="1">
      <alignment vertical="center"/>
    </xf>
    <xf numFmtId="0" fontId="0" fillId="6" borderId="10" xfId="0" applyNumberFormat="1" applyFont="1" applyFill="1" applyBorder="1" applyAlignment="1" applyProtection="1">
      <alignment vertical="center"/>
    </xf>
    <xf numFmtId="0" fontId="0" fillId="9" borderId="10" xfId="0" applyNumberFormat="1" applyFont="1" applyFill="1" applyBorder="1" applyAlignment="1" applyProtection="1">
      <alignment vertical="center"/>
    </xf>
    <xf numFmtId="0" fontId="0" fillId="0" borderId="11" xfId="0" applyNumberFormat="1" applyFont="1" applyFill="1" applyBorder="1" applyAlignment="1" applyProtection="1">
      <alignment vertical="center"/>
    </xf>
    <xf numFmtId="0" fontId="0" fillId="5" borderId="12" xfId="0" applyNumberFormat="1" applyFont="1" applyFill="1" applyBorder="1" applyAlignment="1" applyProtection="1">
      <alignment vertical="center"/>
    </xf>
    <xf numFmtId="0" fontId="0" fillId="7" borderId="10" xfId="0" applyNumberFormat="1" applyFont="1" applyFill="1" applyBorder="1" applyAlignment="1" applyProtection="1">
      <alignment vertical="center"/>
    </xf>
    <xf numFmtId="0" fontId="0" fillId="6" borderId="11" xfId="0" applyNumberFormat="1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1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1"/>
        <color theme="4" tint="-0.249977111117893"/>
      </font>
      <border>
        <top style="thin">
          <color theme="4"/>
        </top>
      </border>
    </dxf>
    <dxf>
      <font>
        <b val="1"/>
        <color theme="4" tint="-0.249977111117893"/>
      </font>
      <border>
        <top style="thin">
          <color theme="4"/>
        </top>
        <bottom style="medium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1_Accent1" pivot="0" count="7" xr9:uid="{A98CE15B-0617-44FD-AA09-9F3C88052951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PivotStylePreset2_Accent1" table="0" count="10" xr9:uid="{267968C8-6FFD-4C36-ACC1-9EA1FD1885CA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Income" displayName="Income" ref="A5:N10" totalsRowShown="0">
  <tableColumns count="14">
    <tableColumn id="1" name="Item"/>
    <tableColumn id="2" name="Jan"/>
    <tableColumn id="3" name="Feb"/>
    <tableColumn id="4" name="Mar"/>
    <tableColumn id="5" name="Apr"/>
    <tableColumn id="6" name="May"/>
    <tableColumn id="7" name="June"/>
    <tableColumn id="8" name="July"/>
    <tableColumn id="9" name="Aug"/>
    <tableColumn id="10" name="Sep"/>
    <tableColumn id="11" name="Oct"/>
    <tableColumn id="12" name="Nov"/>
    <tableColumn id="13" name="Dec"/>
    <tableColumn id="14" name="Year to Date"/>
  </tableColumns>
  <tableStyleInfo name="TableStylePreset1_Accent1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A13:N27" totalsRowShown="0">
  <tableColumns count="14">
    <tableColumn id="1" name="Item"/>
    <tableColumn id="2" name="Jan"/>
    <tableColumn id="3" name="Feb"/>
    <tableColumn id="4" name="Mar"/>
    <tableColumn id="5" name="Apr"/>
    <tableColumn id="6" name="May"/>
    <tableColumn id="7" name="June"/>
    <tableColumn id="8" name="July"/>
    <tableColumn id="9" name="Aug"/>
    <tableColumn id="10" name="Sep"/>
    <tableColumn id="11" name="Oct"/>
    <tableColumn id="12" name="Nov"/>
    <tableColumn id="13" name="Dec"/>
    <tableColumn id="14" name="Year to Dat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R3" sqref="R3"/>
    </sheetView>
  </sheetViews>
  <sheetFormatPr defaultColWidth="9.14285714285714" defaultRowHeight="15"/>
  <cols>
    <col min="1" max="1" width="17.4285714285714" customWidth="1"/>
    <col min="14" max="14" width="11.1428571428571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</row>
    <row r="6" spans="1:14">
      <c r="A6" s="6" t="s">
        <v>17</v>
      </c>
      <c r="B6" s="7">
        <v>60000</v>
      </c>
      <c r="C6" s="7">
        <v>60000</v>
      </c>
      <c r="D6" s="7">
        <v>60000</v>
      </c>
      <c r="E6" s="7">
        <v>75000</v>
      </c>
      <c r="F6" s="7"/>
      <c r="G6" s="7"/>
      <c r="H6" s="7"/>
      <c r="I6" s="7"/>
      <c r="J6" s="7"/>
      <c r="K6" s="7"/>
      <c r="L6" s="7"/>
      <c r="M6" s="22"/>
      <c r="N6" s="22">
        <f>SUM(Income[[#This Row],[Jan]:[Dec]])</f>
        <v>255000</v>
      </c>
    </row>
    <row r="7" spans="1:14">
      <c r="A7" s="8" t="s">
        <v>18</v>
      </c>
      <c r="B7" s="9">
        <v>14000</v>
      </c>
      <c r="C7" s="9">
        <v>14000</v>
      </c>
      <c r="D7" s="9">
        <v>0</v>
      </c>
      <c r="E7" s="9">
        <v>15000</v>
      </c>
      <c r="F7" s="9"/>
      <c r="G7" s="9"/>
      <c r="H7" s="9"/>
      <c r="I7" s="9"/>
      <c r="J7" s="9"/>
      <c r="K7" s="9"/>
      <c r="L7" s="9"/>
      <c r="M7" s="23"/>
      <c r="N7" s="24">
        <f>SUM(Income[[#This Row],[Jan]:[Dec]])</f>
        <v>43000</v>
      </c>
    </row>
    <row r="8" spans="1:14">
      <c r="A8" s="6" t="s">
        <v>19</v>
      </c>
      <c r="B8" s="7">
        <v>2000</v>
      </c>
      <c r="C8" s="7">
        <v>600</v>
      </c>
      <c r="D8" s="7">
        <v>1400</v>
      </c>
      <c r="E8" s="7">
        <v>0</v>
      </c>
      <c r="F8" s="7"/>
      <c r="G8" s="7"/>
      <c r="H8" s="7"/>
      <c r="I8" s="7"/>
      <c r="J8" s="7"/>
      <c r="K8" s="7"/>
      <c r="L8" s="7"/>
      <c r="M8" s="22"/>
      <c r="N8" s="22">
        <f>SUM(Income[[#This Row],[Jan]:[Dec]])</f>
        <v>4000</v>
      </c>
    </row>
    <row r="9" spans="1:14">
      <c r="A9" s="8" t="s">
        <v>20</v>
      </c>
      <c r="B9" s="9">
        <v>0</v>
      </c>
      <c r="C9" s="9">
        <v>0</v>
      </c>
      <c r="D9" s="9">
        <v>0</v>
      </c>
      <c r="E9" s="9">
        <v>0</v>
      </c>
      <c r="F9" s="9"/>
      <c r="G9" s="9"/>
      <c r="H9" s="9"/>
      <c r="I9" s="9"/>
      <c r="J9" s="9"/>
      <c r="K9" s="9"/>
      <c r="L9" s="9"/>
      <c r="M9" s="23"/>
      <c r="N9" s="24">
        <f>SUM(Income[[#This Row],[Jan]:[Dec]])</f>
        <v>0</v>
      </c>
    </row>
    <row r="10" spans="1:14">
      <c r="A10" s="10" t="s">
        <v>21</v>
      </c>
      <c r="B10" s="11">
        <f>IF(A10="Total",SUBTOTAL(109,B6:B9),IF(A10="Average",SUBTOTAL(101,B6:B9),IF(A10="Count",SUBTOTAL(102,B6:B9),IF(A10="Min",SUBTOTAL(105,B6:B9),IF(A10="Max",SUBTOTAL(104,B6:B9),"")))))</f>
        <v>76000</v>
      </c>
      <c r="C10" s="12">
        <f>IF(A10="Total",SUBTOTAL(109,C6:C9),IF(A10="Average",SUBTOTAL(101,C6:C9),IF(A10="Count",SUBTOTAL(102,C6:C9),IF(A10="Min",SUBTOTAL(105,C6:C9),IF(A10="Max",SUBTOTAL(104,C6:C9),"")))))</f>
        <v>74600</v>
      </c>
      <c r="D10" s="12">
        <f>IF(A10="Total",SUBTOTAL(109,D6:D9),IF(A10="Average",SUBTOTAL(101,D6:D9),IF(A10="Count",SUBTOTAL(102,D6:D9),IF(A10="Min",SUBTOTAL(105,D6:D9),IF(A10="Max",SUBTOTAL(104,D6:D9),"")))))</f>
        <v>61400</v>
      </c>
      <c r="E10" s="12">
        <f>IF(A10="Total",SUBTOTAL(109,E6:E9),IF(A10="Average",SUBTOTAL(101,E6:E9),IF(A10="Count",SUBTOTAL(102,E6:E9),IF(A10="Min",SUBTOTAL(105,E6:E9),IF(A10="Max",SUBTOTAL(104,E6:E9),"")))))</f>
        <v>90000</v>
      </c>
      <c r="F10" s="12"/>
      <c r="G10" s="12"/>
      <c r="H10" s="12"/>
      <c r="I10" s="12"/>
      <c r="J10" s="12"/>
      <c r="K10" s="12"/>
      <c r="L10" s="12"/>
      <c r="M10" s="25"/>
      <c r="N10" s="22">
        <f>IF(A10="Total",SUBTOTAL(109,N6:N9),IF(A10="Average",SUBTOTAL(101,N6:N9),IF(A10="Count",SUBTOTAL(102,N6:N9),IF(A10="Min",SUBTOTAL(105,N6:N9),IF(A10="Max",SUBTOTAL(104,N6:N9),"")))))</f>
        <v>302000</v>
      </c>
    </row>
    <row r="12" spans="1:14">
      <c r="A12" s="13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>
      <c r="A13" s="15" t="s">
        <v>3</v>
      </c>
      <c r="B13" s="16" t="s">
        <v>4</v>
      </c>
      <c r="C13" s="16" t="s">
        <v>5</v>
      </c>
      <c r="D13" s="16" t="s">
        <v>6</v>
      </c>
      <c r="E13" s="16" t="s">
        <v>7</v>
      </c>
      <c r="F13" s="16" t="s">
        <v>8</v>
      </c>
      <c r="G13" s="16" t="s">
        <v>9</v>
      </c>
      <c r="H13" s="16" t="s">
        <v>10</v>
      </c>
      <c r="I13" s="16" t="s">
        <v>11</v>
      </c>
      <c r="J13" s="16" t="s">
        <v>12</v>
      </c>
      <c r="K13" s="16" t="s">
        <v>13</v>
      </c>
      <c r="L13" s="16" t="s">
        <v>14</v>
      </c>
      <c r="M13" s="26" t="s">
        <v>15</v>
      </c>
      <c r="N13" t="s">
        <v>16</v>
      </c>
    </row>
    <row r="14" spans="1:14">
      <c r="A14" s="17" t="s">
        <v>23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7"/>
      <c r="N14" s="27"/>
    </row>
    <row r="15" spans="1:14">
      <c r="A15" s="8" t="s">
        <v>24</v>
      </c>
      <c r="B15" s="9">
        <v>23000</v>
      </c>
      <c r="C15" s="9">
        <v>23000</v>
      </c>
      <c r="D15" s="9">
        <v>23000</v>
      </c>
      <c r="E15" s="9">
        <v>22500</v>
      </c>
      <c r="F15" s="9"/>
      <c r="G15" s="9"/>
      <c r="H15" s="9"/>
      <c r="I15" s="9"/>
      <c r="J15" s="9"/>
      <c r="K15" s="9"/>
      <c r="L15" s="9"/>
      <c r="M15" s="9"/>
      <c r="N15" s="9">
        <f>SUM(Expenses[[#This Row],[Jan]:[Dec]])</f>
        <v>91500</v>
      </c>
    </row>
    <row r="16" spans="1:14">
      <c r="A16" s="6" t="s">
        <v>25</v>
      </c>
      <c r="B16" s="7">
        <v>400</v>
      </c>
      <c r="C16" s="7">
        <v>400</v>
      </c>
      <c r="D16" s="7">
        <v>400</v>
      </c>
      <c r="E16" s="7">
        <v>400</v>
      </c>
      <c r="F16" s="7"/>
      <c r="G16" s="7"/>
      <c r="H16" s="7"/>
      <c r="I16" s="7"/>
      <c r="J16" s="7"/>
      <c r="K16" s="7"/>
      <c r="L16" s="7"/>
      <c r="M16" s="22"/>
      <c r="N16" s="9">
        <f>SUM(Expenses[[#This Row],[Jan]:[Dec]])</f>
        <v>1600</v>
      </c>
    </row>
    <row r="17" spans="1:14">
      <c r="A17" s="8" t="s">
        <v>26</v>
      </c>
      <c r="B17" s="9">
        <v>1700</v>
      </c>
      <c r="C17" s="9">
        <v>1600</v>
      </c>
      <c r="D17" s="9">
        <v>2300</v>
      </c>
      <c r="E17" s="9">
        <v>2800</v>
      </c>
      <c r="F17" s="9"/>
      <c r="G17" s="9"/>
      <c r="H17" s="9"/>
      <c r="I17" s="9"/>
      <c r="J17" s="9"/>
      <c r="K17" s="9"/>
      <c r="L17" s="9"/>
      <c r="M17" s="23"/>
      <c r="N17" s="9">
        <f>SUM(Expenses[[#This Row],[Jan]:[Dec]])</f>
        <v>8400</v>
      </c>
    </row>
    <row r="18" spans="1:14">
      <c r="A18" s="6" t="s">
        <v>27</v>
      </c>
      <c r="B18" s="7">
        <v>800</v>
      </c>
      <c r="C18" s="7">
        <v>950</v>
      </c>
      <c r="D18" s="7">
        <v>940</v>
      </c>
      <c r="E18" s="7">
        <v>1020</v>
      </c>
      <c r="F18" s="7"/>
      <c r="G18" s="7"/>
      <c r="H18" s="7"/>
      <c r="I18" s="7"/>
      <c r="J18" s="7"/>
      <c r="K18" s="7"/>
      <c r="L18" s="7"/>
      <c r="M18" s="22"/>
      <c r="N18" s="9">
        <f>SUM(Expenses[[#This Row],[Jan]:[Dec]])</f>
        <v>3710</v>
      </c>
    </row>
    <row r="19" spans="1:14">
      <c r="A19" s="8" t="s">
        <v>28</v>
      </c>
      <c r="B19" s="9">
        <v>600</v>
      </c>
      <c r="C19" s="9">
        <v>230</v>
      </c>
      <c r="D19" s="9">
        <v>2350</v>
      </c>
      <c r="E19" s="9">
        <v>1540</v>
      </c>
      <c r="F19" s="9"/>
      <c r="G19" s="9"/>
      <c r="H19" s="9"/>
      <c r="I19" s="9"/>
      <c r="J19" s="9"/>
      <c r="K19" s="9"/>
      <c r="L19" s="9"/>
      <c r="M19" s="23"/>
      <c r="N19" s="9">
        <f>SUM(Expenses[[#This Row],[Jan]:[Dec]])</f>
        <v>4720</v>
      </c>
    </row>
    <row r="20" spans="1:14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27"/>
      <c r="N20" s="27"/>
    </row>
    <row r="21" spans="1:14">
      <c r="A21" s="8" t="s">
        <v>30</v>
      </c>
      <c r="B21" s="9">
        <v>200</v>
      </c>
      <c r="C21" s="9">
        <v>180</v>
      </c>
      <c r="D21" s="9">
        <v>160</v>
      </c>
      <c r="E21" s="9">
        <v>210</v>
      </c>
      <c r="F21" s="9"/>
      <c r="G21" s="9"/>
      <c r="H21" s="9"/>
      <c r="I21" s="9"/>
      <c r="J21" s="9"/>
      <c r="K21" s="9"/>
      <c r="L21" s="9"/>
      <c r="M21" s="23"/>
      <c r="N21" s="9">
        <f>SUM(Expenses[[#This Row],[Jan]:[Dec]])</f>
        <v>750</v>
      </c>
    </row>
    <row r="22" spans="1:14">
      <c r="A22" s="6" t="s">
        <v>31</v>
      </c>
      <c r="B22" s="7">
        <v>50</v>
      </c>
      <c r="C22" s="7">
        <v>45</v>
      </c>
      <c r="D22" s="7">
        <v>37</v>
      </c>
      <c r="E22" s="7">
        <v>0</v>
      </c>
      <c r="F22" s="7"/>
      <c r="G22" s="7"/>
      <c r="H22" s="7"/>
      <c r="I22" s="7"/>
      <c r="J22" s="7"/>
      <c r="K22" s="7"/>
      <c r="L22" s="7"/>
      <c r="M22" s="22"/>
      <c r="N22" s="9">
        <f>SUM(Expenses[[#This Row],[Jan]:[Dec]])</f>
        <v>132</v>
      </c>
    </row>
    <row r="23" spans="1:14">
      <c r="A23" s="17" t="s">
        <v>32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7"/>
      <c r="N23" s="27"/>
    </row>
    <row r="24" spans="1:14">
      <c r="A24" s="6" t="s">
        <v>33</v>
      </c>
      <c r="B24" s="7">
        <v>125</v>
      </c>
      <c r="C24" s="7">
        <v>100</v>
      </c>
      <c r="D24" s="7">
        <v>67</v>
      </c>
      <c r="E24" s="7">
        <v>140</v>
      </c>
      <c r="F24" s="7"/>
      <c r="G24" s="7"/>
      <c r="H24" s="7"/>
      <c r="I24" s="7"/>
      <c r="J24" s="7"/>
      <c r="K24" s="7"/>
      <c r="L24" s="7"/>
      <c r="M24" s="22"/>
      <c r="N24" s="9">
        <f>SUM(Expenses[[#This Row],[Jan]:[Dec]])</f>
        <v>432</v>
      </c>
    </row>
    <row r="25" spans="1:14">
      <c r="A25" s="8" t="s">
        <v>34</v>
      </c>
      <c r="B25" s="9">
        <v>10</v>
      </c>
      <c r="C25" s="9">
        <v>5</v>
      </c>
      <c r="D25" s="9">
        <v>9</v>
      </c>
      <c r="E25" s="9">
        <v>0</v>
      </c>
      <c r="F25" s="9"/>
      <c r="G25" s="9"/>
      <c r="H25" s="9"/>
      <c r="I25" s="9"/>
      <c r="J25" s="9"/>
      <c r="K25" s="9"/>
      <c r="L25" s="9"/>
      <c r="M25" s="23"/>
      <c r="N25" s="9">
        <f>SUM(Expenses[[#This Row],[Jan]:[Dec]])</f>
        <v>24</v>
      </c>
    </row>
    <row r="26" spans="1:14">
      <c r="A26" s="6" t="s">
        <v>35</v>
      </c>
      <c r="B26" s="7">
        <v>20</v>
      </c>
      <c r="C26" s="7">
        <v>45</v>
      </c>
      <c r="D26" s="7">
        <v>67</v>
      </c>
      <c r="E26" s="7">
        <v>120</v>
      </c>
      <c r="F26" s="7"/>
      <c r="G26" s="7"/>
      <c r="H26" s="7"/>
      <c r="I26" s="7"/>
      <c r="J26" s="7"/>
      <c r="K26" s="7"/>
      <c r="L26" s="7"/>
      <c r="M26" s="22"/>
      <c r="N26" s="9">
        <f>SUM(Expenses[[#This Row],[Jan]:[Dec]])</f>
        <v>252</v>
      </c>
    </row>
    <row r="27" spans="1:14">
      <c r="A27" s="19" t="s">
        <v>21</v>
      </c>
      <c r="B27" s="20">
        <f>IF(A27="Total",SUBTOTAL(109,B15:B26),IF(A27="Average",SUBTOTAL(101,B15:B26),IF(A27="Count",SUBTOTAL(102,B15:B26),IF(A27="Min",SUBTOTAL(105,B15:B26),IF(A27="Max",SUBTOTAL(104,B15:B26),"")))))</f>
        <v>26905</v>
      </c>
      <c r="C27" s="20">
        <f>IF(A27="Total",SUBTOTAL(109,C15:C26),IF(A27="Average",SUBTOTAL(101,C15:C26),IF(A27="Count",SUBTOTAL(102,C15:C26),IF(A27="Min",SUBTOTAL(105,C15:C26),IF(A27="Max",SUBTOTAL(104,C15:C26),"")))))</f>
        <v>26555</v>
      </c>
      <c r="D27" s="20">
        <f>IF(A27="Total",SUBTOTAL(109,D15:D26),IF(A27="Average",SUBTOTAL(101,D15:D26),IF(A27="Count",SUBTOTAL(102,D15:D26),IF(A27="Min",SUBTOTAL(105,D15:D26),IF(A27="Max",SUBTOTAL(104,D15:D26),"")))))</f>
        <v>29330</v>
      </c>
      <c r="E27" s="20">
        <f>IF(A27="Total",SUBTOTAL(109,E15:E26),IF(A27="Average",SUBTOTAL(101,E15:E26),IF(A27="Count",SUBTOTAL(102,E15:E26),IF(A27="Min",SUBTOTAL(105,E15:E26),IF(A27="Max",SUBTOTAL(104,E15:E26),"")))))</f>
        <v>28730</v>
      </c>
      <c r="F27" s="20"/>
      <c r="G27" s="20"/>
      <c r="H27" s="20"/>
      <c r="I27" s="20"/>
      <c r="J27" s="20"/>
      <c r="K27" s="20"/>
      <c r="L27" s="20"/>
      <c r="M27" s="28"/>
      <c r="N27" s="9">
        <f>IF(A27="Total",SUBTOTAL(109,N15:N26),IF(A27="Average",SUBTOTAL(101,N15:N26),IF(A27="Count",SUBTOTAL(102,N15:N26),IF(A27="Min",SUBTOTAL(105,N15:N26),IF(A27="Max",SUBTOTAL(104,N15:N26),"")))))</f>
        <v>111520</v>
      </c>
    </row>
    <row r="31" spans="1:14">
      <c r="A31" s="21" t="s">
        <v>36</v>
      </c>
      <c r="B31" s="21">
        <f>B10-B27</f>
        <v>49095</v>
      </c>
      <c r="C31" s="21">
        <f>C10-C27</f>
        <v>48045</v>
      </c>
      <c r="D31" s="21">
        <f>D10-D27</f>
        <v>32070</v>
      </c>
      <c r="E31" s="21">
        <f>E10-E27</f>
        <v>61270</v>
      </c>
      <c r="F31" s="21"/>
      <c r="G31" s="21"/>
      <c r="H31" s="21"/>
      <c r="I31" s="21"/>
      <c r="J31" s="21"/>
      <c r="K31" s="21"/>
      <c r="L31" s="21"/>
      <c r="M31" s="21"/>
      <c r="N31" s="21">
        <f>N10-N27</f>
        <v>190480</v>
      </c>
    </row>
  </sheetData>
  <mergeCells count="3">
    <mergeCell ref="A1:N1"/>
    <mergeCell ref="A4:N4"/>
    <mergeCell ref="A12:N12"/>
  </mergeCells>
  <conditionalFormatting sqref="D31:E31">
    <cfRule type="colorScale" priority="2">
      <colorScale>
        <cfvo type="min"/>
        <cfvo type="max"/>
        <color rgb="FFFF7128"/>
        <color rgb="FFFFEF9C"/>
      </colorScale>
    </cfRule>
    <cfRule type="top10" dxfId="0" priority="1" bottom="1" rank="1"/>
  </conditionalFormatting>
  <dataValidations count="1">
    <dataValidation type="list" allowBlank="1" showInputMessage="1" showErrorMessage="1" sqref="A10 A27">
      <formula1>"Total,Average,Min,Max,Count"</formula1>
    </dataValidation>
  </dataValidations>
  <pageMargins left="0.75" right="0.75" top="1" bottom="1" header="0.5" footer="0.5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2023-08-28T05:51:00Z</dcterms:created>
  <dcterms:modified xsi:type="dcterms:W3CDTF">2023-08-28T10:41:34Z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3D31A28234AF4F1CA3235511EE7F9BD6_11</vt:lpwstr>
  </property>
  <property fmtid="{D5CDD505-2E9C-101B-9397-08002B2CF9AE}" pid="3" name="KSOProductBuildVer">
    <vt:lpwstr>1033-12.2.0.13193</vt:lpwstr>
  </property>
</Properties>
</file>