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umpy -sevc\"/>
    </mc:Choice>
  </mc:AlternateContent>
  <xr:revisionPtr revIDLastSave="0" documentId="13_ncr:1_{12176402-19F6-4CE7-BCC5-5DA18527427F}" xr6:coauthVersionLast="47" xr6:coauthVersionMax="47" xr10:uidLastSave="{00000000-0000-0000-0000-000000000000}"/>
  <bookViews>
    <workbookView xWindow="-120" yWindow="-120" windowWidth="20730" windowHeight="11160" activeTab="2" xr2:uid="{8020BBE5-0190-4CBD-AC03-147BDF71D11B}"/>
  </bookViews>
  <sheets>
    <sheet name="Guidelines" sheetId="5" r:id="rId1"/>
    <sheet name="Operation Cost Index" sheetId="3" r:id="rId2"/>
    <sheet name="Main Sheet" sheetId="4" r:id="rId3"/>
    <sheet name="BOM" sheetId="1" r:id="rId4"/>
    <sheet name="BOM Calculations" sheetId="2" r:id="rId5"/>
  </sheets>
  <definedNames>
    <definedName name="_xlnm.Print_Area" localSheetId="3">BOM!$A$1:$L$64</definedName>
    <definedName name="_xlnm.Print_Area" localSheetId="0">Guidelines!$A$1:$B$34</definedName>
    <definedName name="_xlnm.Print_Area" localSheetId="2">'Main Sheet'!$A$1:$D$10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 r="C3" i="1"/>
  <c r="G1103" i="2"/>
  <c r="G1102" i="2"/>
  <c r="G1101" i="2"/>
  <c r="G1100" i="2"/>
  <c r="G1099" i="2"/>
  <c r="G1098" i="2"/>
  <c r="G1097" i="2"/>
  <c r="G1079" i="2"/>
  <c r="G1078" i="2"/>
  <c r="G1077" i="2"/>
  <c r="G1076" i="2"/>
  <c r="G1075" i="2"/>
  <c r="G1074" i="2"/>
  <c r="G1073" i="2"/>
  <c r="G1055" i="2"/>
  <c r="G1054" i="2"/>
  <c r="G1053" i="2"/>
  <c r="G1052" i="2"/>
  <c r="G1051" i="2"/>
  <c r="G1050" i="2"/>
  <c r="G1049" i="2"/>
  <c r="G1031" i="2"/>
  <c r="G1030" i="2"/>
  <c r="G1029" i="2"/>
  <c r="G1028" i="2"/>
  <c r="G1027" i="2"/>
  <c r="G1026" i="2"/>
  <c r="G1025" i="2"/>
  <c r="G1007" i="2"/>
  <c r="G1006" i="2"/>
  <c r="G1005" i="2"/>
  <c r="G1004" i="2"/>
  <c r="G1003" i="2"/>
  <c r="G1002" i="2"/>
  <c r="G1001" i="2"/>
  <c r="G983" i="2"/>
  <c r="G982" i="2"/>
  <c r="G981" i="2"/>
  <c r="G980" i="2"/>
  <c r="G979" i="2"/>
  <c r="G978" i="2"/>
  <c r="G977" i="2"/>
  <c r="G959" i="2"/>
  <c r="G958" i="2"/>
  <c r="G957" i="2"/>
  <c r="G956" i="2"/>
  <c r="G955" i="2"/>
  <c r="G954" i="2"/>
  <c r="G953" i="2"/>
  <c r="G935" i="2"/>
  <c r="G934" i="2"/>
  <c r="G933" i="2"/>
  <c r="G932" i="2"/>
  <c r="G931" i="2"/>
  <c r="G930" i="2"/>
  <c r="G929" i="2"/>
  <c r="G911" i="2"/>
  <c r="G910" i="2"/>
  <c r="G909" i="2"/>
  <c r="G908" i="2"/>
  <c r="G907" i="2"/>
  <c r="G906" i="2"/>
  <c r="G905" i="2"/>
  <c r="G887" i="2"/>
  <c r="G886" i="2"/>
  <c r="G885" i="2"/>
  <c r="G884" i="2"/>
  <c r="G883" i="2"/>
  <c r="G882" i="2"/>
  <c r="G881" i="2"/>
  <c r="G863" i="2"/>
  <c r="G862" i="2"/>
  <c r="G861" i="2"/>
  <c r="G860" i="2"/>
  <c r="G859" i="2"/>
  <c r="G858" i="2"/>
  <c r="G857" i="2"/>
  <c r="G839" i="2"/>
  <c r="G838" i="2"/>
  <c r="G837" i="2"/>
  <c r="G836" i="2"/>
  <c r="G835" i="2"/>
  <c r="G834" i="2"/>
  <c r="G833" i="2"/>
  <c r="G815" i="2"/>
  <c r="G814" i="2"/>
  <c r="G813" i="2"/>
  <c r="G812" i="2"/>
  <c r="G811" i="2"/>
  <c r="G810" i="2"/>
  <c r="G809" i="2"/>
  <c r="G791" i="2"/>
  <c r="G790" i="2"/>
  <c r="G789" i="2"/>
  <c r="G788" i="2"/>
  <c r="G787" i="2"/>
  <c r="G786" i="2"/>
  <c r="G785" i="2"/>
  <c r="G767" i="2"/>
  <c r="G766" i="2"/>
  <c r="G765" i="2"/>
  <c r="G764" i="2"/>
  <c r="G763" i="2"/>
  <c r="G762" i="2"/>
  <c r="G761" i="2"/>
  <c r="G743" i="2"/>
  <c r="G742" i="2"/>
  <c r="G741" i="2"/>
  <c r="G740" i="2"/>
  <c r="G739" i="2"/>
  <c r="G738" i="2"/>
  <c r="G737" i="2"/>
  <c r="G719" i="2"/>
  <c r="G718" i="2"/>
  <c r="G717" i="2"/>
  <c r="G716" i="2"/>
  <c r="G715" i="2"/>
  <c r="G714" i="2"/>
  <c r="G713" i="2"/>
  <c r="G695" i="2"/>
  <c r="G694" i="2"/>
  <c r="G693" i="2"/>
  <c r="G692" i="2"/>
  <c r="G691" i="2"/>
  <c r="G690" i="2"/>
  <c r="G689" i="2"/>
  <c r="G671" i="2"/>
  <c r="G670" i="2"/>
  <c r="G669" i="2"/>
  <c r="G668" i="2"/>
  <c r="G667" i="2"/>
  <c r="G666" i="2"/>
  <c r="G665" i="2"/>
  <c r="G647" i="2"/>
  <c r="G646" i="2"/>
  <c r="G645" i="2"/>
  <c r="G644" i="2"/>
  <c r="G643" i="2"/>
  <c r="G642" i="2"/>
  <c r="G641" i="2"/>
  <c r="G623" i="2"/>
  <c r="G622" i="2"/>
  <c r="G621" i="2"/>
  <c r="G620" i="2"/>
  <c r="G619" i="2"/>
  <c r="G618" i="2"/>
  <c r="G617" i="2"/>
  <c r="G599" i="2"/>
  <c r="G598" i="2"/>
  <c r="G597" i="2"/>
  <c r="G596" i="2"/>
  <c r="G595" i="2"/>
  <c r="G594" i="2"/>
  <c r="G593" i="2"/>
  <c r="G575" i="2"/>
  <c r="G574" i="2"/>
  <c r="G573" i="2"/>
  <c r="G572" i="2"/>
  <c r="G571" i="2"/>
  <c r="G570" i="2"/>
  <c r="G569" i="2"/>
  <c r="G551" i="2"/>
  <c r="G550" i="2"/>
  <c r="G549" i="2"/>
  <c r="G548" i="2"/>
  <c r="G547" i="2"/>
  <c r="G546" i="2"/>
  <c r="G545" i="2"/>
  <c r="G527" i="2"/>
  <c r="G526" i="2"/>
  <c r="G525" i="2"/>
  <c r="G524" i="2"/>
  <c r="G523" i="2"/>
  <c r="G522" i="2"/>
  <c r="G521" i="2"/>
  <c r="G503" i="2"/>
  <c r="G502" i="2"/>
  <c r="G501" i="2"/>
  <c r="G500" i="2"/>
  <c r="G499" i="2"/>
  <c r="G498" i="2"/>
  <c r="G497" i="2"/>
  <c r="G479" i="2"/>
  <c r="G478" i="2"/>
  <c r="G477" i="2"/>
  <c r="G476" i="2"/>
  <c r="G475" i="2"/>
  <c r="G474" i="2"/>
  <c r="G473" i="2"/>
  <c r="G455" i="2"/>
  <c r="G454" i="2"/>
  <c r="G453" i="2"/>
  <c r="G452" i="2"/>
  <c r="G451" i="2"/>
  <c r="G450" i="2"/>
  <c r="G449" i="2"/>
  <c r="G431" i="2"/>
  <c r="G430" i="2"/>
  <c r="G429" i="2"/>
  <c r="G428" i="2"/>
  <c r="G427" i="2"/>
  <c r="G426" i="2"/>
  <c r="G425" i="2"/>
  <c r="G407" i="2"/>
  <c r="G406" i="2"/>
  <c r="G405" i="2"/>
  <c r="G404" i="2"/>
  <c r="H404" i="2" s="1"/>
  <c r="G403" i="2"/>
  <c r="G402" i="2"/>
  <c r="G401" i="2"/>
  <c r="G383" i="2"/>
  <c r="G382" i="2"/>
  <c r="G381" i="2"/>
  <c r="G380" i="2"/>
  <c r="G379" i="2"/>
  <c r="G378" i="2"/>
  <c r="G377" i="2"/>
  <c r="G359" i="2"/>
  <c r="G358" i="2"/>
  <c r="G357" i="2"/>
  <c r="G356" i="2"/>
  <c r="G355" i="2"/>
  <c r="G354" i="2"/>
  <c r="G353" i="2"/>
  <c r="G335" i="2"/>
  <c r="G334" i="2"/>
  <c r="G333" i="2"/>
  <c r="G332" i="2"/>
  <c r="G331" i="2"/>
  <c r="G330" i="2"/>
  <c r="G329" i="2"/>
  <c r="G311" i="2"/>
  <c r="G310" i="2"/>
  <c r="G309" i="2"/>
  <c r="G308" i="2"/>
  <c r="G307" i="2"/>
  <c r="G306" i="2"/>
  <c r="G305" i="2"/>
  <c r="G287" i="2"/>
  <c r="G286" i="2"/>
  <c r="G285" i="2"/>
  <c r="G284" i="2"/>
  <c r="G283" i="2"/>
  <c r="G282" i="2"/>
  <c r="G281" i="2"/>
  <c r="G263" i="2"/>
  <c r="G262" i="2"/>
  <c r="G261" i="2"/>
  <c r="G260" i="2"/>
  <c r="G259" i="2"/>
  <c r="G258" i="2"/>
  <c r="G257" i="2"/>
  <c r="G239" i="2"/>
  <c r="G238" i="2"/>
  <c r="G237" i="2"/>
  <c r="G236" i="2"/>
  <c r="G235" i="2"/>
  <c r="G234" i="2"/>
  <c r="G233" i="2"/>
  <c r="G215" i="2"/>
  <c r="G214" i="2"/>
  <c r="G213" i="2"/>
  <c r="G212" i="2"/>
  <c r="G211" i="2"/>
  <c r="G210" i="2"/>
  <c r="G209" i="2"/>
  <c r="G191" i="2"/>
  <c r="G190" i="2"/>
  <c r="G189" i="2"/>
  <c r="G188" i="2"/>
  <c r="G187" i="2"/>
  <c r="G186" i="2"/>
  <c r="G185" i="2"/>
  <c r="G167" i="2"/>
  <c r="G166" i="2"/>
  <c r="G165" i="2"/>
  <c r="G164" i="2"/>
  <c r="H164" i="2" s="1"/>
  <c r="G163" i="2"/>
  <c r="G162" i="2"/>
  <c r="G161" i="2"/>
  <c r="G143" i="2"/>
  <c r="G142" i="2"/>
  <c r="G141" i="2"/>
  <c r="G140" i="2"/>
  <c r="H140" i="2" s="1"/>
  <c r="G139" i="2"/>
  <c r="G138" i="2"/>
  <c r="G137" i="2"/>
  <c r="G119" i="2"/>
  <c r="G118" i="2"/>
  <c r="G117" i="2"/>
  <c r="G116" i="2"/>
  <c r="G115" i="2"/>
  <c r="G114" i="2"/>
  <c r="G113" i="2"/>
  <c r="G95" i="2"/>
  <c r="G94" i="2"/>
  <c r="G93" i="2"/>
  <c r="G92" i="2"/>
  <c r="G91" i="2"/>
  <c r="G90" i="2"/>
  <c r="G89" i="2"/>
  <c r="G71" i="2"/>
  <c r="G70" i="2"/>
  <c r="G69" i="2"/>
  <c r="G68" i="2"/>
  <c r="H68" i="2" s="1"/>
  <c r="G67" i="2"/>
  <c r="G66" i="2"/>
  <c r="G65" i="2"/>
  <c r="G47" i="2"/>
  <c r="G46" i="2"/>
  <c r="G45" i="2"/>
  <c r="G44" i="2"/>
  <c r="H44" i="2" s="1"/>
  <c r="G43" i="2"/>
  <c r="G42" i="2"/>
  <c r="G41" i="2"/>
  <c r="G23" i="2"/>
  <c r="G22" i="2"/>
  <c r="G21" i="2"/>
  <c r="G20" i="2"/>
  <c r="G19" i="2"/>
  <c r="G18" i="2"/>
  <c r="G17" i="2"/>
  <c r="G1439" i="2"/>
  <c r="G1438" i="2"/>
  <c r="G1437" i="2"/>
  <c r="G1436" i="2"/>
  <c r="G1435" i="2"/>
  <c r="G1434" i="2"/>
  <c r="G1433" i="2"/>
  <c r="G1415" i="2"/>
  <c r="G1414" i="2"/>
  <c r="G1413" i="2"/>
  <c r="G1412" i="2"/>
  <c r="G1411" i="2"/>
  <c r="G1410" i="2"/>
  <c r="G1409" i="2"/>
  <c r="G1391" i="2"/>
  <c r="G1390" i="2"/>
  <c r="G1389" i="2"/>
  <c r="G1388" i="2"/>
  <c r="G1387" i="2"/>
  <c r="G1386" i="2"/>
  <c r="G1385" i="2"/>
  <c r="G1367" i="2"/>
  <c r="G1366" i="2"/>
  <c r="G1365" i="2"/>
  <c r="G1364" i="2"/>
  <c r="G1363" i="2"/>
  <c r="G1362" i="2"/>
  <c r="G1361" i="2"/>
  <c r="G1343" i="2"/>
  <c r="G1342" i="2"/>
  <c r="G1341" i="2"/>
  <c r="G1340" i="2"/>
  <c r="G1339" i="2"/>
  <c r="G1338" i="2"/>
  <c r="G1337" i="2"/>
  <c r="G1319" i="2"/>
  <c r="G1318" i="2"/>
  <c r="G1317" i="2"/>
  <c r="G1316" i="2"/>
  <c r="G1315" i="2"/>
  <c r="G1314" i="2"/>
  <c r="G1313" i="2"/>
  <c r="G1295" i="2"/>
  <c r="G1294" i="2"/>
  <c r="G1293" i="2"/>
  <c r="G1292" i="2"/>
  <c r="G1291" i="2"/>
  <c r="G1290" i="2"/>
  <c r="G1289" i="2"/>
  <c r="G1271" i="2"/>
  <c r="G1270" i="2"/>
  <c r="G1269" i="2"/>
  <c r="G1268" i="2"/>
  <c r="G1267" i="2"/>
  <c r="G1266" i="2"/>
  <c r="G1265" i="2"/>
  <c r="G1247" i="2"/>
  <c r="G1246" i="2"/>
  <c r="G1245" i="2"/>
  <c r="G1244" i="2"/>
  <c r="G1243" i="2"/>
  <c r="G1242" i="2"/>
  <c r="G1241" i="2"/>
  <c r="G1223" i="2"/>
  <c r="G1222" i="2"/>
  <c r="G1221" i="2"/>
  <c r="G1220" i="2"/>
  <c r="G1219" i="2"/>
  <c r="G1218" i="2"/>
  <c r="G1217" i="2"/>
  <c r="G1199" i="2"/>
  <c r="G1198" i="2"/>
  <c r="G1197" i="2"/>
  <c r="G1196" i="2"/>
  <c r="G1195" i="2"/>
  <c r="G1194" i="2"/>
  <c r="G1193" i="2"/>
  <c r="G1175" i="2"/>
  <c r="G1174" i="2"/>
  <c r="G1173" i="2"/>
  <c r="G1172" i="2"/>
  <c r="G1171" i="2"/>
  <c r="G1170" i="2"/>
  <c r="G1169" i="2"/>
  <c r="G1151" i="2"/>
  <c r="G1150" i="2"/>
  <c r="G1149" i="2"/>
  <c r="G1148" i="2"/>
  <c r="G1147" i="2"/>
  <c r="G1146" i="2"/>
  <c r="G1145" i="2"/>
  <c r="G1127" i="2"/>
  <c r="G1126" i="2"/>
  <c r="G1125" i="2"/>
  <c r="G1124" i="2"/>
  <c r="G1123" i="2"/>
  <c r="G1122" i="2"/>
  <c r="G1121" i="2"/>
  <c r="H669" i="2"/>
  <c r="H407" i="2"/>
  <c r="H405" i="2"/>
  <c r="H403" i="2"/>
  <c r="H402" i="2"/>
  <c r="H401" i="2"/>
  <c r="H382" i="2"/>
  <c r="H381" i="2"/>
  <c r="H380" i="2"/>
  <c r="H379" i="2"/>
  <c r="H378" i="2"/>
  <c r="D408" i="2"/>
  <c r="H406" i="2"/>
  <c r="D384" i="2"/>
  <c r="H383" i="2"/>
  <c r="H377" i="2"/>
  <c r="H166" i="2"/>
  <c r="H163" i="2"/>
  <c r="H162" i="2"/>
  <c r="H165" i="2"/>
  <c r="H161" i="2"/>
  <c r="H143" i="2"/>
  <c r="H142" i="2"/>
  <c r="H141" i="2"/>
  <c r="H139" i="2"/>
  <c r="H138" i="2"/>
  <c r="H137" i="2"/>
  <c r="H119" i="2"/>
  <c r="H118" i="2"/>
  <c r="H117" i="2"/>
  <c r="H116" i="2"/>
  <c r="H115" i="2"/>
  <c r="H114" i="2"/>
  <c r="H113" i="2"/>
  <c r="H95" i="2"/>
  <c r="H94" i="2"/>
  <c r="H93" i="2"/>
  <c r="H92" i="2"/>
  <c r="H91" i="2"/>
  <c r="H71" i="2"/>
  <c r="H70" i="2"/>
  <c r="H69" i="2"/>
  <c r="H67" i="2"/>
  <c r="H66" i="2"/>
  <c r="H65" i="2"/>
  <c r="D72" i="2"/>
  <c r="H47" i="2"/>
  <c r="H46" i="2"/>
  <c r="H45" i="2"/>
  <c r="H42" i="2"/>
  <c r="H41" i="2"/>
  <c r="D168" i="2"/>
  <c r="H167" i="2"/>
  <c r="D144" i="2"/>
  <c r="D120" i="2"/>
  <c r="D96" i="2"/>
  <c r="H90" i="2"/>
  <c r="H89" i="2"/>
  <c r="D48" i="2"/>
  <c r="H43" i="2"/>
  <c r="C62" i="1"/>
  <c r="C61" i="1"/>
  <c r="C60" i="1"/>
  <c r="C59" i="1"/>
  <c r="C58" i="1"/>
  <c r="C57"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H408" i="2" l="1"/>
  <c r="H409" i="2" s="1"/>
  <c r="H384" i="2"/>
  <c r="H385" i="2" s="1"/>
  <c r="H72" i="2"/>
  <c r="H168" i="2"/>
  <c r="H144" i="2"/>
  <c r="H120" i="2"/>
  <c r="H96" i="2"/>
  <c r="H48" i="2"/>
  <c r="D1440" i="2"/>
  <c r="H1439" i="2"/>
  <c r="H1438" i="2"/>
  <c r="H1437" i="2"/>
  <c r="H1436" i="2"/>
  <c r="H1435" i="2"/>
  <c r="H1434" i="2"/>
  <c r="H1433" i="2"/>
  <c r="D1416" i="2"/>
  <c r="H1415" i="2"/>
  <c r="H1414" i="2"/>
  <c r="H1413" i="2"/>
  <c r="H1412" i="2"/>
  <c r="H1411" i="2"/>
  <c r="H1410" i="2"/>
  <c r="H1409" i="2"/>
  <c r="D1392" i="2"/>
  <c r="H1391" i="2"/>
  <c r="H1390" i="2"/>
  <c r="H1389" i="2"/>
  <c r="H1388" i="2"/>
  <c r="H1387" i="2"/>
  <c r="H1386" i="2"/>
  <c r="H1385" i="2"/>
  <c r="D1368" i="2"/>
  <c r="H1367" i="2"/>
  <c r="H1366" i="2"/>
  <c r="H1365" i="2"/>
  <c r="H1364" i="2"/>
  <c r="H1363" i="2"/>
  <c r="H1362" i="2"/>
  <c r="H1361" i="2"/>
  <c r="D1344" i="2"/>
  <c r="H1343" i="2"/>
  <c r="H1342" i="2"/>
  <c r="H1341" i="2"/>
  <c r="H1340" i="2"/>
  <c r="H1339" i="2"/>
  <c r="H1338" i="2"/>
  <c r="H1337" i="2"/>
  <c r="D1320" i="2"/>
  <c r="H1319" i="2"/>
  <c r="H1318" i="2"/>
  <c r="H1317" i="2"/>
  <c r="H1316" i="2"/>
  <c r="H1315" i="2"/>
  <c r="H1314" i="2"/>
  <c r="H1313" i="2"/>
  <c r="D1296" i="2"/>
  <c r="H1295" i="2"/>
  <c r="H1294" i="2"/>
  <c r="H1293" i="2"/>
  <c r="H1292" i="2"/>
  <c r="H1291" i="2"/>
  <c r="H1290" i="2"/>
  <c r="H1289" i="2"/>
  <c r="D1272" i="2"/>
  <c r="H1271" i="2"/>
  <c r="H1270" i="2"/>
  <c r="H1269" i="2"/>
  <c r="H1268" i="2"/>
  <c r="H1267" i="2"/>
  <c r="H1266" i="2"/>
  <c r="H1265" i="2"/>
  <c r="D1248" i="2"/>
  <c r="H1247" i="2"/>
  <c r="H1246" i="2"/>
  <c r="H1245" i="2"/>
  <c r="H1244" i="2"/>
  <c r="H1243" i="2"/>
  <c r="H1242" i="2"/>
  <c r="H1241" i="2"/>
  <c r="D1224" i="2"/>
  <c r="H1223" i="2"/>
  <c r="H1222" i="2"/>
  <c r="H1221" i="2"/>
  <c r="H1220" i="2"/>
  <c r="H1219" i="2"/>
  <c r="H1218" i="2"/>
  <c r="H1217" i="2"/>
  <c r="D1200" i="2"/>
  <c r="H1199" i="2"/>
  <c r="H1198" i="2"/>
  <c r="H1197" i="2"/>
  <c r="H1196" i="2"/>
  <c r="H1195" i="2"/>
  <c r="H1194" i="2"/>
  <c r="H1193" i="2"/>
  <c r="D1176" i="2"/>
  <c r="H1175" i="2"/>
  <c r="H1174" i="2"/>
  <c r="H1173" i="2"/>
  <c r="H1172" i="2"/>
  <c r="H1171" i="2"/>
  <c r="H1170" i="2"/>
  <c r="H1169" i="2"/>
  <c r="D1152" i="2"/>
  <c r="H1151" i="2"/>
  <c r="H1150" i="2"/>
  <c r="H1149" i="2"/>
  <c r="H1148" i="2"/>
  <c r="H1147" i="2"/>
  <c r="H1146" i="2"/>
  <c r="H1145" i="2"/>
  <c r="D1128" i="2"/>
  <c r="H1127" i="2"/>
  <c r="H1126" i="2"/>
  <c r="H1125" i="2"/>
  <c r="H1124" i="2"/>
  <c r="H1123" i="2"/>
  <c r="H1122" i="2"/>
  <c r="H1121" i="2"/>
  <c r="D1104" i="2"/>
  <c r="H1103" i="2"/>
  <c r="H1102" i="2"/>
  <c r="H1101" i="2"/>
  <c r="H1100" i="2"/>
  <c r="H1099" i="2"/>
  <c r="H1098" i="2"/>
  <c r="H1097" i="2"/>
  <c r="D1080" i="2"/>
  <c r="H1079" i="2"/>
  <c r="H1078" i="2"/>
  <c r="H1077" i="2"/>
  <c r="H1076" i="2"/>
  <c r="H1075" i="2"/>
  <c r="H1074" i="2"/>
  <c r="H1073" i="2"/>
  <c r="D1056" i="2"/>
  <c r="H1055" i="2"/>
  <c r="H1054" i="2"/>
  <c r="H1053" i="2"/>
  <c r="H1052" i="2"/>
  <c r="H1051" i="2"/>
  <c r="H1050" i="2"/>
  <c r="H1049" i="2"/>
  <c r="D1032" i="2"/>
  <c r="H1031" i="2"/>
  <c r="H1030" i="2"/>
  <c r="H1029" i="2"/>
  <c r="H1028" i="2"/>
  <c r="H1027" i="2"/>
  <c r="H1026" i="2"/>
  <c r="H1025" i="2"/>
  <c r="D1008" i="2"/>
  <c r="H1007" i="2"/>
  <c r="H1006" i="2"/>
  <c r="H1005" i="2"/>
  <c r="H1004" i="2"/>
  <c r="H1003" i="2"/>
  <c r="H1002" i="2"/>
  <c r="H1001" i="2"/>
  <c r="D984" i="2"/>
  <c r="H983" i="2"/>
  <c r="H982" i="2"/>
  <c r="H981" i="2"/>
  <c r="H980" i="2"/>
  <c r="H979" i="2"/>
  <c r="H978" i="2"/>
  <c r="H977" i="2"/>
  <c r="D960" i="2"/>
  <c r="H959" i="2"/>
  <c r="H958" i="2"/>
  <c r="H957" i="2"/>
  <c r="H956" i="2"/>
  <c r="H955" i="2"/>
  <c r="H954" i="2"/>
  <c r="H953" i="2"/>
  <c r="D936" i="2"/>
  <c r="H935" i="2"/>
  <c r="H934" i="2"/>
  <c r="H933" i="2"/>
  <c r="H932" i="2"/>
  <c r="H931" i="2"/>
  <c r="H930" i="2"/>
  <c r="H929" i="2"/>
  <c r="D912" i="2"/>
  <c r="H911" i="2"/>
  <c r="H910" i="2"/>
  <c r="H909" i="2"/>
  <c r="H908" i="2"/>
  <c r="H907" i="2"/>
  <c r="H906" i="2"/>
  <c r="H905" i="2"/>
  <c r="D888" i="2"/>
  <c r="H887" i="2"/>
  <c r="H886" i="2"/>
  <c r="H885" i="2"/>
  <c r="H884" i="2"/>
  <c r="H883" i="2"/>
  <c r="H882" i="2"/>
  <c r="H881" i="2"/>
  <c r="D864" i="2"/>
  <c r="H863" i="2"/>
  <c r="H862" i="2"/>
  <c r="H861" i="2"/>
  <c r="H860" i="2"/>
  <c r="H859" i="2"/>
  <c r="H858" i="2"/>
  <c r="H857" i="2"/>
  <c r="D840" i="2"/>
  <c r="H839" i="2"/>
  <c r="H838" i="2"/>
  <c r="H837" i="2"/>
  <c r="H836" i="2"/>
  <c r="H835" i="2"/>
  <c r="H834" i="2"/>
  <c r="H833" i="2"/>
  <c r="D816" i="2"/>
  <c r="H815" i="2"/>
  <c r="H814" i="2"/>
  <c r="H813" i="2"/>
  <c r="H812" i="2"/>
  <c r="H811" i="2"/>
  <c r="H810" i="2"/>
  <c r="H809" i="2"/>
  <c r="D792" i="2"/>
  <c r="H791" i="2"/>
  <c r="H790" i="2"/>
  <c r="H789" i="2"/>
  <c r="H788" i="2"/>
  <c r="H787" i="2"/>
  <c r="H786" i="2"/>
  <c r="H785" i="2"/>
  <c r="D768" i="2"/>
  <c r="H767" i="2"/>
  <c r="H766" i="2"/>
  <c r="H765" i="2"/>
  <c r="H764" i="2"/>
  <c r="H763" i="2"/>
  <c r="H762" i="2"/>
  <c r="H761" i="2"/>
  <c r="D744" i="2"/>
  <c r="H743" i="2"/>
  <c r="H742" i="2"/>
  <c r="H741" i="2"/>
  <c r="H740" i="2"/>
  <c r="H739" i="2"/>
  <c r="H738" i="2"/>
  <c r="H737" i="2"/>
  <c r="D720" i="2"/>
  <c r="H719" i="2"/>
  <c r="H718" i="2"/>
  <c r="H717" i="2"/>
  <c r="H716" i="2"/>
  <c r="H715" i="2"/>
  <c r="H714" i="2"/>
  <c r="H713" i="2"/>
  <c r="D696" i="2"/>
  <c r="H695" i="2"/>
  <c r="H694" i="2"/>
  <c r="H693" i="2"/>
  <c r="H692" i="2"/>
  <c r="H691" i="2"/>
  <c r="H690" i="2"/>
  <c r="H689" i="2"/>
  <c r="D672" i="2"/>
  <c r="H671" i="2"/>
  <c r="H670" i="2"/>
  <c r="H668" i="2"/>
  <c r="H667" i="2"/>
  <c r="H666" i="2"/>
  <c r="H665" i="2"/>
  <c r="D648" i="2"/>
  <c r="H647" i="2"/>
  <c r="H646" i="2"/>
  <c r="H645" i="2"/>
  <c r="H644" i="2"/>
  <c r="H643" i="2"/>
  <c r="H642" i="2"/>
  <c r="H641" i="2"/>
  <c r="D624" i="2"/>
  <c r="H623" i="2"/>
  <c r="H622" i="2"/>
  <c r="H621" i="2"/>
  <c r="H620" i="2"/>
  <c r="H619" i="2"/>
  <c r="H618" i="2"/>
  <c r="H617" i="2"/>
  <c r="D600" i="2"/>
  <c r="H599" i="2"/>
  <c r="H598" i="2"/>
  <c r="H597" i="2"/>
  <c r="H596" i="2"/>
  <c r="H595" i="2"/>
  <c r="H594" i="2"/>
  <c r="H593" i="2"/>
  <c r="D576" i="2"/>
  <c r="H575" i="2"/>
  <c r="H574" i="2"/>
  <c r="H573" i="2"/>
  <c r="H572" i="2"/>
  <c r="H571" i="2"/>
  <c r="H570" i="2"/>
  <c r="H569" i="2"/>
  <c r="D552" i="2"/>
  <c r="H551" i="2"/>
  <c r="H550" i="2"/>
  <c r="H549" i="2"/>
  <c r="H548" i="2"/>
  <c r="H547" i="2"/>
  <c r="H546" i="2"/>
  <c r="H545" i="2"/>
  <c r="D528" i="2"/>
  <c r="H527" i="2"/>
  <c r="H526" i="2"/>
  <c r="H525" i="2"/>
  <c r="H524" i="2"/>
  <c r="H523" i="2"/>
  <c r="H522" i="2"/>
  <c r="H521" i="2"/>
  <c r="D504" i="2"/>
  <c r="H503" i="2"/>
  <c r="H502" i="2"/>
  <c r="H501" i="2"/>
  <c r="H500" i="2"/>
  <c r="H499" i="2"/>
  <c r="H498" i="2"/>
  <c r="H497" i="2"/>
  <c r="D480" i="2"/>
  <c r="H479" i="2"/>
  <c r="H478" i="2"/>
  <c r="H477" i="2"/>
  <c r="H476" i="2"/>
  <c r="H475" i="2"/>
  <c r="H474" i="2"/>
  <c r="H473" i="2"/>
  <c r="D456" i="2"/>
  <c r="H455" i="2"/>
  <c r="H454" i="2"/>
  <c r="H453" i="2"/>
  <c r="H452" i="2"/>
  <c r="H451" i="2"/>
  <c r="H450" i="2"/>
  <c r="H449" i="2"/>
  <c r="D432" i="2"/>
  <c r="H431" i="2"/>
  <c r="H430" i="2"/>
  <c r="H429" i="2"/>
  <c r="H428" i="2"/>
  <c r="H427" i="2"/>
  <c r="H426" i="2"/>
  <c r="H425" i="2"/>
  <c r="D360" i="2"/>
  <c r="H359" i="2"/>
  <c r="H358" i="2"/>
  <c r="H357" i="2"/>
  <c r="H356" i="2"/>
  <c r="H355" i="2"/>
  <c r="H354" i="2"/>
  <c r="H353" i="2"/>
  <c r="D336" i="2"/>
  <c r="H335" i="2"/>
  <c r="H334" i="2"/>
  <c r="H333" i="2"/>
  <c r="H332" i="2"/>
  <c r="H331" i="2"/>
  <c r="H330" i="2"/>
  <c r="H329" i="2"/>
  <c r="D312" i="2"/>
  <c r="H311" i="2"/>
  <c r="H310" i="2"/>
  <c r="H309" i="2"/>
  <c r="H308" i="2"/>
  <c r="H307" i="2"/>
  <c r="H306" i="2"/>
  <c r="H305" i="2"/>
  <c r="D288" i="2"/>
  <c r="H287" i="2"/>
  <c r="H286" i="2"/>
  <c r="H285" i="2"/>
  <c r="H284" i="2"/>
  <c r="H283" i="2"/>
  <c r="H282" i="2"/>
  <c r="H281" i="2"/>
  <c r="D264" i="2"/>
  <c r="H263" i="2"/>
  <c r="H262" i="2"/>
  <c r="H261" i="2"/>
  <c r="H260" i="2"/>
  <c r="H259" i="2"/>
  <c r="H258" i="2"/>
  <c r="H257" i="2"/>
  <c r="D240" i="2"/>
  <c r="H239" i="2"/>
  <c r="H238" i="2"/>
  <c r="H237" i="2"/>
  <c r="H236" i="2"/>
  <c r="H235" i="2"/>
  <c r="H234" i="2"/>
  <c r="H233" i="2"/>
  <c r="D216" i="2"/>
  <c r="H215" i="2"/>
  <c r="H214" i="2"/>
  <c r="H213" i="2"/>
  <c r="H212" i="2"/>
  <c r="H211" i="2"/>
  <c r="H210" i="2"/>
  <c r="H209" i="2"/>
  <c r="D192" i="2"/>
  <c r="H191" i="2"/>
  <c r="H190" i="2"/>
  <c r="H189" i="2"/>
  <c r="H188" i="2"/>
  <c r="H187" i="2"/>
  <c r="H186" i="2"/>
  <c r="H185" i="2"/>
  <c r="H1032" i="2" l="1"/>
  <c r="H1440" i="2"/>
  <c r="H1416" i="2"/>
  <c r="H1392" i="2"/>
  <c r="H1368" i="2"/>
  <c r="H1344" i="2"/>
  <c r="H1320" i="2"/>
  <c r="H1296" i="2"/>
  <c r="H1272" i="2"/>
  <c r="H1248" i="2"/>
  <c r="H1224" i="2"/>
  <c r="H1200" i="2"/>
  <c r="H1176" i="2"/>
  <c r="H1152" i="2"/>
  <c r="H1128" i="2"/>
  <c r="H1104" i="2"/>
  <c r="H1080" i="2"/>
  <c r="H1056" i="2"/>
  <c r="H1008" i="2"/>
  <c r="H984" i="2"/>
  <c r="H960" i="2"/>
  <c r="H936" i="2"/>
  <c r="H912" i="2"/>
  <c r="H888" i="2"/>
  <c r="H864" i="2"/>
  <c r="H840" i="2"/>
  <c r="H816" i="2"/>
  <c r="H792" i="2"/>
  <c r="H768" i="2"/>
  <c r="H744" i="2"/>
  <c r="H720" i="2"/>
  <c r="H696" i="2"/>
  <c r="H672" i="2"/>
  <c r="H648" i="2"/>
  <c r="H624" i="2"/>
  <c r="H600" i="2"/>
  <c r="H576" i="2"/>
  <c r="H552" i="2"/>
  <c r="H528" i="2"/>
  <c r="H504" i="2"/>
  <c r="H480" i="2"/>
  <c r="H456" i="2"/>
  <c r="H432" i="2"/>
  <c r="H360" i="2"/>
  <c r="H336" i="2"/>
  <c r="H312" i="2"/>
  <c r="H288" i="2"/>
  <c r="H264" i="2"/>
  <c r="H240" i="2"/>
  <c r="H216" i="2"/>
  <c r="H192" i="2"/>
  <c r="H16" i="1" l="1"/>
  <c r="J16" i="1" s="1"/>
  <c r="H32" i="1"/>
  <c r="J32" i="1" s="1"/>
  <c r="H53" i="1"/>
  <c r="J53" i="1" s="1"/>
  <c r="H9" i="1"/>
  <c r="J9" i="1" s="1"/>
  <c r="H13" i="1"/>
  <c r="J13" i="1" s="1"/>
  <c r="H17" i="1"/>
  <c r="J17" i="1" s="1"/>
  <c r="H21" i="1"/>
  <c r="J21" i="1" s="1"/>
  <c r="H25" i="1"/>
  <c r="J25" i="1" s="1"/>
  <c r="H29" i="1"/>
  <c r="J29" i="1" s="1"/>
  <c r="H33" i="1"/>
  <c r="J33" i="1" s="1"/>
  <c r="H37" i="1"/>
  <c r="J37" i="1" s="1"/>
  <c r="H41" i="1"/>
  <c r="J41" i="1" s="1"/>
  <c r="H46" i="1"/>
  <c r="J46" i="1" s="1"/>
  <c r="H50" i="1"/>
  <c r="J50" i="1" s="1"/>
  <c r="H54" i="1"/>
  <c r="J54" i="1" s="1"/>
  <c r="H58" i="1"/>
  <c r="J58" i="1" s="1"/>
  <c r="H62" i="1"/>
  <c r="J62" i="1" s="1"/>
  <c r="H12" i="1"/>
  <c r="J12" i="1" s="1"/>
  <c r="H24" i="1"/>
  <c r="J24" i="1" s="1"/>
  <c r="H49" i="1"/>
  <c r="J49" i="1" s="1"/>
  <c r="H61" i="1"/>
  <c r="J61" i="1" s="1"/>
  <c r="H6" i="1"/>
  <c r="J6" i="1" s="1"/>
  <c r="H14" i="1"/>
  <c r="J14" i="1" s="1"/>
  <c r="H22" i="1"/>
  <c r="J22" i="1" s="1"/>
  <c r="H26" i="1"/>
  <c r="J26" i="1" s="1"/>
  <c r="H30" i="1"/>
  <c r="J30" i="1" s="1"/>
  <c r="H34" i="1"/>
  <c r="J34" i="1" s="1"/>
  <c r="H38" i="1"/>
  <c r="J38" i="1" s="1"/>
  <c r="H42" i="1"/>
  <c r="J42" i="1" s="1"/>
  <c r="H47" i="1"/>
  <c r="J47" i="1" s="1"/>
  <c r="H51" i="1"/>
  <c r="J51" i="1" s="1"/>
  <c r="H55" i="1"/>
  <c r="J55" i="1" s="1"/>
  <c r="H59" i="1"/>
  <c r="J59" i="1" s="1"/>
  <c r="H8" i="1"/>
  <c r="J8" i="1" s="1"/>
  <c r="H20" i="1"/>
  <c r="J20" i="1" s="1"/>
  <c r="H28" i="1"/>
  <c r="J28" i="1" s="1"/>
  <c r="H36" i="1"/>
  <c r="J36" i="1" s="1"/>
  <c r="H40" i="1"/>
  <c r="J40" i="1" s="1"/>
  <c r="H44" i="1"/>
  <c r="J44" i="1" s="1"/>
  <c r="H57" i="1"/>
  <c r="J57" i="1" s="1"/>
  <c r="H10" i="1"/>
  <c r="J10" i="1" s="1"/>
  <c r="H18" i="1"/>
  <c r="J18" i="1" s="1"/>
  <c r="H7" i="1"/>
  <c r="J7" i="1" s="1"/>
  <c r="H11" i="1"/>
  <c r="J11" i="1" s="1"/>
  <c r="H15" i="1"/>
  <c r="J15" i="1" s="1"/>
  <c r="H19" i="1"/>
  <c r="J19" i="1" s="1"/>
  <c r="H23" i="1"/>
  <c r="J23" i="1" s="1"/>
  <c r="H27" i="1"/>
  <c r="J27" i="1" s="1"/>
  <c r="H31" i="1"/>
  <c r="J31" i="1" s="1"/>
  <c r="H35" i="1"/>
  <c r="J35" i="1" s="1"/>
  <c r="H39" i="1"/>
  <c r="J39" i="1" s="1"/>
  <c r="H43" i="1"/>
  <c r="J43" i="1" s="1"/>
  <c r="H48" i="1"/>
  <c r="J48" i="1" s="1"/>
  <c r="H52" i="1"/>
  <c r="J52" i="1" s="1"/>
  <c r="H56" i="1"/>
  <c r="J56" i="1" s="1"/>
  <c r="H60" i="1"/>
  <c r="J60" i="1" s="1"/>
  <c r="H45" i="1"/>
  <c r="J45" i="1" s="1"/>
  <c r="H5" i="1"/>
  <c r="J5" i="1" s="1"/>
  <c r="H4" i="1" l="1"/>
  <c r="J4" i="1" s="1"/>
  <c r="D1429" i="2" l="1"/>
  <c r="H1428" i="2"/>
  <c r="H1427" i="2"/>
  <c r="H1426" i="2"/>
  <c r="H1425" i="2"/>
  <c r="H1424" i="2"/>
  <c r="D1405" i="2"/>
  <c r="H1404" i="2"/>
  <c r="H1403" i="2"/>
  <c r="H1402" i="2"/>
  <c r="H1401" i="2"/>
  <c r="H1400" i="2"/>
  <c r="D1381" i="2"/>
  <c r="H1380" i="2"/>
  <c r="H1379" i="2"/>
  <c r="H1378" i="2"/>
  <c r="H1377" i="2"/>
  <c r="H1376" i="2"/>
  <c r="D1357" i="2"/>
  <c r="H1356" i="2"/>
  <c r="H1355" i="2"/>
  <c r="H1354" i="2"/>
  <c r="H1353" i="2"/>
  <c r="H1352" i="2"/>
  <c r="D1333" i="2"/>
  <c r="H1332" i="2"/>
  <c r="H1331" i="2"/>
  <c r="H1330" i="2"/>
  <c r="H1329" i="2"/>
  <c r="H1328" i="2"/>
  <c r="D1309" i="2"/>
  <c r="H1308" i="2"/>
  <c r="H1307" i="2"/>
  <c r="H1306" i="2"/>
  <c r="H1305" i="2"/>
  <c r="H1304" i="2"/>
  <c r="D1285" i="2"/>
  <c r="H1284" i="2"/>
  <c r="H1283" i="2"/>
  <c r="H1282" i="2"/>
  <c r="H1281" i="2"/>
  <c r="H1280" i="2"/>
  <c r="D1261" i="2"/>
  <c r="H1260" i="2"/>
  <c r="H1259" i="2"/>
  <c r="H1258" i="2"/>
  <c r="H1257" i="2"/>
  <c r="H1256" i="2"/>
  <c r="D1237" i="2"/>
  <c r="H1236" i="2"/>
  <c r="H1235" i="2"/>
  <c r="H1234" i="2"/>
  <c r="H1233" i="2"/>
  <c r="H1232" i="2"/>
  <c r="D1213" i="2"/>
  <c r="H1212" i="2"/>
  <c r="H1211" i="2"/>
  <c r="H1210" i="2"/>
  <c r="H1209" i="2"/>
  <c r="H1208" i="2"/>
  <c r="D1189" i="2"/>
  <c r="H1188" i="2"/>
  <c r="H1187" i="2"/>
  <c r="H1186" i="2"/>
  <c r="H1185" i="2"/>
  <c r="H1184" i="2"/>
  <c r="D1165" i="2"/>
  <c r="H1164" i="2"/>
  <c r="H1163" i="2"/>
  <c r="H1162" i="2"/>
  <c r="H1161" i="2"/>
  <c r="H1160" i="2"/>
  <c r="D1141" i="2"/>
  <c r="H1140" i="2"/>
  <c r="H1139" i="2"/>
  <c r="H1138" i="2"/>
  <c r="H1137" i="2"/>
  <c r="H1136" i="2"/>
  <c r="D1117" i="2"/>
  <c r="H1116" i="2"/>
  <c r="H1115" i="2"/>
  <c r="H1114" i="2"/>
  <c r="H1113" i="2"/>
  <c r="H1112" i="2"/>
  <c r="D1093" i="2"/>
  <c r="H1092" i="2"/>
  <c r="H1091" i="2"/>
  <c r="H1090" i="2"/>
  <c r="H1089" i="2"/>
  <c r="H1088" i="2"/>
  <c r="D1069" i="2"/>
  <c r="H1068" i="2"/>
  <c r="H1067" i="2"/>
  <c r="H1066" i="2"/>
  <c r="H1065" i="2"/>
  <c r="H1064" i="2"/>
  <c r="D1045" i="2"/>
  <c r="H1044" i="2"/>
  <c r="H1043" i="2"/>
  <c r="H1042" i="2"/>
  <c r="H1041" i="2"/>
  <c r="H1040" i="2"/>
  <c r="D1021" i="2"/>
  <c r="H1020" i="2"/>
  <c r="H1019" i="2"/>
  <c r="H1018" i="2"/>
  <c r="H1017" i="2"/>
  <c r="H1016" i="2"/>
  <c r="D997" i="2"/>
  <c r="H996" i="2"/>
  <c r="H995" i="2"/>
  <c r="H994" i="2"/>
  <c r="H993" i="2"/>
  <c r="H992" i="2"/>
  <c r="D973" i="2"/>
  <c r="H972" i="2"/>
  <c r="H971" i="2"/>
  <c r="H970" i="2"/>
  <c r="H969" i="2"/>
  <c r="H968" i="2"/>
  <c r="D949" i="2"/>
  <c r="H948" i="2"/>
  <c r="H947" i="2"/>
  <c r="H946" i="2"/>
  <c r="H945" i="2"/>
  <c r="H944" i="2"/>
  <c r="D925" i="2"/>
  <c r="H924" i="2"/>
  <c r="H923" i="2"/>
  <c r="H922" i="2"/>
  <c r="H921" i="2"/>
  <c r="H920" i="2"/>
  <c r="D901" i="2"/>
  <c r="H900" i="2"/>
  <c r="H899" i="2"/>
  <c r="H898" i="2"/>
  <c r="H897" i="2"/>
  <c r="H896" i="2"/>
  <c r="D877" i="2"/>
  <c r="H876" i="2"/>
  <c r="H875" i="2"/>
  <c r="H874" i="2"/>
  <c r="H873" i="2"/>
  <c r="H872" i="2"/>
  <c r="D853" i="2"/>
  <c r="H852" i="2"/>
  <c r="H851" i="2"/>
  <c r="H850" i="2"/>
  <c r="H849" i="2"/>
  <c r="H848" i="2"/>
  <c r="D829" i="2"/>
  <c r="H828" i="2"/>
  <c r="H827" i="2"/>
  <c r="H826" i="2"/>
  <c r="H825" i="2"/>
  <c r="H824" i="2"/>
  <c r="D805" i="2"/>
  <c r="H804" i="2"/>
  <c r="H803" i="2"/>
  <c r="H802" i="2"/>
  <c r="H801" i="2"/>
  <c r="H800" i="2"/>
  <c r="D781" i="2"/>
  <c r="H780" i="2"/>
  <c r="H779" i="2"/>
  <c r="H778" i="2"/>
  <c r="H777" i="2"/>
  <c r="H776" i="2"/>
  <c r="D757" i="2"/>
  <c r="H756" i="2"/>
  <c r="H755" i="2"/>
  <c r="H754" i="2"/>
  <c r="H753" i="2"/>
  <c r="H752" i="2"/>
  <c r="D733" i="2"/>
  <c r="H732" i="2"/>
  <c r="H731" i="2"/>
  <c r="H730" i="2"/>
  <c r="H729" i="2"/>
  <c r="H728" i="2"/>
  <c r="D709" i="2"/>
  <c r="H708" i="2"/>
  <c r="H707" i="2"/>
  <c r="H706" i="2"/>
  <c r="H705" i="2"/>
  <c r="H704" i="2"/>
  <c r="D685" i="2"/>
  <c r="H684" i="2"/>
  <c r="H683" i="2"/>
  <c r="H682" i="2"/>
  <c r="H681" i="2"/>
  <c r="H680" i="2"/>
  <c r="D661" i="2"/>
  <c r="H660" i="2"/>
  <c r="H659" i="2"/>
  <c r="H658" i="2"/>
  <c r="H657" i="2"/>
  <c r="H656" i="2"/>
  <c r="D637" i="2"/>
  <c r="H636" i="2"/>
  <c r="H635" i="2"/>
  <c r="H634" i="2"/>
  <c r="H633" i="2"/>
  <c r="H632" i="2"/>
  <c r="D613" i="2"/>
  <c r="H612" i="2"/>
  <c r="H611" i="2"/>
  <c r="H610" i="2"/>
  <c r="H609" i="2"/>
  <c r="H608" i="2"/>
  <c r="D589" i="2"/>
  <c r="H588" i="2"/>
  <c r="H587" i="2"/>
  <c r="H586" i="2"/>
  <c r="H585" i="2"/>
  <c r="H584" i="2"/>
  <c r="D565" i="2"/>
  <c r="H564" i="2"/>
  <c r="H563" i="2"/>
  <c r="H562" i="2"/>
  <c r="H561" i="2"/>
  <c r="H560" i="2"/>
  <c r="D541" i="2"/>
  <c r="H540" i="2"/>
  <c r="H539" i="2"/>
  <c r="H538" i="2"/>
  <c r="H537" i="2"/>
  <c r="H536" i="2"/>
  <c r="D517" i="2"/>
  <c r="H516" i="2"/>
  <c r="H515" i="2"/>
  <c r="H514" i="2"/>
  <c r="H513" i="2"/>
  <c r="H512" i="2"/>
  <c r="D493" i="2"/>
  <c r="H492" i="2"/>
  <c r="H491" i="2"/>
  <c r="H490" i="2"/>
  <c r="H489" i="2"/>
  <c r="H488" i="2"/>
  <c r="D469" i="2"/>
  <c r="H468" i="2"/>
  <c r="H467" i="2"/>
  <c r="H466" i="2"/>
  <c r="H465" i="2"/>
  <c r="H464" i="2"/>
  <c r="D445" i="2"/>
  <c r="H444" i="2"/>
  <c r="H443" i="2"/>
  <c r="H442" i="2"/>
  <c r="H441" i="2"/>
  <c r="H440" i="2"/>
  <c r="D421" i="2"/>
  <c r="H420" i="2"/>
  <c r="H419" i="2"/>
  <c r="H418" i="2"/>
  <c r="H417" i="2"/>
  <c r="H416" i="2"/>
  <c r="D397" i="2"/>
  <c r="H396" i="2"/>
  <c r="H395" i="2"/>
  <c r="H394" i="2"/>
  <c r="H393" i="2"/>
  <c r="H392" i="2"/>
  <c r="D373" i="2"/>
  <c r="H372" i="2"/>
  <c r="H371" i="2"/>
  <c r="H370" i="2"/>
  <c r="H369" i="2"/>
  <c r="H368" i="2"/>
  <c r="D349" i="2"/>
  <c r="H348" i="2"/>
  <c r="H347" i="2"/>
  <c r="H346" i="2"/>
  <c r="H345" i="2"/>
  <c r="H344" i="2"/>
  <c r="D325" i="2"/>
  <c r="H324" i="2"/>
  <c r="H323" i="2"/>
  <c r="H322" i="2"/>
  <c r="H321" i="2"/>
  <c r="H320" i="2"/>
  <c r="D301" i="2"/>
  <c r="H300" i="2"/>
  <c r="H299" i="2"/>
  <c r="H298" i="2"/>
  <c r="H297" i="2"/>
  <c r="H296" i="2"/>
  <c r="D277" i="2"/>
  <c r="H276" i="2"/>
  <c r="H275" i="2"/>
  <c r="H274" i="2"/>
  <c r="H273" i="2"/>
  <c r="H272" i="2"/>
  <c r="D253" i="2"/>
  <c r="H252" i="2"/>
  <c r="H251" i="2"/>
  <c r="H250" i="2"/>
  <c r="H249" i="2"/>
  <c r="H248" i="2"/>
  <c r="D229" i="2"/>
  <c r="H228" i="2"/>
  <c r="H227" i="2"/>
  <c r="H226" i="2"/>
  <c r="H225" i="2"/>
  <c r="H224" i="2"/>
  <c r="D205" i="2"/>
  <c r="H204" i="2"/>
  <c r="H203" i="2"/>
  <c r="H202" i="2"/>
  <c r="H201" i="2"/>
  <c r="H200" i="2"/>
  <c r="D181" i="2"/>
  <c r="H180" i="2"/>
  <c r="H179" i="2"/>
  <c r="H178" i="2"/>
  <c r="H177" i="2"/>
  <c r="H176" i="2"/>
  <c r="D157" i="2"/>
  <c r="H156" i="2"/>
  <c r="H155" i="2"/>
  <c r="H154" i="2"/>
  <c r="H153" i="2"/>
  <c r="H152" i="2"/>
  <c r="D133" i="2"/>
  <c r="H132" i="2"/>
  <c r="H131" i="2"/>
  <c r="H130" i="2"/>
  <c r="H129" i="2"/>
  <c r="H128" i="2"/>
  <c r="D109" i="2"/>
  <c r="H108" i="2"/>
  <c r="H107" i="2"/>
  <c r="H106" i="2"/>
  <c r="H105" i="2"/>
  <c r="H104" i="2"/>
  <c r="D85" i="2"/>
  <c r="H84" i="2"/>
  <c r="H83" i="2"/>
  <c r="H82" i="2"/>
  <c r="H81" i="2"/>
  <c r="H80" i="2"/>
  <c r="D61" i="2"/>
  <c r="H60" i="2"/>
  <c r="H59" i="2"/>
  <c r="H58" i="2"/>
  <c r="H57" i="2"/>
  <c r="H56" i="2"/>
  <c r="D37" i="2"/>
  <c r="H36" i="2"/>
  <c r="H35" i="2"/>
  <c r="H34" i="2"/>
  <c r="H33" i="2"/>
  <c r="H32" i="2"/>
  <c r="D24" i="2"/>
  <c r="D13" i="2"/>
  <c r="H1405" i="2" l="1"/>
  <c r="H37" i="2"/>
  <c r="H49" i="2" s="1"/>
  <c r="H85" i="2"/>
  <c r="H97" i="2" s="1"/>
  <c r="H133" i="2"/>
  <c r="H145" i="2" s="1"/>
  <c r="H181" i="2"/>
  <c r="H229" i="2"/>
  <c r="H277" i="2"/>
  <c r="H373" i="2"/>
  <c r="H421" i="2"/>
  <c r="H469" i="2"/>
  <c r="H517" i="2"/>
  <c r="H565" i="2"/>
  <c r="H613" i="2"/>
  <c r="H661" i="2"/>
  <c r="H709" i="2"/>
  <c r="H757" i="2"/>
  <c r="H805" i="2"/>
  <c r="H853" i="2"/>
  <c r="H901" i="2"/>
  <c r="H949" i="2"/>
  <c r="H1045" i="2"/>
  <c r="H1093" i="2"/>
  <c r="H1141" i="2"/>
  <c r="H1189" i="2"/>
  <c r="H1237" i="2"/>
  <c r="H1285" i="2"/>
  <c r="H1333" i="2"/>
  <c r="H1381" i="2"/>
  <c r="H1429" i="2"/>
  <c r="H325" i="2"/>
  <c r="H997" i="2"/>
  <c r="G61" i="1"/>
  <c r="I61" i="1" s="1"/>
  <c r="K61" i="1" s="1"/>
  <c r="H1417" i="2"/>
  <c r="H61" i="2"/>
  <c r="H73" i="2" s="1"/>
  <c r="H109" i="2"/>
  <c r="H121" i="2" s="1"/>
  <c r="H157" i="2"/>
  <c r="H169" i="2" s="1"/>
  <c r="H205" i="2"/>
  <c r="H253" i="2"/>
  <c r="H301" i="2"/>
  <c r="H349" i="2"/>
  <c r="H397" i="2"/>
  <c r="H445" i="2"/>
  <c r="H493" i="2"/>
  <c r="H541" i="2"/>
  <c r="H589" i="2"/>
  <c r="H637" i="2"/>
  <c r="H685" i="2"/>
  <c r="H733" i="2"/>
  <c r="H781" i="2"/>
  <c r="H829" i="2"/>
  <c r="H877" i="2"/>
  <c r="H925" i="2"/>
  <c r="H973" i="2"/>
  <c r="H1021" i="2"/>
  <c r="H1069" i="2"/>
  <c r="H1117" i="2"/>
  <c r="H1165" i="2"/>
  <c r="H1213" i="2"/>
  <c r="H1261" i="2"/>
  <c r="H1309" i="2"/>
  <c r="H1357" i="2"/>
  <c r="H23" i="2"/>
  <c r="H19" i="2"/>
  <c r="H17" i="2"/>
  <c r="H9" i="2"/>
  <c r="H10" i="2"/>
  <c r="H11" i="2"/>
  <c r="H12" i="2"/>
  <c r="H8" i="2"/>
  <c r="H18" i="2"/>
  <c r="H20" i="2"/>
  <c r="H21" i="2"/>
  <c r="H22" i="2"/>
  <c r="G59" i="1" l="1"/>
  <c r="I59" i="1" s="1"/>
  <c r="K59" i="1" s="1"/>
  <c r="H1369" i="2"/>
  <c r="G19" i="1"/>
  <c r="I19" i="1" s="1"/>
  <c r="K19" i="1" s="1"/>
  <c r="H24" i="2"/>
  <c r="H3" i="1" s="1"/>
  <c r="J3" i="1" s="1"/>
  <c r="G57" i="1"/>
  <c r="I57" i="1" s="1"/>
  <c r="K57" i="1" s="1"/>
  <c r="H1321" i="2"/>
  <c r="G49" i="1"/>
  <c r="I49" i="1" s="1"/>
  <c r="K49" i="1" s="1"/>
  <c r="H1129" i="2"/>
  <c r="G41" i="1"/>
  <c r="I41" i="1" s="1"/>
  <c r="K41" i="1" s="1"/>
  <c r="H937" i="2"/>
  <c r="G33" i="1"/>
  <c r="I33" i="1" s="1"/>
  <c r="K33" i="1" s="1"/>
  <c r="H745" i="2"/>
  <c r="G25" i="1"/>
  <c r="I25" i="1" s="1"/>
  <c r="K25" i="1" s="1"/>
  <c r="H553" i="2"/>
  <c r="G17" i="1"/>
  <c r="I17" i="1" s="1"/>
  <c r="K17" i="1" s="1"/>
  <c r="H361" i="2"/>
  <c r="G9" i="1"/>
  <c r="I9" i="1" s="1"/>
  <c r="K9" i="1" s="1"/>
  <c r="G60" i="1"/>
  <c r="I60" i="1" s="1"/>
  <c r="K60" i="1" s="1"/>
  <c r="H1393" i="2"/>
  <c r="G52" i="1"/>
  <c r="I52" i="1" s="1"/>
  <c r="K52" i="1" s="1"/>
  <c r="H1201" i="2"/>
  <c r="G42" i="1"/>
  <c r="I42" i="1" s="1"/>
  <c r="K42" i="1" s="1"/>
  <c r="H961" i="2"/>
  <c r="G34" i="1"/>
  <c r="I34" i="1" s="1"/>
  <c r="K34" i="1" s="1"/>
  <c r="H769" i="2"/>
  <c r="G26" i="1"/>
  <c r="I26" i="1" s="1"/>
  <c r="K26" i="1" s="1"/>
  <c r="H577" i="2"/>
  <c r="G18" i="1"/>
  <c r="I18" i="1" s="1"/>
  <c r="K18" i="1" s="1"/>
  <c r="G8" i="1"/>
  <c r="I8" i="1" s="1"/>
  <c r="K8" i="1" s="1"/>
  <c r="G51" i="1"/>
  <c r="I51" i="1" s="1"/>
  <c r="K51" i="1" s="1"/>
  <c r="H1177" i="2"/>
  <c r="G35" i="1"/>
  <c r="I35" i="1" s="1"/>
  <c r="K35" i="1" s="1"/>
  <c r="H793" i="2"/>
  <c r="G54" i="1"/>
  <c r="I54" i="1" s="1"/>
  <c r="K54" i="1" s="1"/>
  <c r="H1249" i="2"/>
  <c r="G36" i="1"/>
  <c r="I36" i="1" s="1"/>
  <c r="K36" i="1" s="1"/>
  <c r="H817" i="2"/>
  <c r="G10" i="1"/>
  <c r="I10" i="1" s="1"/>
  <c r="K10" i="1" s="1"/>
  <c r="H193" i="2"/>
  <c r="G55" i="1"/>
  <c r="I55" i="1" s="1"/>
  <c r="K55" i="1" s="1"/>
  <c r="H1273" i="2"/>
  <c r="G47" i="1"/>
  <c r="I47" i="1" s="1"/>
  <c r="K47" i="1" s="1"/>
  <c r="H1081" i="2"/>
  <c r="G39" i="1"/>
  <c r="I39" i="1" s="1"/>
  <c r="K39" i="1" s="1"/>
  <c r="H889" i="2"/>
  <c r="G31" i="1"/>
  <c r="I31" i="1" s="1"/>
  <c r="K31" i="1" s="1"/>
  <c r="H697" i="2"/>
  <c r="G23" i="1"/>
  <c r="I23" i="1" s="1"/>
  <c r="K23" i="1" s="1"/>
  <c r="H505" i="2"/>
  <c r="G15" i="1"/>
  <c r="I15" i="1" s="1"/>
  <c r="K15" i="1" s="1"/>
  <c r="H313" i="2"/>
  <c r="G7" i="1"/>
  <c r="I7" i="1" s="1"/>
  <c r="K7" i="1" s="1"/>
  <c r="G44" i="1"/>
  <c r="I44" i="1" s="1"/>
  <c r="K44" i="1" s="1"/>
  <c r="H1009" i="2"/>
  <c r="G58" i="1"/>
  <c r="I58" i="1" s="1"/>
  <c r="K58" i="1" s="1"/>
  <c r="H1345" i="2"/>
  <c r="G50" i="1"/>
  <c r="I50" i="1" s="1"/>
  <c r="K50" i="1" s="1"/>
  <c r="H1153" i="2"/>
  <c r="G40" i="1"/>
  <c r="I40" i="1" s="1"/>
  <c r="K40" i="1" s="1"/>
  <c r="H913" i="2"/>
  <c r="G32" i="1"/>
  <c r="I32" i="1" s="1"/>
  <c r="K32" i="1" s="1"/>
  <c r="H721" i="2"/>
  <c r="G24" i="1"/>
  <c r="I24" i="1" s="1"/>
  <c r="K24" i="1" s="1"/>
  <c r="H529" i="2"/>
  <c r="G14" i="1"/>
  <c r="I14" i="1" s="1"/>
  <c r="K14" i="1" s="1"/>
  <c r="H289" i="2"/>
  <c r="G6" i="1"/>
  <c r="I6" i="1" s="1"/>
  <c r="K6" i="1" s="1"/>
  <c r="G43" i="1"/>
  <c r="I43" i="1" s="1"/>
  <c r="K43" i="1" s="1"/>
  <c r="H985" i="2"/>
  <c r="G27" i="1"/>
  <c r="I27" i="1" s="1"/>
  <c r="K27" i="1" s="1"/>
  <c r="H601" i="2"/>
  <c r="G11" i="1"/>
  <c r="I11" i="1" s="1"/>
  <c r="K11" i="1" s="1"/>
  <c r="H217" i="2"/>
  <c r="G62" i="1"/>
  <c r="I62" i="1" s="1"/>
  <c r="K62" i="1" s="1"/>
  <c r="H1441" i="2"/>
  <c r="G46" i="1"/>
  <c r="I46" i="1" s="1"/>
  <c r="K46" i="1" s="1"/>
  <c r="H1057" i="2"/>
  <c r="G28" i="1"/>
  <c r="I28" i="1" s="1"/>
  <c r="K28" i="1" s="1"/>
  <c r="H625" i="2"/>
  <c r="G20" i="1"/>
  <c r="I20" i="1" s="1"/>
  <c r="K20" i="1" s="1"/>
  <c r="H433" i="2"/>
  <c r="G53" i="1"/>
  <c r="I53" i="1" s="1"/>
  <c r="K53" i="1" s="1"/>
  <c r="H1225" i="2"/>
  <c r="G45" i="1"/>
  <c r="I45" i="1" s="1"/>
  <c r="K45" i="1" s="1"/>
  <c r="H1033" i="2"/>
  <c r="G37" i="1"/>
  <c r="I37" i="1" s="1"/>
  <c r="K37" i="1" s="1"/>
  <c r="H841" i="2"/>
  <c r="G29" i="1"/>
  <c r="I29" i="1" s="1"/>
  <c r="K29" i="1" s="1"/>
  <c r="H649" i="2"/>
  <c r="G21" i="1"/>
  <c r="I21" i="1" s="1"/>
  <c r="K21" i="1" s="1"/>
  <c r="H457" i="2"/>
  <c r="G13" i="1"/>
  <c r="I13" i="1" s="1"/>
  <c r="K13" i="1" s="1"/>
  <c r="H265" i="2"/>
  <c r="G5" i="1"/>
  <c r="I5" i="1" s="1"/>
  <c r="K5" i="1" s="1"/>
  <c r="G16" i="1"/>
  <c r="I16" i="1" s="1"/>
  <c r="K16" i="1" s="1"/>
  <c r="H337" i="2"/>
  <c r="G56" i="1"/>
  <c r="I56" i="1" s="1"/>
  <c r="K56" i="1" s="1"/>
  <c r="H1297" i="2"/>
  <c r="G48" i="1"/>
  <c r="I48" i="1" s="1"/>
  <c r="K48" i="1" s="1"/>
  <c r="H1105" i="2"/>
  <c r="G38" i="1"/>
  <c r="I38" i="1" s="1"/>
  <c r="K38" i="1" s="1"/>
  <c r="H865" i="2"/>
  <c r="G30" i="1"/>
  <c r="I30" i="1" s="1"/>
  <c r="K30" i="1" s="1"/>
  <c r="H673" i="2"/>
  <c r="G22" i="1"/>
  <c r="I22" i="1" s="1"/>
  <c r="K22" i="1" s="1"/>
  <c r="H481" i="2"/>
  <c r="G12" i="1"/>
  <c r="I12" i="1" s="1"/>
  <c r="K12" i="1" s="1"/>
  <c r="H241" i="2"/>
  <c r="G4" i="1"/>
  <c r="I4" i="1" s="1"/>
  <c r="K4" i="1" s="1"/>
  <c r="J63" i="1" l="1"/>
  <c r="C9" i="4" s="1"/>
  <c r="H13" i="2" l="1"/>
  <c r="H25" i="2" l="1"/>
  <c r="G3" i="1"/>
  <c r="I3" i="1" l="1"/>
  <c r="K3" i="1" s="1"/>
  <c r="K63" i="1" s="1"/>
  <c r="I63" i="1" l="1"/>
  <c r="C8" i="4" s="1"/>
  <c r="J64" i="1"/>
  <c r="C10" i="4"/>
</calcChain>
</file>

<file path=xl/sharedStrings.xml><?xml version="1.0" encoding="utf-8"?>
<sst xmlns="http://schemas.openxmlformats.org/spreadsheetml/2006/main" count="1573" uniqueCount="233">
  <si>
    <t>Part Name</t>
  </si>
  <si>
    <t>Vendor</t>
  </si>
  <si>
    <t>Qty</t>
  </si>
  <si>
    <t>Item</t>
  </si>
  <si>
    <t>Total Manufacturing Cost</t>
  </si>
  <si>
    <t>Extended Total Cost</t>
  </si>
  <si>
    <t>Material</t>
  </si>
  <si>
    <t xml:space="preserve">Unit </t>
  </si>
  <si>
    <t>Cost (Rs)</t>
  </si>
  <si>
    <t>Subtotal:</t>
  </si>
  <si>
    <t>SI.No.</t>
  </si>
  <si>
    <t>Quantity</t>
  </si>
  <si>
    <t>Rate</t>
  </si>
  <si>
    <t>Material Cost Calculation</t>
  </si>
  <si>
    <t>Manufacturing Process</t>
  </si>
  <si>
    <t>Unit</t>
  </si>
  <si>
    <t>Manufacturing Cost Calculation</t>
  </si>
  <si>
    <t>Operations Type</t>
  </si>
  <si>
    <t>Operation Name</t>
  </si>
  <si>
    <t>Rate (INR)/Unit</t>
  </si>
  <si>
    <t>Machining</t>
  </si>
  <si>
    <t>Turning</t>
  </si>
  <si>
    <t>Conventional Lathe</t>
  </si>
  <si>
    <t>Hr</t>
  </si>
  <si>
    <t>CNC</t>
  </si>
  <si>
    <t>VMC</t>
  </si>
  <si>
    <t>Milling</t>
  </si>
  <si>
    <t>Conventional</t>
  </si>
  <si>
    <t>Drilling</t>
  </si>
  <si>
    <t>Vertical</t>
  </si>
  <si>
    <t>Tapping</t>
  </si>
  <si>
    <t>Gear Cutting</t>
  </si>
  <si>
    <t>Surface Finishing</t>
  </si>
  <si>
    <t xml:space="preserve">Filing/Fitting </t>
  </si>
  <si>
    <t>Reaming</t>
  </si>
  <si>
    <t>Grinding</t>
  </si>
  <si>
    <t>Buffing/Fitling</t>
  </si>
  <si>
    <t>Broaching</t>
  </si>
  <si>
    <t>Fabrication</t>
  </si>
  <si>
    <t>Cutting</t>
  </si>
  <si>
    <t>Laser</t>
  </si>
  <si>
    <t>m</t>
  </si>
  <si>
    <t>Plasma</t>
  </si>
  <si>
    <t>Hackshaw</t>
  </si>
  <si>
    <t>Gas</t>
  </si>
  <si>
    <t>Per Drill</t>
  </si>
  <si>
    <t>Bending</t>
  </si>
  <si>
    <t>Per Bend</t>
  </si>
  <si>
    <t>Casting</t>
  </si>
  <si>
    <t>Iron</t>
  </si>
  <si>
    <t>Kg</t>
  </si>
  <si>
    <t>Steel</t>
  </si>
  <si>
    <t>Aluminium</t>
  </si>
  <si>
    <t>Joining</t>
  </si>
  <si>
    <t>Welding</t>
  </si>
  <si>
    <t>MIG</t>
  </si>
  <si>
    <t>TIG</t>
  </si>
  <si>
    <t>Projection</t>
  </si>
  <si>
    <t>Arc</t>
  </si>
  <si>
    <t>Riveting</t>
  </si>
  <si>
    <t>per rivet</t>
  </si>
  <si>
    <t>Electric Circuits/Connections</t>
  </si>
  <si>
    <t>Wiring</t>
  </si>
  <si>
    <t>Wire Cutting</t>
  </si>
  <si>
    <t>Wire Stripping</t>
  </si>
  <si>
    <t>Wire Crimping</t>
  </si>
  <si>
    <t>per connector</t>
  </si>
  <si>
    <t>Wire Dressing</t>
  </si>
  <si>
    <t>cm</t>
  </si>
  <si>
    <t>Soldering</t>
  </si>
  <si>
    <t>Wire Assembly</t>
  </si>
  <si>
    <t>Assembly</t>
  </si>
  <si>
    <t>Labor</t>
  </si>
  <si>
    <t>Hour</t>
  </si>
  <si>
    <t>Surface Protection</t>
  </si>
  <si>
    <t>Painting</t>
  </si>
  <si>
    <t>Electroplating/ Coating- Trivalent</t>
  </si>
  <si>
    <t>Chrome</t>
  </si>
  <si>
    <t>Zinc</t>
  </si>
  <si>
    <t>Operation Code</t>
  </si>
  <si>
    <t>MT01</t>
  </si>
  <si>
    <t>MT02</t>
  </si>
  <si>
    <t>MT03</t>
  </si>
  <si>
    <t>MM01</t>
  </si>
  <si>
    <t>MM02</t>
  </si>
  <si>
    <t>MD01</t>
  </si>
  <si>
    <t>MD02</t>
  </si>
  <si>
    <t>MG01</t>
  </si>
  <si>
    <t>MS01</t>
  </si>
  <si>
    <t>MS02</t>
  </si>
  <si>
    <t>MS03</t>
  </si>
  <si>
    <t>MS04</t>
  </si>
  <si>
    <t>MB01</t>
  </si>
  <si>
    <t>FC01</t>
  </si>
  <si>
    <t>FC02</t>
  </si>
  <si>
    <t>FC03</t>
  </si>
  <si>
    <t>FC04</t>
  </si>
  <si>
    <t>FD01</t>
  </si>
  <si>
    <t>FB01</t>
  </si>
  <si>
    <t>CI01</t>
  </si>
  <si>
    <t>CS01</t>
  </si>
  <si>
    <t>CA01</t>
  </si>
  <si>
    <t>JW01</t>
  </si>
  <si>
    <t>JW02</t>
  </si>
  <si>
    <t>JW03</t>
  </si>
  <si>
    <t>JW04</t>
  </si>
  <si>
    <t>JR01</t>
  </si>
  <si>
    <t>EW01</t>
  </si>
  <si>
    <t>EW02</t>
  </si>
  <si>
    <t>EW03</t>
  </si>
  <si>
    <t>EW04</t>
  </si>
  <si>
    <t>EW05</t>
  </si>
  <si>
    <t>EW06</t>
  </si>
  <si>
    <t>SP01</t>
  </si>
  <si>
    <t>SE01</t>
  </si>
  <si>
    <t>SC01</t>
  </si>
  <si>
    <t>SZ01</t>
  </si>
  <si>
    <t>AL01</t>
  </si>
  <si>
    <t>Operation Cost Index Sheet</t>
  </si>
  <si>
    <t>Category</t>
  </si>
  <si>
    <t>Purchased/ Fabricated (P/F)</t>
  </si>
  <si>
    <t>Sub-assemblies and Customized Parts Cost Calculation Sheet</t>
  </si>
  <si>
    <t>Total Material Cost</t>
  </si>
  <si>
    <t>Total Material Cost of</t>
  </si>
  <si>
    <t>Total Manufacturing Cost of</t>
  </si>
  <si>
    <t>Subassembly Total Cost</t>
  </si>
  <si>
    <t>Line 1</t>
  </si>
  <si>
    <t>Line 2</t>
  </si>
  <si>
    <t>Line 3</t>
  </si>
  <si>
    <t>Line 4</t>
  </si>
  <si>
    <t>Line 5</t>
  </si>
  <si>
    <t>Line 6</t>
  </si>
  <si>
    <t>Line 7</t>
  </si>
  <si>
    <t>Line 8</t>
  </si>
  <si>
    <t>Line 9</t>
  </si>
  <si>
    <t>Line 10</t>
  </si>
  <si>
    <t>Line 11</t>
  </si>
  <si>
    <t>Line 12</t>
  </si>
  <si>
    <t>Line 13</t>
  </si>
  <si>
    <t>Line 14</t>
  </si>
  <si>
    <t>Line 15</t>
  </si>
  <si>
    <t>Line 16</t>
  </si>
  <si>
    <t>Line 17</t>
  </si>
  <si>
    <t>Line 18</t>
  </si>
  <si>
    <t>Line 19</t>
  </si>
  <si>
    <t>Line 20</t>
  </si>
  <si>
    <t>Line 21</t>
  </si>
  <si>
    <t>Line 22</t>
  </si>
  <si>
    <t>Line 23</t>
  </si>
  <si>
    <t>Line 24</t>
  </si>
  <si>
    <t>Line 25</t>
  </si>
  <si>
    <t>Line 26</t>
  </si>
  <si>
    <t>Line 27</t>
  </si>
  <si>
    <t>Line 28</t>
  </si>
  <si>
    <t>Line 29</t>
  </si>
  <si>
    <t>Line 30</t>
  </si>
  <si>
    <t>Line 31</t>
  </si>
  <si>
    <t>Line 32</t>
  </si>
  <si>
    <t>Line 33</t>
  </si>
  <si>
    <t>Line 34</t>
  </si>
  <si>
    <t>Line 35</t>
  </si>
  <si>
    <t>Line 36</t>
  </si>
  <si>
    <t>Line 37</t>
  </si>
  <si>
    <t>Line 38</t>
  </si>
  <si>
    <t>Line 39</t>
  </si>
  <si>
    <t>Line 40</t>
  </si>
  <si>
    <t>Line 41</t>
  </si>
  <si>
    <t>Line 42</t>
  </si>
  <si>
    <t>Line 43</t>
  </si>
  <si>
    <t>Line 44</t>
  </si>
  <si>
    <t>Line 45</t>
  </si>
  <si>
    <t>Line 46</t>
  </si>
  <si>
    <t>Line 47</t>
  </si>
  <si>
    <t>Line 48</t>
  </si>
  <si>
    <t>Line 49</t>
  </si>
  <si>
    <t>Line 50</t>
  </si>
  <si>
    <t>Line 51</t>
  </si>
  <si>
    <t>Line 52</t>
  </si>
  <si>
    <t>Line 53</t>
  </si>
  <si>
    <t>Line 54</t>
  </si>
  <si>
    <t>Line 55</t>
  </si>
  <si>
    <t>Line 56</t>
  </si>
  <si>
    <t>Line 57</t>
  </si>
  <si>
    <t>Line 58</t>
  </si>
  <si>
    <t>Line 59</t>
  </si>
  <si>
    <t>Line 60</t>
  </si>
  <si>
    <t xml:space="preserve">Material Cost    </t>
  </si>
  <si>
    <t xml:space="preserve">Manufacturing Cost </t>
  </si>
  <si>
    <t>Frame</t>
  </si>
  <si>
    <t>DriveTrain</t>
  </si>
  <si>
    <t>Suspension</t>
  </si>
  <si>
    <t>Steering</t>
  </si>
  <si>
    <t>Brakes</t>
  </si>
  <si>
    <t>Wheel &amp; Tyre</t>
  </si>
  <si>
    <t>Seats</t>
  </si>
  <si>
    <t>Safety Equipment</t>
  </si>
  <si>
    <t>Electrical</t>
  </si>
  <si>
    <t>Innovation</t>
  </si>
  <si>
    <t>Others</t>
  </si>
  <si>
    <t>Purchased</t>
  </si>
  <si>
    <t>Fabricated</t>
  </si>
  <si>
    <t>Remarks</t>
  </si>
  <si>
    <t>Team Name</t>
  </si>
  <si>
    <t>Team ID</t>
  </si>
  <si>
    <t>Institute Name</t>
  </si>
  <si>
    <t>Total Cost</t>
  </si>
  <si>
    <t>Cost Report Guidelines</t>
  </si>
  <si>
    <t>The cost report is a tool provided with the objective to calculate the cost of the complete SEVC Vehicle. (Teams can assume that the same SEVC is produced by a fictitious firm for this purpose).</t>
  </si>
  <si>
    <t>The cost of vehicle should be calculated for all the fabrication work including the work which is done by the team itself. This also includes cost of the old parts used in vehicle. For such parts, the current cost of the same part in market must be entered in the Cost Report.</t>
  </si>
  <si>
    <t xml:space="preserve">Teams should calculate the cost of the SEVC considering the manufacturing process, material cost in this Cost Report. </t>
  </si>
  <si>
    <t>per Joint</t>
  </si>
  <si>
    <t>1. Introduction</t>
  </si>
  <si>
    <t>2. Objective</t>
  </si>
  <si>
    <t>The objective of the cost report is to report the cost value (suggested retail price) of the items selected to build the car. The objective is not to report the cheapest price that an item can be purchased. For example, if two teams are using the same battery they both should be reporting the same price, even though they might have purchased them for different prices, since both teams get the same value from the Battery.</t>
  </si>
  <si>
    <t xml:space="preserve">The cost report should serve two functions. (1) a bill of materials for the vehicle and (2) it should help equalize teams that choose to use items of high value with teams that use items of low value. In the industry, it is very important to look at design and performance, as well as cost. Cost is the key driving force in many design decisions. </t>
  </si>
  <si>
    <t>3. Cost Reporting Data</t>
  </si>
  <si>
    <r>
      <t>"</t>
    </r>
    <r>
      <rPr>
        <b/>
        <sz val="10"/>
        <color theme="1"/>
        <rFont val="Cambria"/>
        <family val="1"/>
      </rPr>
      <t>Retail List Price</t>
    </r>
    <r>
      <rPr>
        <sz val="10"/>
        <color theme="1"/>
        <rFont val="Cambria"/>
        <family val="1"/>
      </rPr>
      <t>" is the full retail price either as quoted by the manufacturer or the retailer for sales of the quantity that is purchased. Retail List Prices should not include sales tax, VAT taxes or packaging and shipping costs from the seller to the team's garage - provided such items are itemized separately and not built into the retail price.</t>
    </r>
  </si>
  <si>
    <r>
      <rPr>
        <b/>
        <sz val="10"/>
        <color theme="1"/>
        <rFont val="Cambria"/>
        <family val="1"/>
      </rPr>
      <t>Cost Documentation</t>
    </r>
    <r>
      <rPr>
        <sz val="10"/>
        <color theme="1"/>
        <rFont val="Cambria"/>
        <family val="1"/>
      </rPr>
      <t xml:space="preserve"> - "Cost Documentation" can be any of the following: (a) Receipts or invoices for the items as purchased, (b) Catalog pages showing the items and price, (c) Online prices, (d) Quotations from a manufacturer or fabricator, or (e) Price tags provided that original tag identifies the item to which it was affixed.</t>
    </r>
  </si>
  <si>
    <r>
      <rPr>
        <b/>
        <sz val="10"/>
        <color theme="1"/>
        <rFont val="Cambria"/>
        <family val="1"/>
      </rPr>
      <t>Purchased Items</t>
    </r>
    <r>
      <rPr>
        <sz val="10"/>
        <color theme="1"/>
        <rFont val="Cambria"/>
        <family val="1"/>
      </rPr>
      <t xml:space="preserve"> - Use the Retail List Price (Suggested Retail Price)</t>
    </r>
  </si>
  <si>
    <r>
      <rPr>
        <b/>
        <sz val="10"/>
        <color theme="1"/>
        <rFont val="Cambria"/>
        <family val="1"/>
      </rPr>
      <t>Contributed, Discounted and Sale Items</t>
    </r>
    <r>
      <rPr>
        <sz val="10"/>
        <color theme="1"/>
        <rFont val="Cambria"/>
        <family val="1"/>
      </rPr>
      <t xml:space="preserve"> - Use the Retail List Price. Even if you bought the part on sale or at a discount use the Retail List Price - do not use the sale or discount price.</t>
    </r>
  </si>
  <si>
    <r>
      <rPr>
        <b/>
        <sz val="10"/>
        <color theme="1"/>
        <rFont val="Cambria"/>
        <family val="1"/>
      </rPr>
      <t>Custom Manufactured Items</t>
    </r>
    <r>
      <rPr>
        <sz val="10"/>
        <color theme="1"/>
        <rFont val="Cambria"/>
        <family val="1"/>
      </rPr>
      <t xml:space="preserve"> - Use a quotation showing the Retail List Price. Manufacturer's quotations must be based on the price the company would charge a typical customer - not on any special price given to your team.</t>
    </r>
  </si>
  <si>
    <r>
      <rPr>
        <b/>
        <sz val="10"/>
        <color theme="1"/>
        <rFont val="Cambria"/>
        <family val="1"/>
      </rPr>
      <t>Reused, Salvaged Items or items purchased from auction sites</t>
    </r>
    <r>
      <rPr>
        <sz val="10"/>
        <color theme="1"/>
        <rFont val="Cambria"/>
        <family val="1"/>
      </rPr>
      <t xml:space="preserve"> - Use the current Retail List Price for the item. If you are reusing a part that is no longer in production, then you must provide cost documentation for the nearest equivalent item that is currently available. For example: if you are reusing a brake light that's no longer made, then you may substitute the price for an equivalent item that's available.</t>
    </r>
  </si>
  <si>
    <r>
      <rPr>
        <b/>
        <sz val="10"/>
        <color theme="1"/>
        <rFont val="Cambria"/>
        <family val="1"/>
      </rPr>
      <t>Foreign Purchased Items</t>
    </r>
    <r>
      <rPr>
        <sz val="10"/>
        <color theme="1"/>
        <rFont val="Cambria"/>
        <family val="1"/>
      </rPr>
      <t xml:space="preserve"> - If the item or similar item is available in the India use the retail price published in the India. If the item is not available in the India then find an item that is similar in function, size and durability. (OR use currency conversion rate as specified in rule book appendix).</t>
    </r>
  </si>
  <si>
    <t xml:space="preserve">4. Cost BOM Data </t>
  </si>
  <si>
    <r>
      <rPr>
        <b/>
        <sz val="10"/>
        <color theme="1"/>
        <rFont val="Cambria"/>
        <family val="1"/>
      </rPr>
      <t>Category</t>
    </r>
    <r>
      <rPr>
        <sz val="10"/>
        <color theme="1"/>
        <rFont val="Cambria"/>
        <family val="1"/>
      </rPr>
      <t xml:space="preserve"> - The whole SEVC can be considered as an assembly of various subsystems (e.g. Frame, drivetrain, suspension, steering, brakes, electrical circuits etc). These subsystems are defined as category in this Cost Report. </t>
    </r>
  </si>
  <si>
    <r>
      <rPr>
        <b/>
        <sz val="10"/>
        <color theme="1"/>
        <rFont val="Cambria"/>
        <family val="1"/>
      </rPr>
      <t>Part Name</t>
    </r>
    <r>
      <rPr>
        <sz val="10"/>
        <color theme="1"/>
        <rFont val="Cambria"/>
        <family val="1"/>
      </rPr>
      <t xml:space="preserve"> - The name of each part must be provided in the Part Name Column. The description is required to identify the unique part among the same category of parts. (For instance, if two different sizes of fasteners, such as bolts of M10 and M12, are used in the assembly of a subsystem, the part names for both must be supplied as "Fastener" with their descriptions in the Remarks Column as "Bolt M10" and "Bolt M12," respectively.) The description is not necessary if only one component of its type is used. (For example Motor)</t>
    </r>
  </si>
  <si>
    <r>
      <rPr>
        <b/>
        <sz val="10"/>
        <color theme="1"/>
        <rFont val="Cambria"/>
        <family val="1"/>
      </rPr>
      <t>Vendor</t>
    </r>
    <r>
      <rPr>
        <sz val="10"/>
        <color theme="1"/>
        <rFont val="Cambria"/>
        <family val="1"/>
      </rPr>
      <t xml:space="preserve"> - The name of the supplier must be provided for the respective parts. If the component is manufactured in-house, then provide it as In-house Fabricated.</t>
    </r>
  </si>
  <si>
    <r>
      <rPr>
        <b/>
        <sz val="10"/>
        <color theme="1"/>
        <rFont val="Cambria"/>
        <family val="1"/>
      </rPr>
      <t>Quantity</t>
    </r>
    <r>
      <rPr>
        <sz val="10"/>
        <color theme="1"/>
        <rFont val="Cambria"/>
        <family val="1"/>
      </rPr>
      <t xml:space="preserve"> - Quantity denotes how many times the same part is used in a category. For the same part, the costs are calculated by applying quantity. (if teams are using 3 wheels of the same specification and same cost, then it must be considered as a single part whereas the quantity will be 3)</t>
    </r>
  </si>
  <si>
    <r>
      <rPr>
        <b/>
        <sz val="10"/>
        <color theme="1"/>
        <rFont val="Cambria"/>
        <family val="1"/>
      </rPr>
      <t>Material Costs</t>
    </r>
    <r>
      <rPr>
        <sz val="10"/>
        <color theme="1"/>
        <rFont val="Cambria"/>
        <family val="1"/>
      </rPr>
      <t xml:space="preserve"> - Material costs are the cost of parts/materials purchased directly from the market. Procurement costs are considered per item or unit quantity only in the Cost Report. If the parts are procured in lot or mass, then the per item cost will be calculated by dividing the number of parts or amount of material by the total procurement cost of that lot.</t>
    </r>
  </si>
  <si>
    <r>
      <rPr>
        <b/>
        <sz val="10"/>
        <color theme="1"/>
        <rFont val="Cambria"/>
        <family val="1"/>
      </rPr>
      <t>Manufacturing Costs</t>
    </r>
    <r>
      <rPr>
        <sz val="11"/>
        <color theme="1"/>
        <rFont val="Calibri"/>
        <family val="2"/>
        <scheme val="minor"/>
      </rPr>
      <t xml:space="preserve"> - Cost of all fabricated parts will be calculated by taking all number of operations used in fabricating that part or subassembly into account (made by joining a few parts together). The cost of fabrication will be calculated by using the "BOM Calculation Sheet"</t>
    </r>
  </si>
  <si>
    <t xml:space="preserve">5. Cost Guide </t>
  </si>
  <si>
    <r>
      <t xml:space="preserve">Receipts for all components over Rs 200 (Indian Rupees) must be included
</t>
    </r>
    <r>
      <rPr>
        <b/>
        <sz val="10"/>
        <color theme="1"/>
        <rFont val="Cambria"/>
        <family val="1"/>
      </rPr>
      <t>(A)</t>
    </r>
    <r>
      <rPr>
        <sz val="10"/>
        <color theme="1"/>
        <rFont val="Cambria"/>
        <family val="1"/>
      </rPr>
      <t xml:space="preserve"> The receipts must be numbered and labeled and included in the PDF file.
</t>
    </r>
    <r>
      <rPr>
        <b/>
        <sz val="10"/>
        <color theme="1"/>
        <rFont val="Cambria"/>
        <family val="1"/>
      </rPr>
      <t>(B)</t>
    </r>
    <r>
      <rPr>
        <sz val="10"/>
        <color theme="1"/>
        <rFont val="Cambria"/>
        <family val="1"/>
      </rPr>
      <t xml:space="preserve"> The full retail cost of parts must be used in the Cost Report Discounted or wholesale prices are not to be used. If a part is used, donated, or discounted, the     full retail cost for the part must still be used (or a part of a similar specification).
</t>
    </r>
    <r>
      <rPr>
        <b/>
        <sz val="10"/>
        <color theme="1"/>
        <rFont val="Cambria"/>
        <family val="1"/>
      </rPr>
      <t>(C)</t>
    </r>
    <r>
      <rPr>
        <sz val="10"/>
        <color theme="1"/>
        <rFont val="Cambria"/>
        <family val="1"/>
      </rPr>
      <t xml:space="preserve"> The supplier/retailer's phone number must be included with each receipt.
</t>
    </r>
    <r>
      <rPr>
        <b/>
        <sz val="10"/>
        <color theme="1"/>
        <rFont val="Cambria"/>
        <family val="1"/>
      </rPr>
      <t>(D)</t>
    </r>
    <r>
      <rPr>
        <sz val="10"/>
        <color theme="1"/>
        <rFont val="Cambria"/>
        <family val="1"/>
      </rPr>
      <t xml:space="preserve"> If the actual receipt for a part is not available, a photocopy of a page from a catalog of the part in question will be acceptable. 
</t>
    </r>
    <r>
      <rPr>
        <b/>
        <sz val="10"/>
        <color theme="1"/>
        <rFont val="Cambria"/>
        <family val="1"/>
      </rPr>
      <t>(E)</t>
    </r>
    <r>
      <rPr>
        <sz val="10"/>
        <color theme="1"/>
        <rFont val="Cambria"/>
        <family val="1"/>
      </rPr>
      <t xml:space="preserve"> Receipts that are dated less than three (3) years before the Competition, Le no older than 3 years, are valid Part prices must be current for that year (year of competition) (Provide current year quotations for the previous years purchased parts used in the car. And, support it with previous years original receipt. Use current years quote for cost calculations.)</t>
    </r>
  </si>
  <si>
    <t>SEVC-2024 Cost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</si>
</sst>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Rs-420]#,##0.00_-"/>
  </numFmts>
  <fonts count="30" x14ac:knownFonts="1">
    <font>
      <sz val="11"/>
      <color theme="1"/>
      <name val="Calibri"/>
      <family val="2"/>
      <scheme val="minor"/>
    </font>
    <font>
      <sz val="11"/>
      <color theme="1"/>
      <name val="Calibri"/>
      <family val="2"/>
      <scheme val="minor"/>
    </font>
    <font>
      <b/>
      <sz val="10"/>
      <name val="Arial"/>
      <family val="2"/>
    </font>
    <font>
      <sz val="10"/>
      <color theme="1"/>
      <name val="Cambria"/>
      <family val="1"/>
    </font>
    <font>
      <sz val="12"/>
      <color theme="1"/>
      <name val="Cambria"/>
      <family val="1"/>
    </font>
    <font>
      <b/>
      <sz val="12"/>
      <color theme="1"/>
      <name val="Cambria"/>
      <family val="1"/>
    </font>
    <font>
      <sz val="10"/>
      <name val="Arial"/>
      <family val="2"/>
    </font>
    <font>
      <b/>
      <sz val="12"/>
      <name val="Arial"/>
      <family val="2"/>
    </font>
    <font>
      <b/>
      <sz val="14"/>
      <name val="Arial"/>
      <family val="2"/>
    </font>
    <font>
      <b/>
      <sz val="14"/>
      <name val="Cambria"/>
      <family val="1"/>
    </font>
    <font>
      <b/>
      <sz val="12"/>
      <name val="Cambria"/>
      <family val="1"/>
    </font>
    <font>
      <b/>
      <sz val="12"/>
      <color theme="4" tint="-0.249977111117893"/>
      <name val="Cambria"/>
      <family val="1"/>
    </font>
    <font>
      <b/>
      <sz val="16"/>
      <color rgb="FFFF0000"/>
      <name val="Cambria"/>
      <family val="1"/>
    </font>
    <font>
      <b/>
      <sz val="14"/>
      <color theme="1"/>
      <name val="Cambria"/>
      <family val="1"/>
    </font>
    <font>
      <sz val="14"/>
      <color theme="1"/>
      <name val="Cambria"/>
      <family val="1"/>
    </font>
    <font>
      <sz val="10"/>
      <name val="Cambria"/>
      <family val="1"/>
    </font>
    <font>
      <sz val="10"/>
      <color rgb="FF000000"/>
      <name val="Cambria"/>
      <family val="1"/>
    </font>
    <font>
      <sz val="8"/>
      <name val="Calibri"/>
      <family val="2"/>
      <scheme val="minor"/>
    </font>
    <font>
      <sz val="12"/>
      <name val="Cambria"/>
      <family val="1"/>
    </font>
    <font>
      <sz val="14"/>
      <color theme="1"/>
      <name val="Calibri"/>
      <family val="2"/>
      <scheme val="minor"/>
    </font>
    <font>
      <u/>
      <sz val="11"/>
      <color theme="10"/>
      <name val="Calibri"/>
      <family val="2"/>
      <scheme val="minor"/>
    </font>
    <font>
      <b/>
      <sz val="14"/>
      <color theme="5" tint="-0.499984740745262"/>
      <name val="Cambria"/>
      <family val="1"/>
    </font>
    <font>
      <b/>
      <sz val="12"/>
      <color rgb="FF00B0F0"/>
      <name val="Cambria"/>
      <family val="1"/>
    </font>
    <font>
      <sz val="12"/>
      <color theme="1"/>
      <name val="Calibri"/>
      <family val="2"/>
      <scheme val="minor"/>
    </font>
    <font>
      <b/>
      <i/>
      <sz val="24"/>
      <name val="Helvetica"/>
    </font>
    <font>
      <b/>
      <i/>
      <sz val="24"/>
      <color theme="1"/>
      <name val="Helvetica"/>
    </font>
    <font>
      <b/>
      <i/>
      <sz val="16"/>
      <color rgb="FFFF0000"/>
      <name val="Helvetica"/>
    </font>
    <font>
      <b/>
      <sz val="16"/>
      <color theme="1"/>
      <name val="Cambria"/>
      <family val="1"/>
    </font>
    <font>
      <b/>
      <sz val="10"/>
      <color theme="1"/>
      <name val="Cambria"/>
      <family val="1"/>
    </font>
    <font>
      <sz val="11"/>
      <color theme="1"/>
      <name val="Calibri"/>
      <family val="1"/>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5" tint="0.39997558519241921"/>
        <bgColor indexed="64"/>
      </patternFill>
    </fill>
  </fills>
  <borders count="47">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0" fillId="0" borderId="0" applyNumberFormat="0" applyFill="0" applyBorder="0" applyAlignment="0" applyProtection="0"/>
  </cellStyleXfs>
  <cellXfs count="196">
    <xf numFmtId="0" fontId="0" fillId="0" borderId="0" xfId="0"/>
    <xf numFmtId="2" fontId="2" fillId="0" borderId="0" xfId="0" applyNumberFormat="1" applyFont="1" applyAlignment="1" applyProtection="1">
      <alignment horizontal="left"/>
      <protection locked="0"/>
    </xf>
    <xf numFmtId="2" fontId="2" fillId="0" borderId="0" xfId="0" applyNumberFormat="1" applyFont="1" applyAlignment="1">
      <alignment horizontal="left"/>
    </xf>
    <xf numFmtId="0" fontId="0" fillId="0" borderId="0" xfId="0" applyAlignment="1">
      <alignment horizontal="center" vertical="center"/>
    </xf>
    <xf numFmtId="0" fontId="14" fillId="0" borderId="0" xfId="0" applyFont="1"/>
    <xf numFmtId="0" fontId="18" fillId="0" borderId="9" xfId="0" applyFont="1" applyBorder="1" applyAlignment="1" applyProtection="1">
      <alignment horizontal="center" vertical="center"/>
      <protection locked="0"/>
    </xf>
    <xf numFmtId="2" fontId="18" fillId="0" borderId="9" xfId="1" applyNumberFormat="1" applyFont="1" applyFill="1" applyBorder="1" applyAlignment="1" applyProtection="1">
      <alignment horizontal="center" vertical="center"/>
      <protection locked="0"/>
    </xf>
    <xf numFmtId="2" fontId="18" fillId="0" borderId="9" xfId="1" applyNumberFormat="1" applyFont="1" applyFill="1" applyBorder="1" applyAlignment="1" applyProtection="1">
      <alignment horizontal="center" vertical="center"/>
    </xf>
    <xf numFmtId="0" fontId="18" fillId="0" borderId="8" xfId="0" applyFont="1" applyBorder="1" applyAlignment="1" applyProtection="1">
      <alignment horizontal="center" vertical="center"/>
      <protection locked="0"/>
    </xf>
    <xf numFmtId="0" fontId="19" fillId="0" borderId="0" xfId="0" applyFont="1"/>
    <xf numFmtId="0" fontId="13" fillId="0" borderId="0" xfId="0" applyFont="1" applyAlignment="1">
      <alignment horizontal="center" vertical="center"/>
    </xf>
    <xf numFmtId="0" fontId="3" fillId="0" borderId="0" xfId="0" applyFont="1" applyAlignment="1">
      <alignment horizontal="center" vertical="center"/>
    </xf>
    <xf numFmtId="0" fontId="18" fillId="0" borderId="9" xfId="1" applyNumberFormat="1" applyFont="1" applyFill="1" applyBorder="1" applyAlignment="1" applyProtection="1">
      <alignment horizontal="center" vertical="center"/>
      <protection locked="0"/>
    </xf>
    <xf numFmtId="2" fontId="18" fillId="0" borderId="26" xfId="1" applyNumberFormat="1" applyFont="1" applyFill="1" applyBorder="1" applyAlignment="1" applyProtection="1">
      <alignment horizontal="center" vertical="center"/>
    </xf>
    <xf numFmtId="0" fontId="18" fillId="0" borderId="8" xfId="1" applyNumberFormat="1" applyFont="1" applyFill="1" applyBorder="1" applyAlignment="1" applyProtection="1">
      <alignment horizontal="center" vertical="center"/>
      <protection locked="0"/>
    </xf>
    <xf numFmtId="0" fontId="4" fillId="0" borderId="9" xfId="0" applyFont="1" applyBorder="1" applyAlignment="1">
      <alignment horizontal="center" vertical="center"/>
    </xf>
    <xf numFmtId="2" fontId="9" fillId="3" borderId="2" xfId="0" applyNumberFormat="1" applyFont="1" applyFill="1" applyBorder="1" applyAlignment="1">
      <alignment horizontal="center" vertical="center"/>
    </xf>
    <xf numFmtId="0" fontId="18" fillId="0" borderId="31"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2" fontId="18" fillId="0" borderId="31" xfId="1" applyNumberFormat="1" applyFont="1" applyFill="1" applyBorder="1" applyAlignment="1" applyProtection="1">
      <alignment horizontal="center" vertical="center"/>
      <protection locked="0"/>
    </xf>
    <xf numFmtId="2" fontId="18" fillId="0" borderId="31" xfId="1" applyNumberFormat="1" applyFont="1" applyFill="1" applyBorder="1" applyAlignment="1" applyProtection="1">
      <alignment horizontal="center" vertical="center"/>
    </xf>
    <xf numFmtId="0" fontId="14" fillId="0" borderId="0" xfId="0" applyFont="1" applyAlignment="1">
      <alignment horizontal="center" vertical="center"/>
    </xf>
    <xf numFmtId="0" fontId="18" fillId="0" borderId="34" xfId="0" applyFont="1" applyBorder="1" applyAlignment="1" applyProtection="1">
      <alignment horizontal="center" vertical="center"/>
      <protection locked="0"/>
    </xf>
    <xf numFmtId="0" fontId="18" fillId="0" borderId="31" xfId="1" applyNumberFormat="1" applyFont="1" applyFill="1" applyBorder="1" applyAlignment="1" applyProtection="1">
      <alignment horizontal="center" vertical="center"/>
      <protection locked="0"/>
    </xf>
    <xf numFmtId="0" fontId="18" fillId="0" borderId="33" xfId="1" applyNumberFormat="1" applyFont="1" applyFill="1" applyBorder="1" applyAlignment="1" applyProtection="1">
      <alignment horizontal="center" vertical="center"/>
      <protection locked="0"/>
    </xf>
    <xf numFmtId="2" fontId="10" fillId="0" borderId="33" xfId="0" applyNumberFormat="1" applyFont="1" applyBorder="1" applyAlignment="1">
      <alignment horizontal="center" vertical="center"/>
    </xf>
    <xf numFmtId="2" fontId="10" fillId="0" borderId="4" xfId="1" applyNumberFormat="1" applyFont="1" applyFill="1" applyBorder="1" applyAlignment="1" applyProtection="1">
      <alignment horizontal="center" vertical="center"/>
    </xf>
    <xf numFmtId="0" fontId="9" fillId="3" borderId="3" xfId="0" applyFont="1" applyFill="1" applyBorder="1" applyAlignment="1">
      <alignment horizontal="center" vertical="center"/>
    </xf>
    <xf numFmtId="2" fontId="9" fillId="3" borderId="1" xfId="0" applyNumberFormat="1" applyFont="1" applyFill="1" applyBorder="1" applyAlignment="1">
      <alignment horizontal="center" vertical="center"/>
    </xf>
    <xf numFmtId="2" fontId="10" fillId="0" borderId="2" xfId="0" applyNumberFormat="1" applyFont="1" applyBorder="1" applyAlignment="1">
      <alignment horizontal="center" vertical="center"/>
    </xf>
    <xf numFmtId="2" fontId="7" fillId="0" borderId="3" xfId="0" applyNumberFormat="1" applyFont="1" applyBorder="1" applyAlignment="1">
      <alignment horizontal="center" vertical="center"/>
    </xf>
    <xf numFmtId="2" fontId="7" fillId="0" borderId="30" xfId="0" applyNumberFormat="1" applyFont="1" applyBorder="1" applyAlignment="1">
      <alignment horizontal="center" vertical="center"/>
    </xf>
    <xf numFmtId="0" fontId="18" fillId="0" borderId="9" xfId="0" applyFont="1" applyBorder="1" applyAlignment="1">
      <alignment horizontal="center" vertical="center"/>
    </xf>
    <xf numFmtId="0" fontId="18" fillId="0" borderId="8" xfId="0" applyFont="1" applyBorder="1" applyAlignment="1">
      <alignment horizontal="center" vertical="center"/>
    </xf>
    <xf numFmtId="0" fontId="18" fillId="0" borderId="31" xfId="0" applyFont="1" applyBorder="1" applyAlignment="1">
      <alignment horizontal="center" vertical="center"/>
    </xf>
    <xf numFmtId="0" fontId="18" fillId="0" borderId="33" xfId="0" applyFont="1" applyBorder="1" applyAlignment="1">
      <alignment horizontal="center" vertical="center"/>
    </xf>
    <xf numFmtId="2" fontId="3" fillId="0" borderId="9" xfId="0" applyNumberFormat="1" applyFont="1" applyBorder="1" applyAlignment="1">
      <alignment horizontal="center" vertical="center"/>
    </xf>
    <xf numFmtId="0" fontId="3" fillId="0" borderId="9" xfId="0" applyFont="1" applyBorder="1" applyAlignment="1">
      <alignment horizontal="center" vertical="center"/>
    </xf>
    <xf numFmtId="0" fontId="3" fillId="0" borderId="9"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9" fillId="3" borderId="1" xfId="0" applyFont="1" applyFill="1" applyBorder="1" applyAlignment="1">
      <alignment horizontal="center" vertical="center"/>
    </xf>
    <xf numFmtId="0" fontId="18" fillId="0" borderId="25" xfId="0" applyFont="1" applyBorder="1" applyAlignment="1" applyProtection="1">
      <alignment horizontal="center" vertical="center"/>
      <protection locked="0"/>
    </xf>
    <xf numFmtId="0" fontId="9" fillId="3" borderId="10" xfId="0" applyFont="1" applyFill="1" applyBorder="1" applyAlignment="1">
      <alignment horizontal="center" vertical="center"/>
    </xf>
    <xf numFmtId="0" fontId="12" fillId="0" borderId="0" xfId="0" applyFont="1" applyAlignment="1">
      <alignment horizontal="center" vertical="center"/>
    </xf>
    <xf numFmtId="0" fontId="6" fillId="0" borderId="0" xfId="0" applyFont="1" applyAlignment="1" applyProtection="1">
      <alignment horizontal="center" vertical="center"/>
      <protection locked="0"/>
    </xf>
    <xf numFmtId="0" fontId="2" fillId="0" borderId="0" xfId="0" applyFont="1" applyAlignment="1" applyProtection="1">
      <alignment horizontal="center" vertical="center" textRotation="90"/>
      <protection locked="0"/>
    </xf>
    <xf numFmtId="0" fontId="22" fillId="0" borderId="0" xfId="0" applyFont="1" applyAlignment="1">
      <alignment horizontal="center" vertical="center"/>
    </xf>
    <xf numFmtId="0" fontId="2" fillId="0" borderId="0" xfId="0" applyFont="1" applyAlignment="1" applyProtection="1">
      <alignment horizontal="center" vertical="center"/>
      <protection locked="0"/>
    </xf>
    <xf numFmtId="0" fontId="11"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2" fontId="7" fillId="0" borderId="0" xfId="0" applyNumberFormat="1" applyFont="1" applyAlignment="1" applyProtection="1">
      <alignment horizontal="center" vertical="center"/>
      <protection locked="0"/>
    </xf>
    <xf numFmtId="2" fontId="7" fillId="0" borderId="0" xfId="0" applyNumberFormat="1" applyFont="1" applyAlignment="1">
      <alignment horizontal="center" vertical="center"/>
    </xf>
    <xf numFmtId="0" fontId="18" fillId="0" borderId="11"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0" fillId="0" borderId="3" xfId="0" applyFont="1" applyBorder="1" applyAlignment="1">
      <alignment horizontal="center" vertical="center"/>
    </xf>
    <xf numFmtId="0" fontId="10" fillId="0" borderId="10"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64" fontId="10" fillId="0" borderId="1" xfId="0" applyNumberFormat="1" applyFont="1" applyBorder="1" applyAlignment="1">
      <alignment horizontal="center" vertical="center" textRotation="90" wrapText="1"/>
    </xf>
    <xf numFmtId="0" fontId="23" fillId="0" borderId="0" xfId="0" applyFont="1"/>
    <xf numFmtId="0" fontId="10" fillId="0" borderId="2" xfId="0" applyFont="1" applyBorder="1" applyAlignment="1">
      <alignment horizontal="center" vertical="center"/>
    </xf>
    <xf numFmtId="0" fontId="3" fillId="0" borderId="36"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2" fontId="3" fillId="0" borderId="36" xfId="0" applyNumberFormat="1" applyFont="1" applyBorder="1" applyAlignment="1">
      <alignment horizontal="center" vertical="center"/>
    </xf>
    <xf numFmtId="0" fontId="3" fillId="0" borderId="36" xfId="0" applyFont="1" applyBorder="1" applyAlignment="1">
      <alignment horizontal="center" vertical="center"/>
    </xf>
    <xf numFmtId="0" fontId="3" fillId="0" borderId="14" xfId="0" applyFont="1" applyBorder="1" applyAlignment="1" applyProtection="1">
      <alignment horizontal="center" vertical="center"/>
      <protection locked="0"/>
    </xf>
    <xf numFmtId="0" fontId="5" fillId="6" borderId="3" xfId="0" applyFont="1" applyFill="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5" fillId="0" borderId="9" xfId="0" applyFont="1" applyBorder="1" applyAlignment="1">
      <alignment horizontal="center" vertical="center"/>
    </xf>
    <xf numFmtId="0" fontId="15" fillId="0" borderId="15" xfId="0" applyFont="1" applyBorder="1" applyAlignment="1">
      <alignment horizontal="center" vertical="center"/>
    </xf>
    <xf numFmtId="0" fontId="15" fillId="0" borderId="8" xfId="0" applyFont="1" applyBorder="1" applyAlignment="1">
      <alignment horizontal="center" vertical="center"/>
    </xf>
    <xf numFmtId="0" fontId="15" fillId="0" borderId="17" xfId="0" applyFont="1" applyBorder="1" applyAlignment="1">
      <alignment horizontal="center" vertical="center"/>
    </xf>
    <xf numFmtId="0" fontId="16" fillId="0" borderId="8" xfId="0" applyFont="1" applyBorder="1" applyAlignment="1">
      <alignment horizontal="center" vertical="center"/>
    </xf>
    <xf numFmtId="0" fontId="15" fillId="0" borderId="12" xfId="0" applyFont="1" applyBorder="1" applyAlignment="1">
      <alignment horizontal="center" vertical="center"/>
    </xf>
    <xf numFmtId="0" fontId="16" fillId="0" borderId="17" xfId="0" applyFont="1" applyBorder="1" applyAlignment="1">
      <alignment horizontal="center" vertical="center"/>
    </xf>
    <xf numFmtId="0" fontId="15" fillId="0" borderId="16" xfId="0" applyFont="1" applyBorder="1" applyAlignment="1">
      <alignment horizontal="center" vertical="center"/>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0" fillId="0" borderId="35" xfId="0" applyBorder="1"/>
    <xf numFmtId="0" fontId="5" fillId="6" borderId="7" xfId="0" applyFont="1" applyFill="1" applyBorder="1" applyAlignment="1">
      <alignment horizontal="center" vertical="center"/>
    </xf>
    <xf numFmtId="0" fontId="3" fillId="0" borderId="35" xfId="0" applyFont="1" applyBorder="1" applyAlignment="1" applyProtection="1">
      <alignment horizontal="center" vertical="center"/>
      <protection locked="0"/>
    </xf>
    <xf numFmtId="0" fontId="3" fillId="0" borderId="37"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4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3" fillId="0" borderId="9" xfId="2" applyFont="1" applyBorder="1" applyAlignment="1" applyProtection="1">
      <alignment horizontal="center" vertical="center"/>
    </xf>
    <xf numFmtId="0" fontId="3" fillId="0" borderId="36" xfId="2" applyFont="1" applyBorder="1" applyAlignment="1" applyProtection="1">
      <alignment horizontal="center" vertical="center"/>
    </xf>
    <xf numFmtId="0" fontId="0" fillId="0" borderId="38" xfId="0" applyBorder="1"/>
    <xf numFmtId="0" fontId="0" fillId="0" borderId="39" xfId="0" applyBorder="1"/>
    <xf numFmtId="0" fontId="0" fillId="0" borderId="40" xfId="0" applyBorder="1"/>
    <xf numFmtId="0" fontId="0" fillId="0" borderId="37" xfId="0" applyBorder="1"/>
    <xf numFmtId="0" fontId="4" fillId="0" borderId="4" xfId="0" applyFont="1" applyBorder="1" applyAlignment="1">
      <alignment horizontal="center" vertical="center"/>
    </xf>
    <xf numFmtId="0" fontId="4" fillId="0" borderId="7" xfId="0" applyFont="1" applyBorder="1" applyAlignment="1">
      <alignment horizontal="center" vertical="center"/>
    </xf>
    <xf numFmtId="0" fontId="0" fillId="0" borderId="27" xfId="0" applyBorder="1" applyAlignment="1">
      <alignment horizontal="center" vertical="center"/>
    </xf>
    <xf numFmtId="0" fontId="0" fillId="0" borderId="29" xfId="0" applyBorder="1" applyAlignment="1">
      <alignment horizontal="center" vertical="center"/>
    </xf>
    <xf numFmtId="0" fontId="4" fillId="0" borderId="38" xfId="0" applyFont="1" applyBorder="1" applyAlignment="1">
      <alignment horizontal="center" vertical="center"/>
    </xf>
    <xf numFmtId="0" fontId="3" fillId="0" borderId="35" xfId="0" applyFont="1" applyBorder="1" applyAlignment="1">
      <alignment horizontal="left" vertical="center" wrapText="1"/>
    </xf>
    <xf numFmtId="0" fontId="0" fillId="0" borderId="38" xfId="0" applyBorder="1" applyAlignment="1">
      <alignment horizontal="center" vertical="center"/>
    </xf>
    <xf numFmtId="0" fontId="0" fillId="0" borderId="35" xfId="0" applyBorder="1" applyAlignment="1">
      <alignment horizontal="center" vertical="center"/>
    </xf>
    <xf numFmtId="0" fontId="29" fillId="0" borderId="35" xfId="0" applyFont="1" applyBorder="1" applyAlignment="1">
      <alignment horizontal="left" vertical="center" wrapText="1"/>
    </xf>
    <xf numFmtId="0" fontId="27" fillId="8" borderId="5" xfId="0" applyFont="1" applyFill="1" applyBorder="1" applyAlignment="1">
      <alignment horizontal="center" vertical="center"/>
    </xf>
    <xf numFmtId="0" fontId="27" fillId="8" borderId="7" xfId="0" applyFont="1" applyFill="1" applyBorder="1" applyAlignment="1">
      <alignment horizontal="center" vertical="center"/>
    </xf>
    <xf numFmtId="0" fontId="3" fillId="0" borderId="29" xfId="0" applyFont="1" applyBorder="1" applyAlignment="1">
      <alignment horizontal="left" vertical="center" wrapText="1"/>
    </xf>
    <xf numFmtId="0" fontId="3" fillId="0" borderId="35" xfId="0" applyFont="1" applyBorder="1" applyAlignment="1">
      <alignment horizontal="left" vertical="center" wrapText="1"/>
    </xf>
    <xf numFmtId="0" fontId="3" fillId="0" borderId="37" xfId="0" applyFont="1" applyBorder="1" applyAlignment="1">
      <alignment horizontal="left" vertical="center" wrapText="1"/>
    </xf>
    <xf numFmtId="0" fontId="4" fillId="0" borderId="27"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24" fillId="0" borderId="5" xfId="0" applyFont="1" applyBorder="1" applyAlignment="1">
      <alignment horizontal="center" vertical="center"/>
    </xf>
    <xf numFmtId="0" fontId="24" fillId="0" borderId="7" xfId="0" applyFont="1" applyBorder="1" applyAlignment="1">
      <alignment horizontal="center" vertical="center"/>
    </xf>
    <xf numFmtId="0" fontId="15" fillId="0" borderId="16" xfId="0" applyFont="1" applyBorder="1" applyAlignment="1">
      <alignment horizontal="center" vertical="center"/>
    </xf>
    <xf numFmtId="0" fontId="15" fillId="0" borderId="8" xfId="0" applyFont="1" applyBorder="1" applyAlignment="1">
      <alignment horizontal="center" vertical="center"/>
    </xf>
    <xf numFmtId="0" fontId="13" fillId="0" borderId="1" xfId="0" applyFont="1" applyBorder="1" applyAlignment="1">
      <alignment horizontal="center" vertical="center"/>
    </xf>
    <xf numFmtId="0" fontId="15" fillId="0" borderId="14"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9" xfId="0" applyFont="1" applyBorder="1" applyAlignment="1">
      <alignment horizontal="center" vertical="center"/>
    </xf>
    <xf numFmtId="0" fontId="24" fillId="0" borderId="6" xfId="0" applyFont="1" applyBorder="1" applyAlignment="1">
      <alignment horizontal="center" vertical="center"/>
    </xf>
    <xf numFmtId="0" fontId="15" fillId="0" borderId="20" xfId="0" applyFont="1" applyBorder="1" applyAlignment="1">
      <alignment horizontal="center" vertical="center" wrapText="1"/>
    </xf>
    <xf numFmtId="0" fontId="15" fillId="0" borderId="21" xfId="0" applyFont="1" applyBorder="1" applyAlignment="1">
      <alignment horizontal="center" vertical="center"/>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6" fillId="0" borderId="8" xfId="0" applyFont="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5" fillId="6" borderId="43" xfId="0" applyFont="1" applyFill="1" applyBorder="1" applyAlignment="1">
      <alignment horizontal="center" vertical="center"/>
    </xf>
    <xf numFmtId="0" fontId="5" fillId="6" borderId="42" xfId="0" applyFont="1" applyFill="1" applyBorder="1" applyAlignment="1">
      <alignment horizontal="center" vertical="center"/>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38" xfId="0" applyBorder="1" applyAlignment="1">
      <alignment horizontal="center"/>
    </xf>
    <xf numFmtId="0" fontId="0" fillId="0" borderId="0" xfId="0" applyAlignment="1">
      <alignment horizontal="center"/>
    </xf>
    <xf numFmtId="0" fontId="4" fillId="2" borderId="11" xfId="2" applyFont="1" applyFill="1" applyBorder="1" applyAlignment="1">
      <alignment horizontal="center" vertical="center"/>
    </xf>
    <xf numFmtId="0" fontId="4" fillId="2" borderId="44" xfId="0" applyFont="1" applyFill="1" applyBorder="1" applyAlignment="1">
      <alignment horizontal="center" vertical="center"/>
    </xf>
    <xf numFmtId="0" fontId="4" fillId="7" borderId="41" xfId="2" applyFont="1" applyFill="1" applyBorder="1" applyAlignment="1">
      <alignment horizontal="center" vertical="center"/>
    </xf>
    <xf numFmtId="0" fontId="4" fillId="7" borderId="37"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10" xfId="0" applyFont="1" applyFill="1" applyBorder="1" applyAlignment="1">
      <alignment horizontal="center" vertical="center"/>
    </xf>
    <xf numFmtId="0" fontId="4" fillId="0" borderId="7" xfId="0" applyFont="1" applyBorder="1" applyAlignment="1" applyProtection="1">
      <alignment horizontal="center" vertical="center"/>
      <protection locked="0"/>
    </xf>
    <xf numFmtId="0" fontId="5" fillId="6" borderId="39" xfId="0" applyFont="1" applyFill="1" applyBorder="1" applyAlignment="1">
      <alignment horizontal="center" vertical="center"/>
    </xf>
    <xf numFmtId="0" fontId="5" fillId="6" borderId="40" xfId="0"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0" borderId="5" xfId="2" applyFont="1" applyBorder="1" applyAlignment="1">
      <alignment horizontal="center" vertical="center"/>
    </xf>
    <xf numFmtId="0" fontId="4" fillId="0" borderId="7" xfId="2" applyFont="1" applyBorder="1" applyAlignment="1">
      <alignment horizontal="center" vertical="center"/>
    </xf>
    <xf numFmtId="0" fontId="18" fillId="0" borderId="11" xfId="0" applyFont="1" applyBorder="1" applyAlignment="1" applyProtection="1">
      <alignment horizontal="center" vertical="center"/>
      <protection locked="0"/>
    </xf>
    <xf numFmtId="0" fontId="18" fillId="0" borderId="12"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30" xfId="0" applyFont="1" applyBorder="1" applyAlignment="1" applyProtection="1">
      <alignment horizontal="center" vertical="center"/>
      <protection locked="0"/>
    </xf>
    <xf numFmtId="0" fontId="9" fillId="5" borderId="5" xfId="0" applyFont="1" applyFill="1" applyBorder="1" applyAlignment="1">
      <alignment horizontal="center" vertical="center"/>
    </xf>
    <xf numFmtId="0" fontId="9" fillId="5" borderId="6" xfId="0" applyFont="1" applyFill="1" applyBorder="1" applyAlignment="1">
      <alignment horizontal="center" vertical="center"/>
    </xf>
    <xf numFmtId="0" fontId="9" fillId="5" borderId="7" xfId="0" applyFont="1" applyFill="1" applyBorder="1" applyAlignment="1">
      <alignment horizontal="center" vertical="center"/>
    </xf>
    <xf numFmtId="0" fontId="21" fillId="0" borderId="27" xfId="2" applyFont="1" applyBorder="1" applyAlignment="1" applyProtection="1">
      <alignment horizontal="center" vertical="center"/>
    </xf>
    <xf numFmtId="0" fontId="21" fillId="0" borderId="28" xfId="0" applyFont="1" applyBorder="1" applyAlignment="1">
      <alignment horizontal="center" vertical="center"/>
    </xf>
    <xf numFmtId="0" fontId="21" fillId="0" borderId="29" xfId="0" applyFont="1" applyBorder="1" applyAlignment="1">
      <alignment horizontal="center" vertical="center"/>
    </xf>
    <xf numFmtId="2" fontId="7" fillId="0" borderId="5" xfId="0" applyNumberFormat="1" applyFont="1" applyBorder="1" applyAlignment="1">
      <alignment horizontal="center" vertical="center"/>
    </xf>
    <xf numFmtId="2" fontId="7" fillId="0" borderId="6" xfId="0" applyNumberFormat="1" applyFont="1" applyBorder="1" applyAlignment="1">
      <alignment horizontal="center" vertical="center"/>
    </xf>
    <xf numFmtId="2" fontId="7" fillId="0" borderId="7" xfId="0" applyNumberFormat="1" applyFont="1" applyBorder="1" applyAlignment="1">
      <alignment horizontal="center" vertical="center"/>
    </xf>
    <xf numFmtId="0" fontId="21" fillId="0" borderId="5" xfId="2" applyFont="1" applyBorder="1" applyAlignment="1" applyProtection="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9" fillId="2" borderId="27"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0" fontId="9" fillId="3" borderId="1" xfId="0" applyFont="1" applyFill="1" applyBorder="1" applyAlignment="1">
      <alignment horizontal="center" vertical="center"/>
    </xf>
    <xf numFmtId="0" fontId="18" fillId="0" borderId="26"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21" fillId="4" borderId="10" xfId="0" applyFont="1" applyFill="1" applyBorder="1" applyAlignment="1" applyProtection="1">
      <alignment horizontal="center" vertical="center"/>
      <protection locked="0"/>
    </xf>
    <xf numFmtId="0" fontId="21" fillId="4" borderId="1" xfId="0" applyFont="1" applyFill="1" applyBorder="1" applyAlignment="1" applyProtection="1">
      <alignment horizontal="center" vertical="center"/>
      <protection locked="0"/>
    </xf>
    <xf numFmtId="0" fontId="21" fillId="4" borderId="2" xfId="0" applyFont="1" applyFill="1" applyBorder="1" applyAlignment="1" applyProtection="1">
      <alignment horizontal="center" vertical="center"/>
      <protection locked="0"/>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0" xfId="0" applyFont="1" applyFill="1" applyBorder="1" applyAlignment="1">
      <alignment horizontal="center" vertical="center"/>
    </xf>
    <xf numFmtId="0" fontId="18" fillId="0" borderId="23" xfId="0" applyFont="1" applyBorder="1" applyAlignment="1" applyProtection="1">
      <alignment horizontal="center" vertical="center"/>
      <protection locked="0"/>
    </xf>
    <xf numFmtId="0" fontId="18" fillId="0" borderId="24" xfId="0" applyFont="1" applyBorder="1" applyAlignment="1" applyProtection="1">
      <alignment horizontal="center" vertical="center"/>
      <protection locked="0"/>
    </xf>
    <xf numFmtId="0" fontId="26" fillId="0" borderId="27" xfId="0" applyFont="1" applyBorder="1" applyAlignment="1">
      <alignment horizontal="center" vertical="center"/>
    </xf>
    <xf numFmtId="0" fontId="26" fillId="0" borderId="28" xfId="0" applyFont="1" applyBorder="1" applyAlignment="1">
      <alignment horizontal="center" vertical="center"/>
    </xf>
    <xf numFmtId="0" fontId="26" fillId="0" borderId="29" xfId="0" applyFont="1" applyBorder="1" applyAlignment="1">
      <alignment horizontal="center" vertical="center"/>
    </xf>
    <xf numFmtId="0" fontId="26" fillId="0" borderId="39" xfId="0" applyFont="1" applyBorder="1" applyAlignment="1">
      <alignment horizontal="center" vertical="center"/>
    </xf>
    <xf numFmtId="0" fontId="26" fillId="0" borderId="40" xfId="0" applyFont="1" applyBorder="1" applyAlignment="1">
      <alignment horizontal="center" vertical="center"/>
    </xf>
    <xf numFmtId="0" fontId="26" fillId="0" borderId="37" xfId="0" applyFont="1" applyBorder="1" applyAlignment="1">
      <alignment horizontal="center" vertical="center"/>
    </xf>
  </cellXfs>
  <cellStyles count="3">
    <cellStyle name="Currency" xfId="1" builtinId="4"/>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B4C6E7"/>
      <color rgb="FF000000"/>
      <color rgb="FF30549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0</xdr:rowOff>
    </xdr:from>
    <xdr:to>
      <xdr:col>3</xdr:col>
      <xdr:colOff>1402080</xdr:colOff>
      <xdr:row>0</xdr:row>
      <xdr:rowOff>1008890</xdr:rowOff>
    </xdr:to>
    <xdr:pic>
      <xdr:nvPicPr>
        <xdr:cNvPr id="3" name="Picture 2">
          <a:extLst>
            <a:ext uri="{FF2B5EF4-FFF2-40B4-BE49-F238E27FC236}">
              <a16:creationId xmlns:a16="http://schemas.microsoft.com/office/drawing/2014/main" id="{E5F29683-31C0-0D34-FE62-DD7D138C5E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0080" y="0"/>
          <a:ext cx="7018020" cy="1008890"/>
        </a:xfrm>
        <a:prstGeom prst="rect">
          <a:avLst/>
        </a:prstGeom>
      </xdr:spPr>
    </xdr:pic>
    <xdr:clientData/>
  </xdr:twoCellAnchor>
  <xdr:twoCellAnchor>
    <xdr:from>
      <xdr:col>2</xdr:col>
      <xdr:colOff>1143000</xdr:colOff>
      <xdr:row>0</xdr:row>
      <xdr:rowOff>314324</xdr:rowOff>
    </xdr:from>
    <xdr:to>
      <xdr:col>3</xdr:col>
      <xdr:colOff>1276350</xdr:colOff>
      <xdr:row>0</xdr:row>
      <xdr:rowOff>933449</xdr:rowOff>
    </xdr:to>
    <xdr:sp macro="" textlink="">
      <xdr:nvSpPr>
        <xdr:cNvPr id="2" name="Rectangle 1">
          <a:extLst>
            <a:ext uri="{FF2B5EF4-FFF2-40B4-BE49-F238E27FC236}">
              <a16:creationId xmlns:a16="http://schemas.microsoft.com/office/drawing/2014/main" id="{1D7EDDBA-3E55-7E61-DEDB-5339E1EDB896}"/>
            </a:ext>
          </a:extLst>
        </xdr:cNvPr>
        <xdr:cNvSpPr/>
      </xdr:nvSpPr>
      <xdr:spPr>
        <a:xfrm>
          <a:off x="5238750" y="314324"/>
          <a:ext cx="1514475" cy="619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1152525</xdr:colOff>
      <xdr:row>0</xdr:row>
      <xdr:rowOff>266700</xdr:rowOff>
    </xdr:from>
    <xdr:to>
      <xdr:col>3</xdr:col>
      <xdr:colOff>1323975</xdr:colOff>
      <xdr:row>0</xdr:row>
      <xdr:rowOff>812259</xdr:rowOff>
    </xdr:to>
    <xdr:pic>
      <xdr:nvPicPr>
        <xdr:cNvPr id="5" name="Picture 4">
          <a:extLst>
            <a:ext uri="{FF2B5EF4-FFF2-40B4-BE49-F238E27FC236}">
              <a16:creationId xmlns:a16="http://schemas.microsoft.com/office/drawing/2014/main" id="{EE39A5C9-36C7-C3FC-3566-084980CB7E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48275" y="266700"/>
          <a:ext cx="1552575" cy="545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25400</xdr:colOff>
      <xdr:row>0</xdr:row>
      <xdr:rowOff>50802</xdr:rowOff>
    </xdr:from>
    <xdr:to>
      <xdr:col>11</xdr:col>
      <xdr:colOff>381000</xdr:colOff>
      <xdr:row>0</xdr:row>
      <xdr:rowOff>895350</xdr:rowOff>
    </xdr:to>
    <xdr:pic>
      <xdr:nvPicPr>
        <xdr:cNvPr id="3" name="Picture 2">
          <a:extLst>
            <a:ext uri="{FF2B5EF4-FFF2-40B4-BE49-F238E27FC236}">
              <a16:creationId xmlns:a16="http://schemas.microsoft.com/office/drawing/2014/main" id="{20391B11-D9B6-6992-25A3-8CC0ED1094B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0135"/>
        <a:stretch/>
      </xdr:blipFill>
      <xdr:spPr>
        <a:xfrm>
          <a:off x="1416050" y="50802"/>
          <a:ext cx="12700000" cy="844548"/>
        </a:xfrm>
        <a:prstGeom prst="rect">
          <a:avLst/>
        </a:prstGeom>
      </xdr:spPr>
    </xdr:pic>
    <xdr:clientData/>
  </xdr:twoCellAnchor>
  <xdr:twoCellAnchor>
    <xdr:from>
      <xdr:col>9</xdr:col>
      <xdr:colOff>273844</xdr:colOff>
      <xdr:row>0</xdr:row>
      <xdr:rowOff>309562</xdr:rowOff>
    </xdr:from>
    <xdr:to>
      <xdr:col>11</xdr:col>
      <xdr:colOff>273844</xdr:colOff>
      <xdr:row>0</xdr:row>
      <xdr:rowOff>881062</xdr:rowOff>
    </xdr:to>
    <xdr:sp macro="" textlink="">
      <xdr:nvSpPr>
        <xdr:cNvPr id="2" name="Rectangle 1">
          <a:extLst>
            <a:ext uri="{FF2B5EF4-FFF2-40B4-BE49-F238E27FC236}">
              <a16:creationId xmlns:a16="http://schemas.microsoft.com/office/drawing/2014/main" id="{1715A90E-409B-CBD6-004C-24043192B0D6}"/>
            </a:ext>
          </a:extLst>
        </xdr:cNvPr>
        <xdr:cNvSpPr/>
      </xdr:nvSpPr>
      <xdr:spPr>
        <a:xfrm>
          <a:off x="10810875" y="309562"/>
          <a:ext cx="2762250" cy="5715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833438</xdr:colOff>
      <xdr:row>0</xdr:row>
      <xdr:rowOff>309563</xdr:rowOff>
    </xdr:from>
    <xdr:to>
      <xdr:col>10</xdr:col>
      <xdr:colOff>1004888</xdr:colOff>
      <xdr:row>0</xdr:row>
      <xdr:rowOff>855122</xdr:rowOff>
    </xdr:to>
    <xdr:pic>
      <xdr:nvPicPr>
        <xdr:cNvPr id="6" name="Picture 5">
          <a:extLst>
            <a:ext uri="{FF2B5EF4-FFF2-40B4-BE49-F238E27FC236}">
              <a16:creationId xmlns:a16="http://schemas.microsoft.com/office/drawing/2014/main" id="{EB33147B-E640-47DE-BAA5-11AD73EEE0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70469" y="309563"/>
          <a:ext cx="1552575" cy="5455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DF1E-7D6C-4C97-BA5E-282B22DC2854}">
  <dimension ref="A1:B34"/>
  <sheetViews>
    <sheetView view="pageBreakPreview" topLeftCell="A28" zoomScaleNormal="100" zoomScaleSheetLayoutView="100" workbookViewId="0">
      <selection activeCell="A2" sqref="A2:B2"/>
    </sheetView>
  </sheetViews>
  <sheetFormatPr defaultRowHeight="15" x14ac:dyDescent="0.25"/>
  <cols>
    <col min="1" max="1" width="6.5703125" style="3" customWidth="1"/>
    <col min="2" max="2" width="126.7109375" style="3" customWidth="1"/>
  </cols>
  <sheetData>
    <row r="1" spans="1:2" ht="15.75" thickBot="1" x14ac:dyDescent="0.3">
      <c r="A1" s="96"/>
      <c r="B1" s="97"/>
    </row>
    <row r="2" spans="1:2" ht="30" customHeight="1" thickBot="1" x14ac:dyDescent="0.3">
      <c r="A2" s="111" t="s">
        <v>206</v>
      </c>
      <c r="B2" s="112"/>
    </row>
    <row r="3" spans="1:2" ht="34.9" customHeight="1" thickBot="1" x14ac:dyDescent="0.3">
      <c r="A3" s="103" t="s">
        <v>211</v>
      </c>
      <c r="B3" s="104"/>
    </row>
    <row r="4" spans="1:2" ht="42" customHeight="1" x14ac:dyDescent="0.25">
      <c r="A4" s="98">
        <v>1.1000000000000001</v>
      </c>
      <c r="B4" s="99" t="s">
        <v>207</v>
      </c>
    </row>
    <row r="5" spans="1:2" ht="42" customHeight="1" x14ac:dyDescent="0.25">
      <c r="A5" s="98">
        <v>1.2</v>
      </c>
      <c r="B5" s="99" t="s">
        <v>208</v>
      </c>
    </row>
    <row r="6" spans="1:2" ht="42" customHeight="1" x14ac:dyDescent="0.25">
      <c r="A6" s="98">
        <v>1.3</v>
      </c>
      <c r="B6" s="99" t="s">
        <v>209</v>
      </c>
    </row>
    <row r="7" spans="1:2" ht="19.899999999999999" customHeight="1" thickBot="1" x14ac:dyDescent="0.3">
      <c r="A7" s="100"/>
      <c r="B7" s="101"/>
    </row>
    <row r="8" spans="1:2" ht="40.15" customHeight="1" thickBot="1" x14ac:dyDescent="0.3">
      <c r="A8" s="103" t="s">
        <v>212</v>
      </c>
      <c r="B8" s="104"/>
    </row>
    <row r="9" spans="1:2" ht="42" customHeight="1" x14ac:dyDescent="0.25">
      <c r="A9" s="98">
        <v>2.1</v>
      </c>
      <c r="B9" s="99" t="s">
        <v>213</v>
      </c>
    </row>
    <row r="10" spans="1:2" ht="42" customHeight="1" x14ac:dyDescent="0.25">
      <c r="A10" s="98">
        <v>2.2000000000000002</v>
      </c>
      <c r="B10" s="99" t="s">
        <v>214</v>
      </c>
    </row>
    <row r="11" spans="1:2" ht="19.899999999999999" customHeight="1" thickBot="1" x14ac:dyDescent="0.3">
      <c r="A11" s="100"/>
      <c r="B11" s="101"/>
    </row>
    <row r="12" spans="1:2" ht="42" customHeight="1" thickBot="1" x14ac:dyDescent="0.3">
      <c r="A12" s="103" t="s">
        <v>215</v>
      </c>
      <c r="B12" s="104"/>
    </row>
    <row r="13" spans="1:2" ht="42" customHeight="1" x14ac:dyDescent="0.25">
      <c r="A13" s="98">
        <v>3.1</v>
      </c>
      <c r="B13" s="99" t="s">
        <v>216</v>
      </c>
    </row>
    <row r="14" spans="1:2" ht="42" customHeight="1" x14ac:dyDescent="0.25">
      <c r="A14" s="98">
        <v>3.2</v>
      </c>
      <c r="B14" s="99" t="s">
        <v>217</v>
      </c>
    </row>
    <row r="15" spans="1:2" ht="42" customHeight="1" x14ac:dyDescent="0.25">
      <c r="A15" s="98">
        <v>3.3</v>
      </c>
      <c r="B15" s="99" t="s">
        <v>218</v>
      </c>
    </row>
    <row r="16" spans="1:2" ht="42" customHeight="1" x14ac:dyDescent="0.25">
      <c r="A16" s="98">
        <v>3.4</v>
      </c>
      <c r="B16" s="99" t="s">
        <v>219</v>
      </c>
    </row>
    <row r="17" spans="1:2" ht="42" customHeight="1" x14ac:dyDescent="0.25">
      <c r="A17" s="98">
        <v>3.5</v>
      </c>
      <c r="B17" s="99" t="s">
        <v>220</v>
      </c>
    </row>
    <row r="18" spans="1:2" ht="42" customHeight="1" x14ac:dyDescent="0.25">
      <c r="A18" s="98">
        <v>3.6</v>
      </c>
      <c r="B18" s="99" t="s">
        <v>221</v>
      </c>
    </row>
    <row r="19" spans="1:2" ht="42" customHeight="1" x14ac:dyDescent="0.25">
      <c r="A19" s="98">
        <v>3.7</v>
      </c>
      <c r="B19" s="99" t="s">
        <v>222</v>
      </c>
    </row>
    <row r="20" spans="1:2" ht="19.899999999999999" customHeight="1" thickBot="1" x14ac:dyDescent="0.3">
      <c r="A20" s="100"/>
      <c r="B20" s="101"/>
    </row>
    <row r="21" spans="1:2" ht="42" customHeight="1" thickBot="1" x14ac:dyDescent="0.3">
      <c r="A21" s="103" t="s">
        <v>223</v>
      </c>
      <c r="B21" s="104"/>
    </row>
    <row r="22" spans="1:2" ht="42" customHeight="1" x14ac:dyDescent="0.25">
      <c r="A22" s="98">
        <v>4.0999999999999996</v>
      </c>
      <c r="B22" s="99" t="s">
        <v>224</v>
      </c>
    </row>
    <row r="23" spans="1:2" ht="42" customHeight="1" x14ac:dyDescent="0.25">
      <c r="A23" s="98">
        <v>4.2</v>
      </c>
      <c r="B23" s="106" t="s">
        <v>225</v>
      </c>
    </row>
    <row r="24" spans="1:2" ht="42" customHeight="1" x14ac:dyDescent="0.25">
      <c r="A24" s="98">
        <v>4.3</v>
      </c>
      <c r="B24" s="106"/>
    </row>
    <row r="25" spans="1:2" ht="45" customHeight="1" x14ac:dyDescent="0.25">
      <c r="A25" s="98">
        <v>4.4000000000000004</v>
      </c>
      <c r="B25" s="99" t="s">
        <v>226</v>
      </c>
    </row>
    <row r="26" spans="1:2" ht="45" customHeight="1" x14ac:dyDescent="0.25">
      <c r="A26" s="98">
        <v>4.5</v>
      </c>
      <c r="B26" s="99" t="s">
        <v>227</v>
      </c>
    </row>
    <row r="27" spans="1:2" ht="45" customHeight="1" x14ac:dyDescent="0.25">
      <c r="A27" s="98">
        <v>4.5999999999999996</v>
      </c>
      <c r="B27" s="99" t="s">
        <v>228</v>
      </c>
    </row>
    <row r="28" spans="1:2" ht="45" customHeight="1" x14ac:dyDescent="0.25">
      <c r="A28" s="98">
        <v>4.7</v>
      </c>
      <c r="B28" s="102" t="s">
        <v>229</v>
      </c>
    </row>
    <row r="29" spans="1:2" ht="45" customHeight="1" thickBot="1" x14ac:dyDescent="0.3">
      <c r="A29" s="100"/>
      <c r="B29" s="102"/>
    </row>
    <row r="30" spans="1:2" ht="45" customHeight="1" thickBot="1" x14ac:dyDescent="0.3">
      <c r="A30" s="103" t="s">
        <v>230</v>
      </c>
      <c r="B30" s="104"/>
    </row>
    <row r="31" spans="1:2" ht="45" customHeight="1" x14ac:dyDescent="0.25">
      <c r="A31" s="108">
        <v>5.0999999999999996</v>
      </c>
      <c r="B31" s="105" t="s">
        <v>231</v>
      </c>
    </row>
    <row r="32" spans="1:2" ht="45" customHeight="1" x14ac:dyDescent="0.25">
      <c r="A32" s="109"/>
      <c r="B32" s="106"/>
    </row>
    <row r="33" spans="1:2" ht="45" customHeight="1" thickBot="1" x14ac:dyDescent="0.3">
      <c r="A33" s="110"/>
      <c r="B33" s="107"/>
    </row>
    <row r="34" spans="1:2" ht="45" customHeight="1" x14ac:dyDescent="0.25"/>
  </sheetData>
  <sheetProtection algorithmName="SHA-512" hashValue="nJ7XrfkZE+IstnJUGsAYTYMhEoKJiaDGmSHt0mL3TqN+9qLq4ckUNIbqxHZL0KV28g7G9rIZiurMmBRwgniM4w==" saltValue="WOGs1DT8Wa8NUS1PTw9Z8w==" spinCount="100000" sheet="1" selectLockedCells="1"/>
  <mergeCells count="9">
    <mergeCell ref="A30:B30"/>
    <mergeCell ref="B31:B33"/>
    <mergeCell ref="A31:A33"/>
    <mergeCell ref="A3:B3"/>
    <mergeCell ref="A2:B2"/>
    <mergeCell ref="A8:B8"/>
    <mergeCell ref="A12:B12"/>
    <mergeCell ref="A21:B21"/>
    <mergeCell ref="B23:B24"/>
  </mergeCells>
  <pageMargins left="0.7" right="0.7" top="0.75" bottom="0.75" header="0.3" footer="0.3"/>
  <pageSetup scale="5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FDBE-F1B2-461D-87D0-79AA372AC7D9}">
  <dimension ref="A1:F41"/>
  <sheetViews>
    <sheetView view="pageBreakPreview" topLeftCell="A28" zoomScaleNormal="100" zoomScaleSheetLayoutView="100" workbookViewId="0">
      <selection activeCell="A2" sqref="A2:F2"/>
    </sheetView>
  </sheetViews>
  <sheetFormatPr defaultRowHeight="15" x14ac:dyDescent="0.25"/>
  <cols>
    <col min="1" max="1" width="23.42578125" style="3" bestFit="1" customWidth="1"/>
    <col min="2" max="2" width="14.140625" style="3" bestFit="1" customWidth="1"/>
    <col min="3" max="3" width="19.28515625" style="3" bestFit="1" customWidth="1"/>
    <col min="4" max="4" width="12.42578125" style="3" bestFit="1" customWidth="1"/>
    <col min="5" max="5" width="19.7109375" style="3" bestFit="1" customWidth="1"/>
    <col min="6" max="6" width="19.85546875" style="3" bestFit="1" customWidth="1"/>
  </cols>
  <sheetData>
    <row r="1" spans="1:6" ht="15.75" thickBot="1" x14ac:dyDescent="0.3"/>
    <row r="2" spans="1:6" ht="30" customHeight="1" thickBot="1" x14ac:dyDescent="0.3">
      <c r="A2" s="111" t="s">
        <v>118</v>
      </c>
      <c r="B2" s="119"/>
      <c r="C2" s="119"/>
      <c r="D2" s="119"/>
      <c r="E2" s="119"/>
      <c r="F2" s="112"/>
    </row>
    <row r="3" spans="1:6" s="4" customFormat="1" ht="19.899999999999999" customHeight="1" thickBot="1" x14ac:dyDescent="0.3">
      <c r="A3" s="67" t="s">
        <v>17</v>
      </c>
      <c r="B3" s="115" t="s">
        <v>18</v>
      </c>
      <c r="C3" s="115"/>
      <c r="D3" s="68" t="s">
        <v>15</v>
      </c>
      <c r="E3" s="68" t="s">
        <v>79</v>
      </c>
      <c r="F3" s="69" t="s">
        <v>19</v>
      </c>
    </row>
    <row r="4" spans="1:6" x14ac:dyDescent="0.25">
      <c r="A4" s="116" t="s">
        <v>20</v>
      </c>
      <c r="B4" s="118" t="s">
        <v>21</v>
      </c>
      <c r="C4" s="70" t="s">
        <v>22</v>
      </c>
      <c r="D4" s="70" t="s">
        <v>23</v>
      </c>
      <c r="E4" s="70" t="s">
        <v>80</v>
      </c>
      <c r="F4" s="71">
        <v>80</v>
      </c>
    </row>
    <row r="5" spans="1:6" x14ac:dyDescent="0.25">
      <c r="A5" s="117"/>
      <c r="B5" s="114"/>
      <c r="C5" s="72" t="s">
        <v>24</v>
      </c>
      <c r="D5" s="72" t="s">
        <v>23</v>
      </c>
      <c r="E5" s="72" t="s">
        <v>81</v>
      </c>
      <c r="F5" s="73">
        <v>180</v>
      </c>
    </row>
    <row r="6" spans="1:6" x14ac:dyDescent="0.25">
      <c r="A6" s="117"/>
      <c r="B6" s="114"/>
      <c r="C6" s="72" t="s">
        <v>25</v>
      </c>
      <c r="D6" s="72" t="s">
        <v>23</v>
      </c>
      <c r="E6" s="72" t="s">
        <v>82</v>
      </c>
      <c r="F6" s="73">
        <v>350</v>
      </c>
    </row>
    <row r="7" spans="1:6" x14ac:dyDescent="0.25">
      <c r="A7" s="117"/>
      <c r="B7" s="114" t="s">
        <v>26</v>
      </c>
      <c r="C7" s="72" t="s">
        <v>27</v>
      </c>
      <c r="D7" s="72" t="s">
        <v>23</v>
      </c>
      <c r="E7" s="72" t="s">
        <v>83</v>
      </c>
      <c r="F7" s="73">
        <v>150</v>
      </c>
    </row>
    <row r="8" spans="1:6" x14ac:dyDescent="0.25">
      <c r="A8" s="117"/>
      <c r="B8" s="114"/>
      <c r="C8" s="72" t="s">
        <v>24</v>
      </c>
      <c r="D8" s="72" t="s">
        <v>23</v>
      </c>
      <c r="E8" s="72" t="s">
        <v>84</v>
      </c>
      <c r="F8" s="73">
        <v>300</v>
      </c>
    </row>
    <row r="9" spans="1:6" x14ac:dyDescent="0.25">
      <c r="A9" s="117"/>
      <c r="B9" s="114" t="s">
        <v>28</v>
      </c>
      <c r="C9" s="72" t="s">
        <v>29</v>
      </c>
      <c r="D9" s="72" t="s">
        <v>23</v>
      </c>
      <c r="E9" s="72" t="s">
        <v>85</v>
      </c>
      <c r="F9" s="73">
        <v>150</v>
      </c>
    </row>
    <row r="10" spans="1:6" x14ac:dyDescent="0.25">
      <c r="A10" s="117"/>
      <c r="B10" s="114"/>
      <c r="C10" s="72" t="s">
        <v>30</v>
      </c>
      <c r="D10" s="72" t="s">
        <v>23</v>
      </c>
      <c r="E10" s="72" t="s">
        <v>86</v>
      </c>
      <c r="F10" s="73">
        <v>300</v>
      </c>
    </row>
    <row r="11" spans="1:6" x14ac:dyDescent="0.25">
      <c r="A11" s="117"/>
      <c r="B11" s="114" t="s">
        <v>31</v>
      </c>
      <c r="C11" s="114"/>
      <c r="D11" s="72" t="s">
        <v>23</v>
      </c>
      <c r="E11" s="72" t="s">
        <v>87</v>
      </c>
      <c r="F11" s="73">
        <v>800</v>
      </c>
    </row>
    <row r="12" spans="1:6" x14ac:dyDescent="0.25">
      <c r="A12" s="117"/>
      <c r="B12" s="114" t="s">
        <v>32</v>
      </c>
      <c r="C12" s="72" t="s">
        <v>33</v>
      </c>
      <c r="D12" s="72" t="s">
        <v>23</v>
      </c>
      <c r="E12" s="72" t="s">
        <v>88</v>
      </c>
      <c r="F12" s="73">
        <v>80</v>
      </c>
    </row>
    <row r="13" spans="1:6" x14ac:dyDescent="0.25">
      <c r="A13" s="117"/>
      <c r="B13" s="114"/>
      <c r="C13" s="72" t="s">
        <v>34</v>
      </c>
      <c r="D13" s="72" t="s">
        <v>23</v>
      </c>
      <c r="E13" s="72" t="s">
        <v>89</v>
      </c>
      <c r="F13" s="73">
        <v>380</v>
      </c>
    </row>
    <row r="14" spans="1:6" x14ac:dyDescent="0.25">
      <c r="A14" s="117"/>
      <c r="B14" s="114"/>
      <c r="C14" s="72" t="s">
        <v>35</v>
      </c>
      <c r="D14" s="72" t="s">
        <v>23</v>
      </c>
      <c r="E14" s="72" t="s">
        <v>90</v>
      </c>
      <c r="F14" s="73">
        <v>420</v>
      </c>
    </row>
    <row r="15" spans="1:6" x14ac:dyDescent="0.25">
      <c r="A15" s="117"/>
      <c r="B15" s="114"/>
      <c r="C15" s="72" t="s">
        <v>36</v>
      </c>
      <c r="D15" s="72" t="s">
        <v>23</v>
      </c>
      <c r="E15" s="72" t="s">
        <v>91</v>
      </c>
      <c r="F15" s="73">
        <v>150</v>
      </c>
    </row>
    <row r="16" spans="1:6" x14ac:dyDescent="0.25">
      <c r="A16" s="117"/>
      <c r="B16" s="114" t="s">
        <v>37</v>
      </c>
      <c r="C16" s="114"/>
      <c r="D16" s="72" t="s">
        <v>23</v>
      </c>
      <c r="E16" s="72" t="s">
        <v>92</v>
      </c>
      <c r="F16" s="73">
        <v>390</v>
      </c>
    </row>
    <row r="17" spans="1:6" x14ac:dyDescent="0.25">
      <c r="A17" s="113" t="s">
        <v>38</v>
      </c>
      <c r="B17" s="114" t="s">
        <v>39</v>
      </c>
      <c r="C17" s="72" t="s">
        <v>40</v>
      </c>
      <c r="D17" s="72" t="s">
        <v>41</v>
      </c>
      <c r="E17" s="72" t="s">
        <v>93</v>
      </c>
      <c r="F17" s="73">
        <v>60</v>
      </c>
    </row>
    <row r="18" spans="1:6" x14ac:dyDescent="0.25">
      <c r="A18" s="113"/>
      <c r="B18" s="114"/>
      <c r="C18" s="72" t="s">
        <v>42</v>
      </c>
      <c r="D18" s="72" t="s">
        <v>41</v>
      </c>
      <c r="E18" s="72" t="s">
        <v>94</v>
      </c>
      <c r="F18" s="73">
        <v>25</v>
      </c>
    </row>
    <row r="19" spans="1:6" x14ac:dyDescent="0.25">
      <c r="A19" s="113"/>
      <c r="B19" s="114"/>
      <c r="C19" s="72" t="s">
        <v>43</v>
      </c>
      <c r="D19" s="72" t="s">
        <v>41</v>
      </c>
      <c r="E19" s="72" t="s">
        <v>95</v>
      </c>
      <c r="F19" s="73">
        <v>10</v>
      </c>
    </row>
    <row r="20" spans="1:6" x14ac:dyDescent="0.25">
      <c r="A20" s="113"/>
      <c r="B20" s="114"/>
      <c r="C20" s="72" t="s">
        <v>44</v>
      </c>
      <c r="D20" s="72" t="s">
        <v>41</v>
      </c>
      <c r="E20" s="72" t="s">
        <v>96</v>
      </c>
      <c r="F20" s="73">
        <v>12</v>
      </c>
    </row>
    <row r="21" spans="1:6" x14ac:dyDescent="0.25">
      <c r="A21" s="113"/>
      <c r="B21" s="114" t="s">
        <v>28</v>
      </c>
      <c r="C21" s="114"/>
      <c r="D21" s="72" t="s">
        <v>45</v>
      </c>
      <c r="E21" s="72" t="s">
        <v>97</v>
      </c>
      <c r="F21" s="73">
        <v>0.5</v>
      </c>
    </row>
    <row r="22" spans="1:6" x14ac:dyDescent="0.25">
      <c r="A22" s="113"/>
      <c r="B22" s="114" t="s">
        <v>46</v>
      </c>
      <c r="C22" s="114"/>
      <c r="D22" s="72" t="s">
        <v>47</v>
      </c>
      <c r="E22" s="72" t="s">
        <v>98</v>
      </c>
      <c r="F22" s="73">
        <v>5</v>
      </c>
    </row>
    <row r="23" spans="1:6" x14ac:dyDescent="0.25">
      <c r="A23" s="113" t="s">
        <v>48</v>
      </c>
      <c r="B23" s="114" t="s">
        <v>49</v>
      </c>
      <c r="C23" s="114"/>
      <c r="D23" s="72" t="s">
        <v>50</v>
      </c>
      <c r="E23" s="72" t="s">
        <v>99</v>
      </c>
      <c r="F23" s="73">
        <v>50</v>
      </c>
    </row>
    <row r="24" spans="1:6" x14ac:dyDescent="0.25">
      <c r="A24" s="113"/>
      <c r="B24" s="114" t="s">
        <v>51</v>
      </c>
      <c r="C24" s="114"/>
      <c r="D24" s="72" t="s">
        <v>50</v>
      </c>
      <c r="E24" s="72" t="s">
        <v>100</v>
      </c>
      <c r="F24" s="73">
        <v>80</v>
      </c>
    </row>
    <row r="25" spans="1:6" x14ac:dyDescent="0.25">
      <c r="A25" s="113"/>
      <c r="B25" s="114" t="s">
        <v>52</v>
      </c>
      <c r="C25" s="114"/>
      <c r="D25" s="72" t="s">
        <v>50</v>
      </c>
      <c r="E25" s="72" t="s">
        <v>101</v>
      </c>
      <c r="F25" s="73">
        <v>120</v>
      </c>
    </row>
    <row r="26" spans="1:6" x14ac:dyDescent="0.25">
      <c r="A26" s="113" t="s">
        <v>53</v>
      </c>
      <c r="B26" s="114" t="s">
        <v>54</v>
      </c>
      <c r="C26" s="72" t="s">
        <v>55</v>
      </c>
      <c r="D26" s="72" t="s">
        <v>210</v>
      </c>
      <c r="E26" s="72" t="s">
        <v>102</v>
      </c>
      <c r="F26" s="73">
        <v>30</v>
      </c>
    </row>
    <row r="27" spans="1:6" x14ac:dyDescent="0.25">
      <c r="A27" s="113"/>
      <c r="B27" s="114"/>
      <c r="C27" s="72" t="s">
        <v>56</v>
      </c>
      <c r="D27" s="72" t="s">
        <v>210</v>
      </c>
      <c r="E27" s="72" t="s">
        <v>103</v>
      </c>
      <c r="F27" s="73">
        <v>35</v>
      </c>
    </row>
    <row r="28" spans="1:6" x14ac:dyDescent="0.25">
      <c r="A28" s="113"/>
      <c r="B28" s="114"/>
      <c r="C28" s="72" t="s">
        <v>57</v>
      </c>
      <c r="D28" s="72" t="s">
        <v>210</v>
      </c>
      <c r="E28" s="72" t="s">
        <v>104</v>
      </c>
      <c r="F28" s="73">
        <v>1</v>
      </c>
    </row>
    <row r="29" spans="1:6" x14ac:dyDescent="0.25">
      <c r="A29" s="113"/>
      <c r="B29" s="114"/>
      <c r="C29" s="72" t="s">
        <v>58</v>
      </c>
      <c r="D29" s="72" t="s">
        <v>210</v>
      </c>
      <c r="E29" s="72" t="s">
        <v>105</v>
      </c>
      <c r="F29" s="73">
        <v>20</v>
      </c>
    </row>
    <row r="30" spans="1:6" x14ac:dyDescent="0.25">
      <c r="A30" s="113"/>
      <c r="B30" s="114" t="s">
        <v>59</v>
      </c>
      <c r="C30" s="114"/>
      <c r="D30" s="72" t="s">
        <v>60</v>
      </c>
      <c r="E30" s="72" t="s">
        <v>106</v>
      </c>
      <c r="F30" s="73">
        <v>0.5</v>
      </c>
    </row>
    <row r="31" spans="1:6" x14ac:dyDescent="0.25">
      <c r="A31" s="122" t="s">
        <v>61</v>
      </c>
      <c r="B31" s="124" t="s">
        <v>62</v>
      </c>
      <c r="C31" s="74" t="s">
        <v>63</v>
      </c>
      <c r="D31" s="74" t="s">
        <v>15</v>
      </c>
      <c r="E31" s="75" t="s">
        <v>107</v>
      </c>
      <c r="F31" s="76">
        <v>6</v>
      </c>
    </row>
    <row r="32" spans="1:6" x14ac:dyDescent="0.25">
      <c r="A32" s="123"/>
      <c r="B32" s="124"/>
      <c r="C32" s="74" t="s">
        <v>64</v>
      </c>
      <c r="D32" s="74" t="s">
        <v>15</v>
      </c>
      <c r="E32" s="75" t="s">
        <v>108</v>
      </c>
      <c r="F32" s="76">
        <v>6</v>
      </c>
    </row>
    <row r="33" spans="1:6" x14ac:dyDescent="0.25">
      <c r="A33" s="123"/>
      <c r="B33" s="124"/>
      <c r="C33" s="74" t="s">
        <v>65</v>
      </c>
      <c r="D33" s="74" t="s">
        <v>66</v>
      </c>
      <c r="E33" s="75" t="s">
        <v>109</v>
      </c>
      <c r="F33" s="76">
        <v>25</v>
      </c>
    </row>
    <row r="34" spans="1:6" x14ac:dyDescent="0.25">
      <c r="A34" s="123"/>
      <c r="B34" s="124"/>
      <c r="C34" s="74" t="s">
        <v>67</v>
      </c>
      <c r="D34" s="74" t="s">
        <v>68</v>
      </c>
      <c r="E34" s="75" t="s">
        <v>110</v>
      </c>
      <c r="F34" s="76">
        <v>12</v>
      </c>
    </row>
    <row r="35" spans="1:6" x14ac:dyDescent="0.25">
      <c r="A35" s="123"/>
      <c r="B35" s="124"/>
      <c r="C35" s="74" t="s">
        <v>69</v>
      </c>
      <c r="D35" s="74" t="s">
        <v>15</v>
      </c>
      <c r="E35" s="75" t="s">
        <v>111</v>
      </c>
      <c r="F35" s="76">
        <v>25</v>
      </c>
    </row>
    <row r="36" spans="1:6" x14ac:dyDescent="0.25">
      <c r="A36" s="116"/>
      <c r="B36" s="124"/>
      <c r="C36" s="74" t="s">
        <v>70</v>
      </c>
      <c r="D36" s="74" t="s">
        <v>15</v>
      </c>
      <c r="E36" s="75" t="s">
        <v>112</v>
      </c>
      <c r="F36" s="76">
        <v>10</v>
      </c>
    </row>
    <row r="37" spans="1:6" x14ac:dyDescent="0.25">
      <c r="A37" s="77" t="s">
        <v>71</v>
      </c>
      <c r="B37" s="118" t="s">
        <v>72</v>
      </c>
      <c r="C37" s="118"/>
      <c r="D37" s="72" t="s">
        <v>73</v>
      </c>
      <c r="E37" s="75" t="s">
        <v>117</v>
      </c>
      <c r="F37" s="71">
        <v>70</v>
      </c>
    </row>
    <row r="38" spans="1:6" x14ac:dyDescent="0.25">
      <c r="A38" s="117" t="s">
        <v>74</v>
      </c>
      <c r="B38" s="114" t="s">
        <v>75</v>
      </c>
      <c r="C38" s="114"/>
      <c r="D38" s="72" t="s">
        <v>50</v>
      </c>
      <c r="E38" s="72" t="s">
        <v>113</v>
      </c>
      <c r="F38" s="73">
        <v>120</v>
      </c>
    </row>
    <row r="39" spans="1:6" x14ac:dyDescent="0.25">
      <c r="A39" s="117"/>
      <c r="B39" s="114" t="s">
        <v>76</v>
      </c>
      <c r="C39" s="114"/>
      <c r="D39" s="72" t="s">
        <v>50</v>
      </c>
      <c r="E39" s="72" t="s">
        <v>114</v>
      </c>
      <c r="F39" s="73">
        <v>22</v>
      </c>
    </row>
    <row r="40" spans="1:6" x14ac:dyDescent="0.25">
      <c r="A40" s="117"/>
      <c r="B40" s="114" t="s">
        <v>77</v>
      </c>
      <c r="C40" s="114"/>
      <c r="D40" s="72" t="s">
        <v>50</v>
      </c>
      <c r="E40" s="72" t="s">
        <v>115</v>
      </c>
      <c r="F40" s="73">
        <v>45</v>
      </c>
    </row>
    <row r="41" spans="1:6" ht="15.75" thickBot="1" x14ac:dyDescent="0.3">
      <c r="A41" s="120"/>
      <c r="B41" s="121" t="s">
        <v>78</v>
      </c>
      <c r="C41" s="121"/>
      <c r="D41" s="78" t="s">
        <v>50</v>
      </c>
      <c r="E41" s="78" t="s">
        <v>116</v>
      </c>
      <c r="F41" s="79">
        <v>15</v>
      </c>
    </row>
  </sheetData>
  <sheetProtection algorithmName="SHA-512" hashValue="LlcI5zkF6RDdU5hFFc4C6Cp1S3AyrVomX61YApOEERCqlD3YwJelHEqTOY6uxaL+HmmaLKbWvmOSKQwAqjLFGQ==" saltValue="19uGf43z+66/y9aLptRmHQ==" spinCount="100000" sheet="1" selectLockedCells="1"/>
  <mergeCells count="28">
    <mergeCell ref="A2:F2"/>
    <mergeCell ref="B37:C37"/>
    <mergeCell ref="A38:A41"/>
    <mergeCell ref="B38:C38"/>
    <mergeCell ref="B39:C39"/>
    <mergeCell ref="B40:C40"/>
    <mergeCell ref="B41:C41"/>
    <mergeCell ref="A26:A30"/>
    <mergeCell ref="B26:B29"/>
    <mergeCell ref="B30:C30"/>
    <mergeCell ref="A31:A36"/>
    <mergeCell ref="B31:B36"/>
    <mergeCell ref="A17:A22"/>
    <mergeCell ref="B17:B20"/>
    <mergeCell ref="B21:C21"/>
    <mergeCell ref="B22:C22"/>
    <mergeCell ref="A23:A25"/>
    <mergeCell ref="B23:C23"/>
    <mergeCell ref="B24:C24"/>
    <mergeCell ref="B25:C25"/>
    <mergeCell ref="B3:C3"/>
    <mergeCell ref="A4:A16"/>
    <mergeCell ref="B4:B6"/>
    <mergeCell ref="B7:B8"/>
    <mergeCell ref="B9:B10"/>
    <mergeCell ref="B11:C11"/>
    <mergeCell ref="B12:B15"/>
    <mergeCell ref="B16:C16"/>
  </mergeCells>
  <conditionalFormatting sqref="E3:E41">
    <cfRule type="duplicateValues" dxfId="0" priority="7"/>
  </conditionalFormatting>
  <pageMargins left="0.7" right="0.7" top="0.75" bottom="0.75" header="0.3" footer="0.3"/>
  <pageSetup scale="8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49858-3AA3-4DF2-8EB8-046FA0F5DA2C}">
  <dimension ref="A1:D10"/>
  <sheetViews>
    <sheetView tabSelected="1" view="pageBreakPreview" zoomScaleNormal="100" zoomScaleSheetLayoutView="100" workbookViewId="0">
      <selection activeCell="A5" sqref="A5:C5"/>
    </sheetView>
  </sheetViews>
  <sheetFormatPr defaultRowHeight="15" x14ac:dyDescent="0.25"/>
  <cols>
    <col min="1" max="2" width="30.7109375" customWidth="1"/>
    <col min="3" max="4" width="20.7109375" customWidth="1"/>
  </cols>
  <sheetData>
    <row r="1" spans="1:4" ht="79.900000000000006" customHeight="1" thickBot="1" x14ac:dyDescent="0.3">
      <c r="A1" s="125"/>
      <c r="B1" s="126"/>
      <c r="C1" s="126"/>
      <c r="D1" s="127"/>
    </row>
    <row r="2" spans="1:4" ht="30" customHeight="1" thickBot="1" x14ac:dyDescent="0.3">
      <c r="A2" s="133" t="s">
        <v>232</v>
      </c>
      <c r="B2" s="134"/>
      <c r="C2" s="134"/>
      <c r="D2" s="135"/>
    </row>
    <row r="3" spans="1:4" ht="13.9" customHeight="1" thickBot="1" x14ac:dyDescent="0.3">
      <c r="A3" s="136"/>
      <c r="B3" s="137"/>
      <c r="C3" s="137"/>
      <c r="D3" s="80"/>
    </row>
    <row r="4" spans="1:4" s="21" customFormat="1" ht="25.15" customHeight="1" thickBot="1" x14ac:dyDescent="0.3">
      <c r="A4" s="142" t="s">
        <v>202</v>
      </c>
      <c r="B4" s="143"/>
      <c r="C4" s="144"/>
      <c r="D4" s="81" t="s">
        <v>203</v>
      </c>
    </row>
    <row r="5" spans="1:4" ht="30" customHeight="1" thickBot="1" x14ac:dyDescent="0.3">
      <c r="A5" s="128"/>
      <c r="B5" s="129"/>
      <c r="C5" s="130"/>
      <c r="D5" s="87"/>
    </row>
    <row r="6" spans="1:4" ht="25.15" customHeight="1" thickBot="1" x14ac:dyDescent="0.3">
      <c r="A6" s="66" t="s">
        <v>204</v>
      </c>
      <c r="B6" s="129"/>
      <c r="C6" s="129"/>
      <c r="D6" s="145"/>
    </row>
    <row r="7" spans="1:4" ht="14.45" customHeight="1" x14ac:dyDescent="0.25">
      <c r="A7" s="125"/>
      <c r="B7" s="126"/>
      <c r="C7" s="126"/>
      <c r="D7" s="127"/>
    </row>
    <row r="8" spans="1:4" ht="25.15" customHeight="1" x14ac:dyDescent="0.25">
      <c r="A8" s="131" t="s">
        <v>186</v>
      </c>
      <c r="B8" s="132"/>
      <c r="C8" s="138" t="str">
        <f>HYPERLINK(BOM!I63)</f>
        <v>0</v>
      </c>
      <c r="D8" s="139"/>
    </row>
    <row r="9" spans="1:4" ht="25.15" customHeight="1" x14ac:dyDescent="0.25">
      <c r="A9" s="131" t="s">
        <v>187</v>
      </c>
      <c r="B9" s="132"/>
      <c r="C9" s="138" t="str">
        <f>HYPERLINK(BOM!J63)</f>
        <v>0</v>
      </c>
      <c r="D9" s="139"/>
    </row>
    <row r="10" spans="1:4" ht="25.15" customHeight="1" thickBot="1" x14ac:dyDescent="0.3">
      <c r="A10" s="146" t="s">
        <v>205</v>
      </c>
      <c r="B10" s="147"/>
      <c r="C10" s="140" t="str">
        <f>HYPERLINK(BOM!K63)</f>
        <v>0</v>
      </c>
      <c r="D10" s="141"/>
    </row>
  </sheetData>
  <sheetProtection algorithmName="SHA-512" hashValue="48qg0O+oWjZ+cWkLNKpqpHsvUY+l4IOiyLQivjTxC999BA0tFM6QgMdLkUuU4oFDarAU9I36+hiKqAJXhRTKEg==" saltValue="Dd9h/pwHRFsRz3ORTCyxbg==" spinCount="100000" sheet="1" objects="1" scenarios="1" selectLockedCells="1"/>
  <mergeCells count="13">
    <mergeCell ref="C10:D10"/>
    <mergeCell ref="A7:D7"/>
    <mergeCell ref="A4:C4"/>
    <mergeCell ref="B6:D6"/>
    <mergeCell ref="A10:B10"/>
    <mergeCell ref="A1:D1"/>
    <mergeCell ref="A5:C5"/>
    <mergeCell ref="A8:B8"/>
    <mergeCell ref="A2:D2"/>
    <mergeCell ref="A9:B9"/>
    <mergeCell ref="A3:C3"/>
    <mergeCell ref="C8:D8"/>
    <mergeCell ref="C9:D9"/>
  </mergeCells>
  <pageMargins left="0.7" right="0.7" top="0.75" bottom="0.75" header="0.3" footer="0.3"/>
  <pageSetup scale="8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628F-07F2-4056-AE59-3BEE5C84436E}">
  <sheetPr>
    <pageSetUpPr fitToPage="1"/>
  </sheetPr>
  <dimension ref="A1:P64"/>
  <sheetViews>
    <sheetView view="pageBreakPreview" zoomScale="80" zoomScaleNormal="90" zoomScaleSheetLayoutView="80" workbookViewId="0">
      <selection activeCell="A3" sqref="A3"/>
    </sheetView>
  </sheetViews>
  <sheetFormatPr defaultRowHeight="15" x14ac:dyDescent="0.25"/>
  <cols>
    <col min="1" max="1" width="5.5703125" customWidth="1"/>
    <col min="2" max="2" width="14.7109375" customWidth="1"/>
    <col min="3" max="3" width="25.7109375" customWidth="1"/>
    <col min="4" max="4" width="14.7109375" customWidth="1"/>
    <col min="5" max="5" width="36.5703125" customWidth="1"/>
    <col min="6" max="6" width="8.7109375" customWidth="1"/>
    <col min="7" max="8" width="15.7109375" customWidth="1"/>
    <col min="9" max="11" width="20.7109375" customWidth="1"/>
    <col min="12" max="12" width="40.7109375" customWidth="1"/>
    <col min="14" max="14" width="8.85546875" customWidth="1"/>
    <col min="15" max="15" width="15.28515625" customWidth="1"/>
    <col min="16" max="17" width="8.85546875" customWidth="1"/>
  </cols>
  <sheetData>
    <row r="1" spans="1:16" ht="75" customHeight="1" thickBot="1" x14ac:dyDescent="0.3">
      <c r="A1" s="151"/>
      <c r="B1" s="152"/>
      <c r="C1" s="152"/>
      <c r="D1" s="152"/>
      <c r="E1" s="152"/>
      <c r="F1" s="152"/>
      <c r="G1" s="152"/>
      <c r="H1" s="152"/>
      <c r="I1" s="152"/>
      <c r="J1" s="152"/>
      <c r="K1" s="152"/>
      <c r="L1" s="153"/>
    </row>
    <row r="2" spans="1:16" s="59" customFormat="1" ht="90" customHeight="1" thickBot="1" x14ac:dyDescent="0.3">
      <c r="A2" s="54" t="s">
        <v>3</v>
      </c>
      <c r="B2" s="55" t="s">
        <v>119</v>
      </c>
      <c r="C2" s="56" t="s">
        <v>0</v>
      </c>
      <c r="D2" s="57" t="s">
        <v>120</v>
      </c>
      <c r="E2" s="56" t="s">
        <v>1</v>
      </c>
      <c r="F2" s="56" t="s">
        <v>2</v>
      </c>
      <c r="G2" s="58" t="s">
        <v>186</v>
      </c>
      <c r="H2" s="58" t="s">
        <v>187</v>
      </c>
      <c r="I2" s="58" t="s">
        <v>122</v>
      </c>
      <c r="J2" s="58" t="s">
        <v>4</v>
      </c>
      <c r="K2" s="58" t="s">
        <v>5</v>
      </c>
      <c r="L2" s="60" t="s">
        <v>201</v>
      </c>
    </row>
    <row r="3" spans="1:16" s="11" customFormat="1" ht="12" customHeight="1" x14ac:dyDescent="0.25">
      <c r="A3" s="65">
        <v>1</v>
      </c>
      <c r="B3" s="38"/>
      <c r="C3" s="88" t="str">
        <f>HYPERLINK('BOM Calculations'!D4)</f>
        <v/>
      </c>
      <c r="D3" s="38"/>
      <c r="E3" s="38"/>
      <c r="F3" s="38"/>
      <c r="G3" s="36">
        <f>'BOM Calculations'!H13</f>
        <v>0</v>
      </c>
      <c r="H3" s="36">
        <f>'BOM Calculations'!H24</f>
        <v>0</v>
      </c>
      <c r="I3" s="37">
        <f>F3*G3</f>
        <v>0</v>
      </c>
      <c r="J3" s="37">
        <f>F3*H3</f>
        <v>0</v>
      </c>
      <c r="K3" s="37">
        <f>I3+J3</f>
        <v>0</v>
      </c>
      <c r="L3" s="84"/>
    </row>
    <row r="4" spans="1:16" s="11" customFormat="1" ht="12" customHeight="1" x14ac:dyDescent="0.25">
      <c r="A4" s="65">
        <v>2</v>
      </c>
      <c r="B4" s="38"/>
      <c r="C4" s="88" t="str">
        <f>HYPERLINK('BOM Calculations'!D28)</f>
        <v/>
      </c>
      <c r="D4" s="38"/>
      <c r="E4" s="39"/>
      <c r="F4" s="39"/>
      <c r="G4" s="36">
        <f>'BOM Calculations'!H37</f>
        <v>0</v>
      </c>
      <c r="H4" s="36">
        <f>'BOM Calculations'!H48</f>
        <v>0</v>
      </c>
      <c r="I4" s="37">
        <f>F4*G4</f>
        <v>0</v>
      </c>
      <c r="J4" s="37">
        <f>F4*H4</f>
        <v>0</v>
      </c>
      <c r="K4" s="37">
        <f>I4+J4</f>
        <v>0</v>
      </c>
      <c r="L4" s="82"/>
    </row>
    <row r="5" spans="1:16" s="11" customFormat="1" ht="12" customHeight="1" x14ac:dyDescent="0.25">
      <c r="A5" s="65">
        <v>3</v>
      </c>
      <c r="B5" s="38"/>
      <c r="C5" s="88" t="str">
        <f>HYPERLINK('BOM Calculations'!D52)</f>
        <v/>
      </c>
      <c r="D5" s="38"/>
      <c r="E5" s="39"/>
      <c r="F5" s="39"/>
      <c r="G5" s="36">
        <f>'BOM Calculations'!H61</f>
        <v>0</v>
      </c>
      <c r="H5" s="36">
        <f>'BOM Calculations'!H72</f>
        <v>0</v>
      </c>
      <c r="I5" s="37">
        <f>F5*G5</f>
        <v>0</v>
      </c>
      <c r="J5" s="37">
        <f>F5*H5</f>
        <v>0</v>
      </c>
      <c r="K5" s="37">
        <f>I5+J5</f>
        <v>0</v>
      </c>
      <c r="L5" s="86"/>
    </row>
    <row r="6" spans="1:16" s="11" customFormat="1" ht="12" customHeight="1" x14ac:dyDescent="0.25">
      <c r="A6" s="65">
        <v>4</v>
      </c>
      <c r="B6" s="38"/>
      <c r="C6" s="88" t="str">
        <f>HYPERLINK('BOM Calculations'!D76)</f>
        <v/>
      </c>
      <c r="D6" s="38"/>
      <c r="E6" s="39"/>
      <c r="F6" s="39"/>
      <c r="G6" s="36">
        <f>'BOM Calculations'!H85</f>
        <v>0</v>
      </c>
      <c r="H6" s="36">
        <f>'BOM Calculations'!H96</f>
        <v>0</v>
      </c>
      <c r="I6" s="37">
        <f t="shared" ref="I6:I62" si="0">F6*G6</f>
        <v>0</v>
      </c>
      <c r="J6" s="37">
        <f t="shared" ref="J6:J62" si="1">F6*H6</f>
        <v>0</v>
      </c>
      <c r="K6" s="37">
        <f t="shared" ref="K6:K62" si="2">I6+J6</f>
        <v>0</v>
      </c>
      <c r="L6" s="86"/>
      <c r="O6" s="11" t="s">
        <v>188</v>
      </c>
      <c r="P6" s="11" t="s">
        <v>199</v>
      </c>
    </row>
    <row r="7" spans="1:16" s="11" customFormat="1" ht="12" customHeight="1" x14ac:dyDescent="0.25">
      <c r="A7" s="65">
        <v>5</v>
      </c>
      <c r="B7" s="38"/>
      <c r="C7" s="88" t="str">
        <f>HYPERLINK('BOM Calculations'!D100)</f>
        <v/>
      </c>
      <c r="D7" s="38"/>
      <c r="E7" s="39"/>
      <c r="F7" s="39"/>
      <c r="G7" s="36">
        <f>'BOM Calculations'!H109</f>
        <v>0</v>
      </c>
      <c r="H7" s="36">
        <f>'BOM Calculations'!H120</f>
        <v>0</v>
      </c>
      <c r="I7" s="37">
        <f t="shared" si="0"/>
        <v>0</v>
      </c>
      <c r="J7" s="37">
        <f t="shared" si="1"/>
        <v>0</v>
      </c>
      <c r="K7" s="37">
        <f t="shared" si="2"/>
        <v>0</v>
      </c>
      <c r="L7" s="82"/>
      <c r="O7" s="11" t="s">
        <v>189</v>
      </c>
      <c r="P7" s="11" t="s">
        <v>200</v>
      </c>
    </row>
    <row r="8" spans="1:16" s="11" customFormat="1" ht="12" customHeight="1" x14ac:dyDescent="0.25">
      <c r="A8" s="65">
        <v>6</v>
      </c>
      <c r="B8" s="38"/>
      <c r="C8" s="88" t="str">
        <f>HYPERLINK('BOM Calculations'!D124)</f>
        <v/>
      </c>
      <c r="D8" s="38"/>
      <c r="E8" s="39"/>
      <c r="F8" s="39"/>
      <c r="G8" s="36">
        <f>'BOM Calculations'!H133</f>
        <v>0</v>
      </c>
      <c r="H8" s="36">
        <f>'BOM Calculations'!H144</f>
        <v>0</v>
      </c>
      <c r="I8" s="37">
        <f t="shared" si="0"/>
        <v>0</v>
      </c>
      <c r="J8" s="37">
        <f t="shared" si="1"/>
        <v>0</v>
      </c>
      <c r="K8" s="37">
        <f t="shared" si="2"/>
        <v>0</v>
      </c>
      <c r="L8" s="86"/>
      <c r="O8" s="11" t="s">
        <v>190</v>
      </c>
    </row>
    <row r="9" spans="1:16" s="11" customFormat="1" ht="12" customHeight="1" x14ac:dyDescent="0.25">
      <c r="A9" s="65">
        <v>7</v>
      </c>
      <c r="B9" s="38"/>
      <c r="C9" s="88" t="str">
        <f>HYPERLINK('BOM Calculations'!D148)</f>
        <v/>
      </c>
      <c r="D9" s="38"/>
      <c r="E9" s="39"/>
      <c r="F9" s="39"/>
      <c r="G9" s="36">
        <f>'BOM Calculations'!H157</f>
        <v>0</v>
      </c>
      <c r="H9" s="36">
        <f>'BOM Calculations'!H168</f>
        <v>0</v>
      </c>
      <c r="I9" s="37">
        <f t="shared" si="0"/>
        <v>0</v>
      </c>
      <c r="J9" s="37">
        <f t="shared" si="1"/>
        <v>0</v>
      </c>
      <c r="K9" s="37">
        <f t="shared" si="2"/>
        <v>0</v>
      </c>
      <c r="L9" s="86"/>
      <c r="O9" s="11" t="s">
        <v>191</v>
      </c>
    </row>
    <row r="10" spans="1:16" s="11" customFormat="1" ht="12" customHeight="1" x14ac:dyDescent="0.25">
      <c r="A10" s="65">
        <v>8</v>
      </c>
      <c r="B10" s="38"/>
      <c r="C10" s="88" t="str">
        <f>HYPERLINK('BOM Calculations'!D172)</f>
        <v/>
      </c>
      <c r="D10" s="38"/>
      <c r="E10" s="39"/>
      <c r="F10" s="39"/>
      <c r="G10" s="36">
        <f>'BOM Calculations'!H181</f>
        <v>0</v>
      </c>
      <c r="H10" s="36">
        <f>'BOM Calculations'!H192</f>
        <v>0</v>
      </c>
      <c r="I10" s="37">
        <f t="shared" si="0"/>
        <v>0</v>
      </c>
      <c r="J10" s="37">
        <f t="shared" si="1"/>
        <v>0</v>
      </c>
      <c r="K10" s="37">
        <f t="shared" si="2"/>
        <v>0</v>
      </c>
      <c r="L10" s="82"/>
      <c r="O10" s="11" t="s">
        <v>192</v>
      </c>
    </row>
    <row r="11" spans="1:16" s="11" customFormat="1" ht="12" customHeight="1" x14ac:dyDescent="0.25">
      <c r="A11" s="65">
        <v>9</v>
      </c>
      <c r="B11" s="38"/>
      <c r="C11" s="88" t="str">
        <f>HYPERLINK('BOM Calculations'!D196)</f>
        <v/>
      </c>
      <c r="D11" s="38"/>
      <c r="E11" s="39"/>
      <c r="F11" s="39"/>
      <c r="G11" s="36">
        <f>'BOM Calculations'!H205</f>
        <v>0</v>
      </c>
      <c r="H11" s="36">
        <f>'BOM Calculations'!H216</f>
        <v>0</v>
      </c>
      <c r="I11" s="37">
        <f t="shared" si="0"/>
        <v>0</v>
      </c>
      <c r="J11" s="37">
        <f t="shared" si="1"/>
        <v>0</v>
      </c>
      <c r="K11" s="37">
        <f t="shared" si="2"/>
        <v>0</v>
      </c>
      <c r="L11" s="85"/>
      <c r="O11" s="11" t="s">
        <v>193</v>
      </c>
    </row>
    <row r="12" spans="1:16" s="11" customFormat="1" ht="12" customHeight="1" x14ac:dyDescent="0.25">
      <c r="A12" s="65">
        <v>10</v>
      </c>
      <c r="B12" s="38"/>
      <c r="C12" s="88" t="str">
        <f>HYPERLINK('BOM Calculations'!D220)</f>
        <v/>
      </c>
      <c r="D12" s="38"/>
      <c r="E12" s="39"/>
      <c r="F12" s="39"/>
      <c r="G12" s="36">
        <f>'BOM Calculations'!H229</f>
        <v>0</v>
      </c>
      <c r="H12" s="36">
        <f>'BOM Calculations'!H240</f>
        <v>0</v>
      </c>
      <c r="I12" s="37">
        <f t="shared" si="0"/>
        <v>0</v>
      </c>
      <c r="J12" s="37">
        <f t="shared" si="1"/>
        <v>0</v>
      </c>
      <c r="K12" s="37">
        <f t="shared" si="2"/>
        <v>0</v>
      </c>
      <c r="L12" s="86"/>
      <c r="O12" s="11" t="s">
        <v>194</v>
      </c>
    </row>
    <row r="13" spans="1:16" s="11" customFormat="1" ht="12" customHeight="1" x14ac:dyDescent="0.25">
      <c r="A13" s="65">
        <v>11</v>
      </c>
      <c r="B13" s="38"/>
      <c r="C13" s="88" t="str">
        <f>HYPERLINK('BOM Calculations'!D244)</f>
        <v/>
      </c>
      <c r="D13" s="38"/>
      <c r="E13" s="39"/>
      <c r="F13" s="39"/>
      <c r="G13" s="36">
        <f>'BOM Calculations'!H253</f>
        <v>0</v>
      </c>
      <c r="H13" s="36">
        <f>'BOM Calculations'!H264</f>
        <v>0</v>
      </c>
      <c r="I13" s="37">
        <f t="shared" si="0"/>
        <v>0</v>
      </c>
      <c r="J13" s="37">
        <f t="shared" si="1"/>
        <v>0</v>
      </c>
      <c r="K13" s="37">
        <f t="shared" si="2"/>
        <v>0</v>
      </c>
      <c r="L13" s="86"/>
      <c r="O13" s="11" t="s">
        <v>195</v>
      </c>
    </row>
    <row r="14" spans="1:16" s="11" customFormat="1" ht="12" customHeight="1" x14ac:dyDescent="0.25">
      <c r="A14" s="65">
        <v>12</v>
      </c>
      <c r="B14" s="38"/>
      <c r="C14" s="88" t="str">
        <f>HYPERLINK('BOM Calculations'!D268)</f>
        <v/>
      </c>
      <c r="D14" s="38"/>
      <c r="E14" s="39"/>
      <c r="F14" s="39"/>
      <c r="G14" s="36">
        <f>'BOM Calculations'!H277</f>
        <v>0</v>
      </c>
      <c r="H14" s="36">
        <f>'BOM Calculations'!H288</f>
        <v>0</v>
      </c>
      <c r="I14" s="37">
        <f t="shared" si="0"/>
        <v>0</v>
      </c>
      <c r="J14" s="37">
        <f t="shared" si="1"/>
        <v>0</v>
      </c>
      <c r="K14" s="37">
        <f t="shared" si="2"/>
        <v>0</v>
      </c>
      <c r="L14" s="86"/>
      <c r="O14" s="11" t="s">
        <v>196</v>
      </c>
    </row>
    <row r="15" spans="1:16" s="11" customFormat="1" ht="12" customHeight="1" x14ac:dyDescent="0.25">
      <c r="A15" s="65">
        <v>13</v>
      </c>
      <c r="B15" s="38"/>
      <c r="C15" s="88" t="str">
        <f>HYPERLINK('BOM Calculations'!D292)</f>
        <v/>
      </c>
      <c r="D15" s="38"/>
      <c r="E15" s="39"/>
      <c r="F15" s="39"/>
      <c r="G15" s="36">
        <f>'BOM Calculations'!H301</f>
        <v>0</v>
      </c>
      <c r="H15" s="36">
        <f>'BOM Calculations'!H312</f>
        <v>0</v>
      </c>
      <c r="I15" s="37">
        <f t="shared" si="0"/>
        <v>0</v>
      </c>
      <c r="J15" s="37">
        <f t="shared" si="1"/>
        <v>0</v>
      </c>
      <c r="K15" s="37">
        <f t="shared" si="2"/>
        <v>0</v>
      </c>
      <c r="L15" s="82"/>
      <c r="O15" s="11" t="s">
        <v>197</v>
      </c>
    </row>
    <row r="16" spans="1:16" s="11" customFormat="1" ht="12" customHeight="1" x14ac:dyDescent="0.25">
      <c r="A16" s="65">
        <v>14</v>
      </c>
      <c r="B16" s="38"/>
      <c r="C16" s="88" t="str">
        <f>HYPERLINK('BOM Calculations'!D316)</f>
        <v/>
      </c>
      <c r="D16" s="38"/>
      <c r="E16" s="39"/>
      <c r="F16" s="39"/>
      <c r="G16" s="36">
        <f>'BOM Calculations'!H325</f>
        <v>0</v>
      </c>
      <c r="H16" s="36">
        <f>'BOM Calculations'!H336</f>
        <v>0</v>
      </c>
      <c r="I16" s="37">
        <f t="shared" si="0"/>
        <v>0</v>
      </c>
      <c r="J16" s="37">
        <f t="shared" si="1"/>
        <v>0</v>
      </c>
      <c r="K16" s="37">
        <f t="shared" si="2"/>
        <v>0</v>
      </c>
      <c r="L16" s="85"/>
      <c r="O16" s="11" t="s">
        <v>198</v>
      </c>
    </row>
    <row r="17" spans="1:12" s="11" customFormat="1" ht="12" customHeight="1" x14ac:dyDescent="0.25">
      <c r="A17" s="65">
        <v>15</v>
      </c>
      <c r="B17" s="38"/>
      <c r="C17" s="88" t="str">
        <f>HYPERLINK('BOM Calculations'!D340)</f>
        <v/>
      </c>
      <c r="D17" s="38"/>
      <c r="E17" s="39"/>
      <c r="F17" s="39"/>
      <c r="G17" s="36">
        <f>'BOM Calculations'!H349</f>
        <v>0</v>
      </c>
      <c r="H17" s="36">
        <f>'BOM Calculations'!H360</f>
        <v>0</v>
      </c>
      <c r="I17" s="37">
        <f t="shared" si="0"/>
        <v>0</v>
      </c>
      <c r="J17" s="37">
        <f t="shared" si="1"/>
        <v>0</v>
      </c>
      <c r="K17" s="37">
        <f t="shared" si="2"/>
        <v>0</v>
      </c>
      <c r="L17" s="86"/>
    </row>
    <row r="18" spans="1:12" s="11" customFormat="1" ht="12" customHeight="1" x14ac:dyDescent="0.25">
      <c r="A18" s="65">
        <v>16</v>
      </c>
      <c r="B18" s="38"/>
      <c r="C18" s="88" t="str">
        <f>HYPERLINK('BOM Calculations'!D364)</f>
        <v/>
      </c>
      <c r="D18" s="38"/>
      <c r="E18" s="39"/>
      <c r="F18" s="39"/>
      <c r="G18" s="36">
        <f>'BOM Calculations'!H373</f>
        <v>0</v>
      </c>
      <c r="H18" s="36">
        <f>'BOM Calculations'!H384</f>
        <v>0</v>
      </c>
      <c r="I18" s="37">
        <f t="shared" si="0"/>
        <v>0</v>
      </c>
      <c r="J18" s="37">
        <f t="shared" si="1"/>
        <v>0</v>
      </c>
      <c r="K18" s="37">
        <f t="shared" si="2"/>
        <v>0</v>
      </c>
      <c r="L18" s="86"/>
    </row>
    <row r="19" spans="1:12" s="11" customFormat="1" ht="12" customHeight="1" x14ac:dyDescent="0.25">
      <c r="A19" s="65">
        <v>17</v>
      </c>
      <c r="B19" s="38"/>
      <c r="C19" s="88" t="str">
        <f>HYPERLINK('BOM Calculations'!D388)</f>
        <v/>
      </c>
      <c r="D19" s="38"/>
      <c r="E19" s="39"/>
      <c r="F19" s="39"/>
      <c r="G19" s="36">
        <f>'BOM Calculations'!H397</f>
        <v>0</v>
      </c>
      <c r="H19" s="36">
        <f>'BOM Calculations'!H408</f>
        <v>0</v>
      </c>
      <c r="I19" s="37">
        <f t="shared" si="0"/>
        <v>0</v>
      </c>
      <c r="J19" s="37">
        <f t="shared" si="1"/>
        <v>0</v>
      </c>
      <c r="K19" s="37">
        <f t="shared" si="2"/>
        <v>0</v>
      </c>
      <c r="L19" s="86"/>
    </row>
    <row r="20" spans="1:12" s="11" customFormat="1" ht="12" customHeight="1" x14ac:dyDescent="0.25">
      <c r="A20" s="65">
        <v>18</v>
      </c>
      <c r="B20" s="38"/>
      <c r="C20" s="88" t="str">
        <f>HYPERLINK('BOM Calculations'!D412)</f>
        <v/>
      </c>
      <c r="D20" s="38"/>
      <c r="E20" s="39"/>
      <c r="F20" s="39"/>
      <c r="G20" s="36">
        <f>'BOM Calculations'!H421</f>
        <v>0</v>
      </c>
      <c r="H20" s="36">
        <f>'BOM Calculations'!H432</f>
        <v>0</v>
      </c>
      <c r="I20" s="37">
        <f t="shared" si="0"/>
        <v>0</v>
      </c>
      <c r="J20" s="37">
        <f t="shared" si="1"/>
        <v>0</v>
      </c>
      <c r="K20" s="37">
        <f t="shared" si="2"/>
        <v>0</v>
      </c>
      <c r="L20" s="82"/>
    </row>
    <row r="21" spans="1:12" s="11" customFormat="1" ht="12" customHeight="1" x14ac:dyDescent="0.25">
      <c r="A21" s="65">
        <v>19</v>
      </c>
      <c r="B21" s="38"/>
      <c r="C21" s="88" t="str">
        <f>HYPERLINK('BOM Calculations'!D436)</f>
        <v/>
      </c>
      <c r="D21" s="38"/>
      <c r="E21" s="39"/>
      <c r="F21" s="39"/>
      <c r="G21" s="36">
        <f>'BOM Calculations'!H445</f>
        <v>0</v>
      </c>
      <c r="H21" s="36">
        <f>'BOM Calculations'!H456</f>
        <v>0</v>
      </c>
      <c r="I21" s="37">
        <f t="shared" si="0"/>
        <v>0</v>
      </c>
      <c r="J21" s="37">
        <f t="shared" si="1"/>
        <v>0</v>
      </c>
      <c r="K21" s="37">
        <f t="shared" si="2"/>
        <v>0</v>
      </c>
      <c r="L21" s="86"/>
    </row>
    <row r="22" spans="1:12" s="11" customFormat="1" ht="12" customHeight="1" x14ac:dyDescent="0.25">
      <c r="A22" s="65">
        <v>20</v>
      </c>
      <c r="B22" s="38"/>
      <c r="C22" s="88" t="str">
        <f>HYPERLINK('BOM Calculations'!D460)</f>
        <v/>
      </c>
      <c r="D22" s="38"/>
      <c r="E22" s="39"/>
      <c r="F22" s="39"/>
      <c r="G22" s="36">
        <f>'BOM Calculations'!H469</f>
        <v>0</v>
      </c>
      <c r="H22" s="36">
        <f>'BOM Calculations'!H480</f>
        <v>0</v>
      </c>
      <c r="I22" s="37">
        <f t="shared" si="0"/>
        <v>0</v>
      </c>
      <c r="J22" s="37">
        <f t="shared" si="1"/>
        <v>0</v>
      </c>
      <c r="K22" s="37">
        <f t="shared" si="2"/>
        <v>0</v>
      </c>
      <c r="L22" s="82"/>
    </row>
    <row r="23" spans="1:12" s="11" customFormat="1" ht="12" customHeight="1" x14ac:dyDescent="0.25">
      <c r="A23" s="65">
        <v>21</v>
      </c>
      <c r="B23" s="38"/>
      <c r="C23" s="88" t="str">
        <f>HYPERLINK('BOM Calculations'!D484)</f>
        <v/>
      </c>
      <c r="D23" s="38"/>
      <c r="E23" s="39"/>
      <c r="F23" s="39"/>
      <c r="G23" s="36">
        <f>'BOM Calculations'!H493</f>
        <v>0</v>
      </c>
      <c r="H23" s="36">
        <f>'BOM Calculations'!H504</f>
        <v>0</v>
      </c>
      <c r="I23" s="37">
        <f t="shared" si="0"/>
        <v>0</v>
      </c>
      <c r="J23" s="37">
        <f t="shared" si="1"/>
        <v>0</v>
      </c>
      <c r="K23" s="37">
        <f t="shared" si="2"/>
        <v>0</v>
      </c>
      <c r="L23" s="86"/>
    </row>
    <row r="24" spans="1:12" s="11" customFormat="1" ht="12" customHeight="1" x14ac:dyDescent="0.25">
      <c r="A24" s="65">
        <v>22</v>
      </c>
      <c r="B24" s="38"/>
      <c r="C24" s="88" t="str">
        <f>HYPERLINK('BOM Calculations'!D508)</f>
        <v/>
      </c>
      <c r="D24" s="38"/>
      <c r="E24" s="39"/>
      <c r="F24" s="39"/>
      <c r="G24" s="36">
        <f>'BOM Calculations'!H517</f>
        <v>0</v>
      </c>
      <c r="H24" s="36">
        <f>'BOM Calculations'!H528</f>
        <v>0</v>
      </c>
      <c r="I24" s="37">
        <f t="shared" si="0"/>
        <v>0</v>
      </c>
      <c r="J24" s="37">
        <f t="shared" si="1"/>
        <v>0</v>
      </c>
      <c r="K24" s="37">
        <f t="shared" si="2"/>
        <v>0</v>
      </c>
      <c r="L24" s="86"/>
    </row>
    <row r="25" spans="1:12" s="11" customFormat="1" ht="12" customHeight="1" x14ac:dyDescent="0.25">
      <c r="A25" s="65">
        <v>23</v>
      </c>
      <c r="B25" s="38"/>
      <c r="C25" s="88" t="str">
        <f>HYPERLINK('BOM Calculations'!D532)</f>
        <v/>
      </c>
      <c r="D25" s="38"/>
      <c r="E25" s="39"/>
      <c r="F25" s="39"/>
      <c r="G25" s="36">
        <f>'BOM Calculations'!H541</f>
        <v>0</v>
      </c>
      <c r="H25" s="36">
        <f>'BOM Calculations'!H552</f>
        <v>0</v>
      </c>
      <c r="I25" s="37">
        <f t="shared" si="0"/>
        <v>0</v>
      </c>
      <c r="J25" s="37">
        <f t="shared" si="1"/>
        <v>0</v>
      </c>
      <c r="K25" s="37">
        <f t="shared" si="2"/>
        <v>0</v>
      </c>
      <c r="L25" s="86"/>
    </row>
    <row r="26" spans="1:12" s="11" customFormat="1" ht="12" customHeight="1" x14ac:dyDescent="0.25">
      <c r="A26" s="65">
        <v>24</v>
      </c>
      <c r="B26" s="38"/>
      <c r="C26" s="88" t="str">
        <f>HYPERLINK('BOM Calculations'!D556)</f>
        <v/>
      </c>
      <c r="D26" s="38"/>
      <c r="E26" s="39"/>
      <c r="F26" s="39"/>
      <c r="G26" s="36">
        <f>'BOM Calculations'!H565</f>
        <v>0</v>
      </c>
      <c r="H26" s="36">
        <f>'BOM Calculations'!H576</f>
        <v>0</v>
      </c>
      <c r="I26" s="37">
        <f t="shared" si="0"/>
        <v>0</v>
      </c>
      <c r="J26" s="37">
        <f t="shared" si="1"/>
        <v>0</v>
      </c>
      <c r="K26" s="37">
        <f t="shared" si="2"/>
        <v>0</v>
      </c>
      <c r="L26" s="82"/>
    </row>
    <row r="27" spans="1:12" s="11" customFormat="1" ht="12" customHeight="1" x14ac:dyDescent="0.25">
      <c r="A27" s="65">
        <v>25</v>
      </c>
      <c r="B27" s="38"/>
      <c r="C27" s="88" t="str">
        <f>HYPERLINK('BOM Calculations'!D580)</f>
        <v/>
      </c>
      <c r="D27" s="38"/>
      <c r="E27" s="39"/>
      <c r="F27" s="39"/>
      <c r="G27" s="36">
        <f>'BOM Calculations'!H589</f>
        <v>0</v>
      </c>
      <c r="H27" s="36">
        <f>'BOM Calculations'!H600</f>
        <v>0</v>
      </c>
      <c r="I27" s="37">
        <f t="shared" si="0"/>
        <v>0</v>
      </c>
      <c r="J27" s="37">
        <f t="shared" si="1"/>
        <v>0</v>
      </c>
      <c r="K27" s="37">
        <f t="shared" si="2"/>
        <v>0</v>
      </c>
      <c r="L27" s="86"/>
    </row>
    <row r="28" spans="1:12" s="11" customFormat="1" ht="12" customHeight="1" x14ac:dyDescent="0.25">
      <c r="A28" s="65">
        <v>26</v>
      </c>
      <c r="B28" s="38"/>
      <c r="C28" s="88" t="str">
        <f>HYPERLINK('BOM Calculations'!D604)</f>
        <v/>
      </c>
      <c r="D28" s="38"/>
      <c r="E28" s="39"/>
      <c r="F28" s="39"/>
      <c r="G28" s="36">
        <f>'BOM Calculations'!H613</f>
        <v>0</v>
      </c>
      <c r="H28" s="36">
        <f>'BOM Calculations'!H624</f>
        <v>0</v>
      </c>
      <c r="I28" s="37">
        <f t="shared" si="0"/>
        <v>0</v>
      </c>
      <c r="J28" s="37">
        <f t="shared" si="1"/>
        <v>0</v>
      </c>
      <c r="K28" s="37">
        <f t="shared" si="2"/>
        <v>0</v>
      </c>
      <c r="L28" s="86"/>
    </row>
    <row r="29" spans="1:12" s="11" customFormat="1" ht="12" customHeight="1" x14ac:dyDescent="0.25">
      <c r="A29" s="65">
        <v>27</v>
      </c>
      <c r="B29" s="38"/>
      <c r="C29" s="88" t="str">
        <f>HYPERLINK('BOM Calculations'!D628)</f>
        <v/>
      </c>
      <c r="D29" s="38"/>
      <c r="E29" s="39"/>
      <c r="F29" s="39"/>
      <c r="G29" s="36">
        <f>'BOM Calculations'!H637</f>
        <v>0</v>
      </c>
      <c r="H29" s="36">
        <f>'BOM Calculations'!H648</f>
        <v>0</v>
      </c>
      <c r="I29" s="37">
        <f t="shared" si="0"/>
        <v>0</v>
      </c>
      <c r="J29" s="37">
        <f t="shared" si="1"/>
        <v>0</v>
      </c>
      <c r="K29" s="37">
        <f t="shared" si="2"/>
        <v>0</v>
      </c>
      <c r="L29" s="82"/>
    </row>
    <row r="30" spans="1:12" s="11" customFormat="1" ht="12" customHeight="1" x14ac:dyDescent="0.25">
      <c r="A30" s="65">
        <v>28</v>
      </c>
      <c r="B30" s="38"/>
      <c r="C30" s="88" t="str">
        <f>HYPERLINK('BOM Calculations'!D652)</f>
        <v/>
      </c>
      <c r="D30" s="38"/>
      <c r="E30" s="39"/>
      <c r="F30" s="39"/>
      <c r="G30" s="36">
        <f>'BOM Calculations'!H661</f>
        <v>0</v>
      </c>
      <c r="H30" s="36">
        <f>'BOM Calculations'!H672</f>
        <v>0</v>
      </c>
      <c r="I30" s="37">
        <f t="shared" si="0"/>
        <v>0</v>
      </c>
      <c r="J30" s="37">
        <f t="shared" si="1"/>
        <v>0</v>
      </c>
      <c r="K30" s="37">
        <f t="shared" si="2"/>
        <v>0</v>
      </c>
      <c r="L30" s="85"/>
    </row>
    <row r="31" spans="1:12" s="11" customFormat="1" ht="12" customHeight="1" x14ac:dyDescent="0.25">
      <c r="A31" s="65">
        <v>29</v>
      </c>
      <c r="B31" s="38"/>
      <c r="C31" s="88" t="str">
        <f>HYPERLINK('BOM Calculations'!D676)</f>
        <v/>
      </c>
      <c r="D31" s="38"/>
      <c r="E31" s="39"/>
      <c r="F31" s="39"/>
      <c r="G31" s="36">
        <f>'BOM Calculations'!H685</f>
        <v>0</v>
      </c>
      <c r="H31" s="36">
        <f>'BOM Calculations'!H696</f>
        <v>0</v>
      </c>
      <c r="I31" s="37">
        <f t="shared" si="0"/>
        <v>0</v>
      </c>
      <c r="J31" s="37">
        <f t="shared" si="1"/>
        <v>0</v>
      </c>
      <c r="K31" s="37">
        <f t="shared" si="2"/>
        <v>0</v>
      </c>
      <c r="L31" s="85"/>
    </row>
    <row r="32" spans="1:12" s="11" customFormat="1" ht="12" customHeight="1" x14ac:dyDescent="0.25">
      <c r="A32" s="65">
        <v>30</v>
      </c>
      <c r="B32" s="38"/>
      <c r="C32" s="88" t="str">
        <f>HYPERLINK('BOM Calculations'!D700)</f>
        <v/>
      </c>
      <c r="D32" s="38"/>
      <c r="E32" s="39"/>
      <c r="F32" s="39"/>
      <c r="G32" s="36">
        <f>'BOM Calculations'!H709</f>
        <v>0</v>
      </c>
      <c r="H32" s="36">
        <f>'BOM Calculations'!H720</f>
        <v>0</v>
      </c>
      <c r="I32" s="37">
        <f t="shared" si="0"/>
        <v>0</v>
      </c>
      <c r="J32" s="37">
        <f t="shared" si="1"/>
        <v>0</v>
      </c>
      <c r="K32" s="37">
        <f t="shared" si="2"/>
        <v>0</v>
      </c>
      <c r="L32" s="86"/>
    </row>
    <row r="33" spans="1:12" s="11" customFormat="1" ht="12" customHeight="1" x14ac:dyDescent="0.25">
      <c r="A33" s="65">
        <v>31</v>
      </c>
      <c r="B33" s="38"/>
      <c r="C33" s="88" t="str">
        <f>HYPERLINK('BOM Calculations'!D724)</f>
        <v/>
      </c>
      <c r="D33" s="38"/>
      <c r="E33" s="39"/>
      <c r="F33" s="39"/>
      <c r="G33" s="36">
        <f>'BOM Calculations'!H733</f>
        <v>0</v>
      </c>
      <c r="H33" s="36">
        <f>'BOM Calculations'!H744</f>
        <v>0</v>
      </c>
      <c r="I33" s="37">
        <f t="shared" si="0"/>
        <v>0</v>
      </c>
      <c r="J33" s="37">
        <f t="shared" si="1"/>
        <v>0</v>
      </c>
      <c r="K33" s="37">
        <f t="shared" si="2"/>
        <v>0</v>
      </c>
      <c r="L33" s="86"/>
    </row>
    <row r="34" spans="1:12" s="11" customFormat="1" ht="12" customHeight="1" x14ac:dyDescent="0.25">
      <c r="A34" s="65">
        <v>32</v>
      </c>
      <c r="B34" s="38"/>
      <c r="C34" s="88" t="str">
        <f>HYPERLINK('BOM Calculations'!D748)</f>
        <v/>
      </c>
      <c r="D34" s="38"/>
      <c r="E34" s="39"/>
      <c r="F34" s="39"/>
      <c r="G34" s="36">
        <f>'BOM Calculations'!H757</f>
        <v>0</v>
      </c>
      <c r="H34" s="36">
        <f>'BOM Calculations'!H768</f>
        <v>0</v>
      </c>
      <c r="I34" s="37">
        <f t="shared" si="0"/>
        <v>0</v>
      </c>
      <c r="J34" s="37">
        <f t="shared" si="1"/>
        <v>0</v>
      </c>
      <c r="K34" s="37">
        <f t="shared" si="2"/>
        <v>0</v>
      </c>
      <c r="L34" s="86"/>
    </row>
    <row r="35" spans="1:12" s="11" customFormat="1" ht="12" customHeight="1" x14ac:dyDescent="0.25">
      <c r="A35" s="65">
        <v>33</v>
      </c>
      <c r="B35" s="38"/>
      <c r="C35" s="88" t="str">
        <f>HYPERLINK('BOM Calculations'!D772)</f>
        <v/>
      </c>
      <c r="D35" s="38"/>
      <c r="E35" s="39"/>
      <c r="F35" s="39"/>
      <c r="G35" s="36">
        <f>'BOM Calculations'!H781</f>
        <v>0</v>
      </c>
      <c r="H35" s="36">
        <f>'BOM Calculations'!H792</f>
        <v>0</v>
      </c>
      <c r="I35" s="37">
        <f t="shared" si="0"/>
        <v>0</v>
      </c>
      <c r="J35" s="37">
        <f t="shared" si="1"/>
        <v>0</v>
      </c>
      <c r="K35" s="37">
        <f t="shared" si="2"/>
        <v>0</v>
      </c>
      <c r="L35" s="86"/>
    </row>
    <row r="36" spans="1:12" s="11" customFormat="1" ht="12" customHeight="1" x14ac:dyDescent="0.25">
      <c r="A36" s="65">
        <v>34</v>
      </c>
      <c r="B36" s="38"/>
      <c r="C36" s="88" t="str">
        <f>HYPERLINK('BOM Calculations'!D796)</f>
        <v/>
      </c>
      <c r="D36" s="38"/>
      <c r="E36" s="39"/>
      <c r="F36" s="39"/>
      <c r="G36" s="36">
        <f>'BOM Calculations'!H805</f>
        <v>0</v>
      </c>
      <c r="H36" s="36">
        <f>'BOM Calculations'!H816</f>
        <v>0</v>
      </c>
      <c r="I36" s="37">
        <f t="shared" si="0"/>
        <v>0</v>
      </c>
      <c r="J36" s="37">
        <f t="shared" si="1"/>
        <v>0</v>
      </c>
      <c r="K36" s="37">
        <f t="shared" si="2"/>
        <v>0</v>
      </c>
      <c r="L36" s="86"/>
    </row>
    <row r="37" spans="1:12" s="11" customFormat="1" ht="12" customHeight="1" x14ac:dyDescent="0.25">
      <c r="A37" s="65">
        <v>35</v>
      </c>
      <c r="B37" s="38"/>
      <c r="C37" s="88" t="str">
        <f>HYPERLINK('BOM Calculations'!D820)</f>
        <v/>
      </c>
      <c r="D37" s="38"/>
      <c r="E37" s="39"/>
      <c r="F37" s="39"/>
      <c r="G37" s="36">
        <f>'BOM Calculations'!H829</f>
        <v>0</v>
      </c>
      <c r="H37" s="36">
        <f>'BOM Calculations'!H840</f>
        <v>0</v>
      </c>
      <c r="I37" s="37">
        <f t="shared" si="0"/>
        <v>0</v>
      </c>
      <c r="J37" s="37">
        <f t="shared" si="1"/>
        <v>0</v>
      </c>
      <c r="K37" s="37">
        <f t="shared" si="2"/>
        <v>0</v>
      </c>
      <c r="L37" s="86"/>
    </row>
    <row r="38" spans="1:12" s="11" customFormat="1" ht="12" customHeight="1" x14ac:dyDescent="0.25">
      <c r="A38" s="65">
        <v>36</v>
      </c>
      <c r="B38" s="38"/>
      <c r="C38" s="88" t="str">
        <f>HYPERLINK('BOM Calculations'!D844)</f>
        <v/>
      </c>
      <c r="D38" s="38"/>
      <c r="E38" s="39"/>
      <c r="F38" s="39"/>
      <c r="G38" s="36">
        <f>'BOM Calculations'!H853</f>
        <v>0</v>
      </c>
      <c r="H38" s="36">
        <f>'BOM Calculations'!H864</f>
        <v>0</v>
      </c>
      <c r="I38" s="37">
        <f t="shared" si="0"/>
        <v>0</v>
      </c>
      <c r="J38" s="37">
        <f t="shared" si="1"/>
        <v>0</v>
      </c>
      <c r="K38" s="37">
        <f t="shared" si="2"/>
        <v>0</v>
      </c>
      <c r="L38" s="86"/>
    </row>
    <row r="39" spans="1:12" s="11" customFormat="1" ht="12" customHeight="1" x14ac:dyDescent="0.25">
      <c r="A39" s="65">
        <v>37</v>
      </c>
      <c r="B39" s="38"/>
      <c r="C39" s="88" t="str">
        <f>HYPERLINK('BOM Calculations'!D868)</f>
        <v/>
      </c>
      <c r="D39" s="38"/>
      <c r="E39" s="39"/>
      <c r="F39" s="39"/>
      <c r="G39" s="36">
        <f>'BOM Calculations'!H877</f>
        <v>0</v>
      </c>
      <c r="H39" s="36">
        <f>'BOM Calculations'!H888</f>
        <v>0</v>
      </c>
      <c r="I39" s="37">
        <f t="shared" si="0"/>
        <v>0</v>
      </c>
      <c r="J39" s="37">
        <f t="shared" si="1"/>
        <v>0</v>
      </c>
      <c r="K39" s="37">
        <f t="shared" si="2"/>
        <v>0</v>
      </c>
      <c r="L39" s="86"/>
    </row>
    <row r="40" spans="1:12" s="11" customFormat="1" ht="12" customHeight="1" x14ac:dyDescent="0.25">
      <c r="A40" s="65">
        <v>38</v>
      </c>
      <c r="B40" s="38"/>
      <c r="C40" s="88" t="str">
        <f>HYPERLINK('BOM Calculations'!D892)</f>
        <v/>
      </c>
      <c r="D40" s="38"/>
      <c r="E40" s="39"/>
      <c r="F40" s="39"/>
      <c r="G40" s="36">
        <f>'BOM Calculations'!H901</f>
        <v>0</v>
      </c>
      <c r="H40" s="36">
        <f>'BOM Calculations'!H912</f>
        <v>0</v>
      </c>
      <c r="I40" s="37">
        <f t="shared" si="0"/>
        <v>0</v>
      </c>
      <c r="J40" s="37">
        <f t="shared" si="1"/>
        <v>0</v>
      </c>
      <c r="K40" s="37">
        <f t="shared" si="2"/>
        <v>0</v>
      </c>
      <c r="L40" s="86"/>
    </row>
    <row r="41" spans="1:12" s="11" customFormat="1" ht="12" customHeight="1" x14ac:dyDescent="0.25">
      <c r="A41" s="65">
        <v>39</v>
      </c>
      <c r="B41" s="38"/>
      <c r="C41" s="88" t="str">
        <f>HYPERLINK('BOM Calculations'!D916)</f>
        <v/>
      </c>
      <c r="D41" s="38"/>
      <c r="E41" s="39"/>
      <c r="F41" s="39"/>
      <c r="G41" s="36">
        <f>'BOM Calculations'!H925</f>
        <v>0</v>
      </c>
      <c r="H41" s="36">
        <f>'BOM Calculations'!H936</f>
        <v>0</v>
      </c>
      <c r="I41" s="37">
        <f t="shared" si="0"/>
        <v>0</v>
      </c>
      <c r="J41" s="37">
        <f t="shared" si="1"/>
        <v>0</v>
      </c>
      <c r="K41" s="37">
        <f t="shared" si="2"/>
        <v>0</v>
      </c>
      <c r="L41" s="82"/>
    </row>
    <row r="42" spans="1:12" s="11" customFormat="1" ht="12" customHeight="1" x14ac:dyDescent="0.25">
      <c r="A42" s="65">
        <v>40</v>
      </c>
      <c r="B42" s="38"/>
      <c r="C42" s="88" t="str">
        <f>HYPERLINK('BOM Calculations'!D940)</f>
        <v/>
      </c>
      <c r="D42" s="38"/>
      <c r="E42" s="39"/>
      <c r="F42" s="39"/>
      <c r="G42" s="36">
        <f>'BOM Calculations'!H949</f>
        <v>0</v>
      </c>
      <c r="H42" s="36">
        <f>'BOM Calculations'!H960</f>
        <v>0</v>
      </c>
      <c r="I42" s="37">
        <f t="shared" si="0"/>
        <v>0</v>
      </c>
      <c r="J42" s="37">
        <f t="shared" si="1"/>
        <v>0</v>
      </c>
      <c r="K42" s="37">
        <f t="shared" si="2"/>
        <v>0</v>
      </c>
      <c r="L42" s="86"/>
    </row>
    <row r="43" spans="1:12" s="11" customFormat="1" ht="12" customHeight="1" x14ac:dyDescent="0.25">
      <c r="A43" s="65">
        <v>41</v>
      </c>
      <c r="B43" s="38"/>
      <c r="C43" s="88" t="str">
        <f>HYPERLINK('BOM Calculations'!D964)</f>
        <v/>
      </c>
      <c r="D43" s="38"/>
      <c r="E43" s="39"/>
      <c r="F43" s="39"/>
      <c r="G43" s="36">
        <f>'BOM Calculations'!H973</f>
        <v>0</v>
      </c>
      <c r="H43" s="36">
        <f>'BOM Calculations'!H984</f>
        <v>0</v>
      </c>
      <c r="I43" s="37">
        <f t="shared" si="0"/>
        <v>0</v>
      </c>
      <c r="J43" s="37">
        <f t="shared" si="1"/>
        <v>0</v>
      </c>
      <c r="K43" s="37">
        <f t="shared" si="2"/>
        <v>0</v>
      </c>
      <c r="L43" s="86"/>
    </row>
    <row r="44" spans="1:12" s="11" customFormat="1" ht="12" customHeight="1" x14ac:dyDescent="0.25">
      <c r="A44" s="65">
        <v>42</v>
      </c>
      <c r="B44" s="38"/>
      <c r="C44" s="88" t="str">
        <f>HYPERLINK('BOM Calculations'!D988)</f>
        <v/>
      </c>
      <c r="D44" s="38"/>
      <c r="E44" s="39"/>
      <c r="F44" s="39"/>
      <c r="G44" s="36">
        <f>'BOM Calculations'!H997</f>
        <v>0</v>
      </c>
      <c r="H44" s="36">
        <f>'BOM Calculations'!H1008</f>
        <v>0</v>
      </c>
      <c r="I44" s="37">
        <f t="shared" si="0"/>
        <v>0</v>
      </c>
      <c r="J44" s="37">
        <f t="shared" si="1"/>
        <v>0</v>
      </c>
      <c r="K44" s="37">
        <f t="shared" si="2"/>
        <v>0</v>
      </c>
      <c r="L44" s="86"/>
    </row>
    <row r="45" spans="1:12" s="11" customFormat="1" ht="12" customHeight="1" x14ac:dyDescent="0.25">
      <c r="A45" s="65">
        <v>43</v>
      </c>
      <c r="B45" s="38"/>
      <c r="C45" s="88" t="str">
        <f>HYPERLINK('BOM Calculations'!D1012)</f>
        <v/>
      </c>
      <c r="D45" s="38"/>
      <c r="E45" s="39"/>
      <c r="F45" s="39"/>
      <c r="G45" s="36">
        <f>'BOM Calculations'!H1021</f>
        <v>0</v>
      </c>
      <c r="H45" s="36">
        <f>'BOM Calculations'!H1032</f>
        <v>0</v>
      </c>
      <c r="I45" s="37">
        <f t="shared" si="0"/>
        <v>0</v>
      </c>
      <c r="J45" s="37">
        <f t="shared" si="1"/>
        <v>0</v>
      </c>
      <c r="K45" s="37">
        <f t="shared" si="2"/>
        <v>0</v>
      </c>
      <c r="L45" s="86"/>
    </row>
    <row r="46" spans="1:12" s="11" customFormat="1" ht="12" customHeight="1" x14ac:dyDescent="0.25">
      <c r="A46" s="65">
        <v>44</v>
      </c>
      <c r="B46" s="38"/>
      <c r="C46" s="88" t="str">
        <f>HYPERLINK('BOM Calculations'!D1036)</f>
        <v/>
      </c>
      <c r="D46" s="38"/>
      <c r="E46" s="39"/>
      <c r="F46" s="39"/>
      <c r="G46" s="36">
        <f>'BOM Calculations'!H1045</f>
        <v>0</v>
      </c>
      <c r="H46" s="36">
        <f>'BOM Calculations'!H1056</f>
        <v>0</v>
      </c>
      <c r="I46" s="37">
        <f t="shared" si="0"/>
        <v>0</v>
      </c>
      <c r="J46" s="37">
        <f t="shared" si="1"/>
        <v>0</v>
      </c>
      <c r="K46" s="37">
        <f t="shared" si="2"/>
        <v>0</v>
      </c>
      <c r="L46" s="86"/>
    </row>
    <row r="47" spans="1:12" s="11" customFormat="1" ht="12" customHeight="1" x14ac:dyDescent="0.25">
      <c r="A47" s="65">
        <v>45</v>
      </c>
      <c r="B47" s="38"/>
      <c r="C47" s="88" t="str">
        <f>HYPERLINK('BOM Calculations'!D1060)</f>
        <v/>
      </c>
      <c r="D47" s="38"/>
      <c r="E47" s="39"/>
      <c r="F47" s="39"/>
      <c r="G47" s="36">
        <f>'BOM Calculations'!H1069</f>
        <v>0</v>
      </c>
      <c r="H47" s="36">
        <f>'BOM Calculations'!H1080</f>
        <v>0</v>
      </c>
      <c r="I47" s="37">
        <f t="shared" si="0"/>
        <v>0</v>
      </c>
      <c r="J47" s="37">
        <f t="shared" si="1"/>
        <v>0</v>
      </c>
      <c r="K47" s="37">
        <f t="shared" si="2"/>
        <v>0</v>
      </c>
      <c r="L47" s="82"/>
    </row>
    <row r="48" spans="1:12" s="11" customFormat="1" ht="12" customHeight="1" x14ac:dyDescent="0.25">
      <c r="A48" s="65">
        <v>46</v>
      </c>
      <c r="B48" s="38"/>
      <c r="C48" s="88" t="str">
        <f>HYPERLINK('BOM Calculations'!D1084)</f>
        <v/>
      </c>
      <c r="D48" s="38"/>
      <c r="E48" s="39"/>
      <c r="F48" s="39"/>
      <c r="G48" s="36">
        <f>'BOM Calculations'!H1093</f>
        <v>0</v>
      </c>
      <c r="H48" s="36">
        <f>'BOM Calculations'!H1104</f>
        <v>0</v>
      </c>
      <c r="I48" s="37">
        <f t="shared" si="0"/>
        <v>0</v>
      </c>
      <c r="J48" s="37">
        <f t="shared" si="1"/>
        <v>0</v>
      </c>
      <c r="K48" s="37">
        <f t="shared" si="2"/>
        <v>0</v>
      </c>
      <c r="L48" s="86"/>
    </row>
    <row r="49" spans="1:12" s="11" customFormat="1" ht="12" customHeight="1" x14ac:dyDescent="0.25">
      <c r="A49" s="65">
        <v>47</v>
      </c>
      <c r="B49" s="38"/>
      <c r="C49" s="88" t="str">
        <f>HYPERLINK('BOM Calculations'!D1108)</f>
        <v/>
      </c>
      <c r="D49" s="38"/>
      <c r="E49" s="39"/>
      <c r="F49" s="39"/>
      <c r="G49" s="36">
        <f>'BOM Calculations'!H1117</f>
        <v>0</v>
      </c>
      <c r="H49" s="36">
        <f>'BOM Calculations'!H1128</f>
        <v>0</v>
      </c>
      <c r="I49" s="37">
        <f t="shared" si="0"/>
        <v>0</v>
      </c>
      <c r="J49" s="37">
        <f t="shared" si="1"/>
        <v>0</v>
      </c>
      <c r="K49" s="37">
        <f t="shared" si="2"/>
        <v>0</v>
      </c>
      <c r="L49" s="86"/>
    </row>
    <row r="50" spans="1:12" s="11" customFormat="1" ht="12" customHeight="1" x14ac:dyDescent="0.25">
      <c r="A50" s="65">
        <v>48</v>
      </c>
      <c r="B50" s="38"/>
      <c r="C50" s="88" t="str">
        <f>HYPERLINK('BOM Calculations'!D1132)</f>
        <v/>
      </c>
      <c r="D50" s="38"/>
      <c r="E50" s="39"/>
      <c r="F50" s="39"/>
      <c r="G50" s="36">
        <f>'BOM Calculations'!H1141</f>
        <v>0</v>
      </c>
      <c r="H50" s="36">
        <f>'BOM Calculations'!H1152</f>
        <v>0</v>
      </c>
      <c r="I50" s="37">
        <f t="shared" si="0"/>
        <v>0</v>
      </c>
      <c r="J50" s="37">
        <f t="shared" si="1"/>
        <v>0</v>
      </c>
      <c r="K50" s="37">
        <f t="shared" si="2"/>
        <v>0</v>
      </c>
      <c r="L50" s="82"/>
    </row>
    <row r="51" spans="1:12" s="11" customFormat="1" ht="12" customHeight="1" x14ac:dyDescent="0.25">
      <c r="A51" s="65">
        <v>49</v>
      </c>
      <c r="B51" s="38"/>
      <c r="C51" s="88" t="str">
        <f>HYPERLINK('BOM Calculations'!D1156)</f>
        <v/>
      </c>
      <c r="D51" s="38"/>
      <c r="E51" s="39"/>
      <c r="F51" s="39"/>
      <c r="G51" s="36">
        <f>'BOM Calculations'!H1165</f>
        <v>0</v>
      </c>
      <c r="H51" s="36">
        <f>'BOM Calculations'!H1176</f>
        <v>0</v>
      </c>
      <c r="I51" s="37">
        <f t="shared" si="0"/>
        <v>0</v>
      </c>
      <c r="J51" s="37">
        <f t="shared" si="1"/>
        <v>0</v>
      </c>
      <c r="K51" s="37">
        <f t="shared" si="2"/>
        <v>0</v>
      </c>
      <c r="L51" s="85"/>
    </row>
    <row r="52" spans="1:12" s="11" customFormat="1" ht="12" customHeight="1" x14ac:dyDescent="0.25">
      <c r="A52" s="65">
        <v>50</v>
      </c>
      <c r="B52" s="38"/>
      <c r="C52" s="88" t="str">
        <f>HYPERLINK('BOM Calculations'!D1180)</f>
        <v/>
      </c>
      <c r="D52" s="38"/>
      <c r="E52" s="39"/>
      <c r="F52" s="39"/>
      <c r="G52" s="36">
        <f>'BOM Calculations'!H1189</f>
        <v>0</v>
      </c>
      <c r="H52" s="36">
        <f>'BOM Calculations'!H1200</f>
        <v>0</v>
      </c>
      <c r="I52" s="37">
        <f t="shared" si="0"/>
        <v>0</v>
      </c>
      <c r="J52" s="37">
        <f t="shared" si="1"/>
        <v>0</v>
      </c>
      <c r="K52" s="37">
        <f t="shared" si="2"/>
        <v>0</v>
      </c>
      <c r="L52" s="86"/>
    </row>
    <row r="53" spans="1:12" s="11" customFormat="1" ht="12" customHeight="1" x14ac:dyDescent="0.25">
      <c r="A53" s="65">
        <v>51</v>
      </c>
      <c r="B53" s="38"/>
      <c r="C53" s="88" t="str">
        <f>HYPERLINK('BOM Calculations'!D1204)</f>
        <v/>
      </c>
      <c r="D53" s="38"/>
      <c r="E53" s="39"/>
      <c r="F53" s="39"/>
      <c r="G53" s="36">
        <f>'BOM Calculations'!H1213</f>
        <v>0</v>
      </c>
      <c r="H53" s="36">
        <f>'BOM Calculations'!H1224</f>
        <v>0</v>
      </c>
      <c r="I53" s="37">
        <f t="shared" si="0"/>
        <v>0</v>
      </c>
      <c r="J53" s="37">
        <f t="shared" si="1"/>
        <v>0</v>
      </c>
      <c r="K53" s="37">
        <f t="shared" si="2"/>
        <v>0</v>
      </c>
      <c r="L53" s="86"/>
    </row>
    <row r="54" spans="1:12" s="11" customFormat="1" ht="12" customHeight="1" x14ac:dyDescent="0.25">
      <c r="A54" s="65">
        <v>52</v>
      </c>
      <c r="B54" s="38"/>
      <c r="C54" s="88" t="str">
        <f>HYPERLINK('BOM Calculations'!D1228)</f>
        <v/>
      </c>
      <c r="D54" s="38"/>
      <c r="E54" s="39"/>
      <c r="F54" s="39"/>
      <c r="G54" s="36">
        <f>'BOM Calculations'!H1237</f>
        <v>0</v>
      </c>
      <c r="H54" s="36">
        <f>'BOM Calculations'!H1248</f>
        <v>0</v>
      </c>
      <c r="I54" s="37">
        <f t="shared" si="0"/>
        <v>0</v>
      </c>
      <c r="J54" s="37">
        <f t="shared" si="1"/>
        <v>0</v>
      </c>
      <c r="K54" s="37">
        <f t="shared" si="2"/>
        <v>0</v>
      </c>
      <c r="L54" s="86"/>
    </row>
    <row r="55" spans="1:12" s="11" customFormat="1" ht="12" customHeight="1" x14ac:dyDescent="0.25">
      <c r="A55" s="65">
        <v>53</v>
      </c>
      <c r="B55" s="38"/>
      <c r="C55" s="88" t="str">
        <f>HYPERLINK('BOM Calculations'!D1252)</f>
        <v/>
      </c>
      <c r="D55" s="38"/>
      <c r="E55" s="39"/>
      <c r="F55" s="39"/>
      <c r="G55" s="36">
        <f>'BOM Calculations'!H1261</f>
        <v>0</v>
      </c>
      <c r="H55" s="36">
        <f>'BOM Calculations'!H1272</f>
        <v>0</v>
      </c>
      <c r="I55" s="37">
        <f t="shared" si="0"/>
        <v>0</v>
      </c>
      <c r="J55" s="37">
        <f t="shared" si="1"/>
        <v>0</v>
      </c>
      <c r="K55" s="37">
        <f t="shared" si="2"/>
        <v>0</v>
      </c>
      <c r="L55" s="86"/>
    </row>
    <row r="56" spans="1:12" s="11" customFormat="1" ht="12" customHeight="1" x14ac:dyDescent="0.25">
      <c r="A56" s="65">
        <v>54</v>
      </c>
      <c r="B56" s="38"/>
      <c r="C56" s="88" t="str">
        <f>HYPERLINK('BOM Calculations'!D1276)</f>
        <v/>
      </c>
      <c r="D56" s="38"/>
      <c r="E56" s="39"/>
      <c r="F56" s="39"/>
      <c r="G56" s="36">
        <f>'BOM Calculations'!H1285</f>
        <v>0</v>
      </c>
      <c r="H56" s="36">
        <f>'BOM Calculations'!H1296</f>
        <v>0</v>
      </c>
      <c r="I56" s="37">
        <f t="shared" si="0"/>
        <v>0</v>
      </c>
      <c r="J56" s="37">
        <f t="shared" si="1"/>
        <v>0</v>
      </c>
      <c r="K56" s="37">
        <f t="shared" si="2"/>
        <v>0</v>
      </c>
      <c r="L56" s="86"/>
    </row>
    <row r="57" spans="1:12" s="11" customFormat="1" ht="12" customHeight="1" x14ac:dyDescent="0.25">
      <c r="A57" s="65">
        <v>55</v>
      </c>
      <c r="B57" s="38"/>
      <c r="C57" s="88" t="str">
        <f>HYPERLINK('BOM Calculations'!D1300)</f>
        <v/>
      </c>
      <c r="D57" s="38"/>
      <c r="E57" s="39"/>
      <c r="F57" s="39"/>
      <c r="G57" s="36">
        <f>'BOM Calculations'!H1309</f>
        <v>0</v>
      </c>
      <c r="H57" s="36">
        <f>'BOM Calculations'!H1320</f>
        <v>0</v>
      </c>
      <c r="I57" s="37">
        <f t="shared" si="0"/>
        <v>0</v>
      </c>
      <c r="J57" s="37">
        <f t="shared" si="1"/>
        <v>0</v>
      </c>
      <c r="K57" s="37">
        <f t="shared" si="2"/>
        <v>0</v>
      </c>
      <c r="L57" s="82"/>
    </row>
    <row r="58" spans="1:12" s="11" customFormat="1" ht="12" customHeight="1" x14ac:dyDescent="0.25">
      <c r="A58" s="65">
        <v>56</v>
      </c>
      <c r="B58" s="38"/>
      <c r="C58" s="88" t="str">
        <f>HYPERLINK('BOM Calculations'!D1324)</f>
        <v/>
      </c>
      <c r="D58" s="38"/>
      <c r="E58" s="39"/>
      <c r="F58" s="39"/>
      <c r="G58" s="36">
        <f>'BOM Calculations'!H1333</f>
        <v>0</v>
      </c>
      <c r="H58" s="36">
        <f>'BOM Calculations'!H1344</f>
        <v>0</v>
      </c>
      <c r="I58" s="37">
        <f t="shared" si="0"/>
        <v>0</v>
      </c>
      <c r="J58" s="37">
        <f t="shared" si="1"/>
        <v>0</v>
      </c>
      <c r="K58" s="37">
        <f t="shared" si="2"/>
        <v>0</v>
      </c>
      <c r="L58" s="86"/>
    </row>
    <row r="59" spans="1:12" s="11" customFormat="1" ht="12" customHeight="1" x14ac:dyDescent="0.25">
      <c r="A59" s="65">
        <v>57</v>
      </c>
      <c r="B59" s="38"/>
      <c r="C59" s="88" t="str">
        <f>HYPERLINK('BOM Calculations'!D1348)</f>
        <v/>
      </c>
      <c r="D59" s="38"/>
      <c r="E59" s="39"/>
      <c r="F59" s="39"/>
      <c r="G59" s="36">
        <f>'BOM Calculations'!H1357</f>
        <v>0</v>
      </c>
      <c r="H59" s="36">
        <f>'BOM Calculations'!H1368</f>
        <v>0</v>
      </c>
      <c r="I59" s="37">
        <f t="shared" si="0"/>
        <v>0</v>
      </c>
      <c r="J59" s="37">
        <f t="shared" si="1"/>
        <v>0</v>
      </c>
      <c r="K59" s="37">
        <f t="shared" si="2"/>
        <v>0</v>
      </c>
      <c r="L59" s="82"/>
    </row>
    <row r="60" spans="1:12" s="11" customFormat="1" ht="12" customHeight="1" x14ac:dyDescent="0.25">
      <c r="A60" s="65">
        <v>58</v>
      </c>
      <c r="B60" s="38"/>
      <c r="C60" s="88" t="str">
        <f>HYPERLINK('BOM Calculations'!D1372)</f>
        <v/>
      </c>
      <c r="D60" s="38"/>
      <c r="E60" s="39"/>
      <c r="F60" s="39"/>
      <c r="G60" s="36">
        <f>'BOM Calculations'!H1381</f>
        <v>0</v>
      </c>
      <c r="H60" s="36">
        <f>'BOM Calculations'!H1392</f>
        <v>0</v>
      </c>
      <c r="I60" s="37">
        <f t="shared" si="0"/>
        <v>0</v>
      </c>
      <c r="J60" s="37">
        <f t="shared" si="1"/>
        <v>0</v>
      </c>
      <c r="K60" s="37">
        <f t="shared" si="2"/>
        <v>0</v>
      </c>
      <c r="L60" s="85"/>
    </row>
    <row r="61" spans="1:12" s="11" customFormat="1" ht="12" customHeight="1" x14ac:dyDescent="0.25">
      <c r="A61" s="65">
        <v>59</v>
      </c>
      <c r="B61" s="38"/>
      <c r="C61" s="88" t="str">
        <f>HYPERLINK('BOM Calculations'!D1396)</f>
        <v/>
      </c>
      <c r="D61" s="38"/>
      <c r="E61" s="39"/>
      <c r="F61" s="39"/>
      <c r="G61" s="36">
        <f>'BOM Calculations'!H1405</f>
        <v>0</v>
      </c>
      <c r="H61" s="36">
        <f>'BOM Calculations'!H1416</f>
        <v>0</v>
      </c>
      <c r="I61" s="37">
        <f t="shared" si="0"/>
        <v>0</v>
      </c>
      <c r="J61" s="37">
        <f t="shared" si="1"/>
        <v>0</v>
      </c>
      <c r="K61" s="37">
        <f t="shared" si="2"/>
        <v>0</v>
      </c>
      <c r="L61" s="86"/>
    </row>
    <row r="62" spans="1:12" s="11" customFormat="1" ht="12" customHeight="1" thickBot="1" x14ac:dyDescent="0.3">
      <c r="A62" s="65">
        <v>60</v>
      </c>
      <c r="B62" s="61"/>
      <c r="C62" s="89" t="str">
        <f>HYPERLINK('BOM Calculations'!D1420)</f>
        <v/>
      </c>
      <c r="D62" s="61"/>
      <c r="E62" s="62"/>
      <c r="F62" s="62"/>
      <c r="G62" s="63">
        <f>'BOM Calculations'!H1429</f>
        <v>0</v>
      </c>
      <c r="H62" s="63">
        <f>'BOM Calculations'!H1440</f>
        <v>0</v>
      </c>
      <c r="I62" s="64">
        <f t="shared" si="0"/>
        <v>0</v>
      </c>
      <c r="J62" s="64">
        <f t="shared" si="1"/>
        <v>0</v>
      </c>
      <c r="K62" s="64">
        <f t="shared" si="2"/>
        <v>0</v>
      </c>
      <c r="L62" s="83"/>
    </row>
    <row r="63" spans="1:12" ht="13.9" customHeight="1" thickBot="1" x14ac:dyDescent="0.3">
      <c r="A63" s="90"/>
      <c r="I63" s="94">
        <f>SUM(I3:I62)</f>
        <v>0</v>
      </c>
      <c r="J63" s="94">
        <f>SUM(J3:J62)</f>
        <v>0</v>
      </c>
      <c r="K63" s="95">
        <f>SUM(K3:K62)</f>
        <v>0</v>
      </c>
      <c r="L63" s="80"/>
    </row>
    <row r="64" spans="1:12" ht="16.5" thickBot="1" x14ac:dyDescent="0.3">
      <c r="A64" s="91"/>
      <c r="B64" s="92"/>
      <c r="C64" s="92"/>
      <c r="D64" s="92"/>
      <c r="E64" s="92"/>
      <c r="F64" s="92"/>
      <c r="G64" s="148" t="s">
        <v>205</v>
      </c>
      <c r="H64" s="149"/>
      <c r="I64" s="150"/>
      <c r="J64" s="154" t="str">
        <f>HYPERLINK(K63)</f>
        <v>0</v>
      </c>
      <c r="K64" s="155"/>
      <c r="L64" s="93"/>
    </row>
  </sheetData>
  <sheetProtection algorithmName="SHA-512" hashValue="MFVVxIKKZXBctistjVKRE5x4kmFYvU4W9tEYq9o3inMe3YTiGqerAgV9G0Ke0do/ifiuSCfck5qQqrBOqfwjeA==" saltValue="JHMmTEJ7amx9ejmCra3hUA==" spinCount="100000" sheet="1" objects="1" scenarios="1" selectLockedCells="1"/>
  <mergeCells count="3">
    <mergeCell ref="G64:I64"/>
    <mergeCell ref="A1:L1"/>
    <mergeCell ref="J64:K64"/>
  </mergeCells>
  <dataValidations count="2">
    <dataValidation type="list" allowBlank="1" showInputMessage="1" showErrorMessage="1" sqref="B3:B62" xr:uid="{6D4862C3-F19F-4B9B-9626-477FC1E016AD}">
      <formula1>$O$6:$O$16</formula1>
    </dataValidation>
    <dataValidation type="list" allowBlank="1" showInputMessage="1" showErrorMessage="1" sqref="D3:D62" xr:uid="{81E77540-C9FD-423F-A9AB-01D62A3C5104}">
      <formula1>$P$6:$P$7</formula1>
    </dataValidation>
  </dataValidations>
  <printOptions horizontalCentered="1" verticalCentered="1"/>
  <pageMargins left="0" right="0" top="0" bottom="0" header="0" footer="0"/>
  <pageSetup paperSize="8" scale="87" fitToHeight="0" orientation="landscape" r:id="rId1"/>
  <ignoredErrors>
    <ignoredError sqref="J63:K63 J3:K3 H3:H5 J4:K5" evalError="1"/>
    <ignoredError sqref="C3:C55 C57:C62"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929B-98D2-4B69-A696-82BB83CFFAB5}">
  <dimension ref="A1:J1441"/>
  <sheetViews>
    <sheetView zoomScale="90" zoomScaleNormal="90" workbookViewId="0">
      <selection activeCell="D4" sqref="D4:G4"/>
    </sheetView>
  </sheetViews>
  <sheetFormatPr defaultRowHeight="15" x14ac:dyDescent="0.25"/>
  <cols>
    <col min="1" max="1" width="8.7109375" style="3" customWidth="1"/>
    <col min="2" max="2" width="30.7109375" style="3" customWidth="1"/>
    <col min="3" max="3" width="20.7109375" style="3" customWidth="1"/>
    <col min="4" max="4" width="20.28515625" style="3" bestFit="1" customWidth="1"/>
    <col min="5" max="5" width="11.7109375" style="3" bestFit="1" customWidth="1"/>
    <col min="6" max="6" width="6.85546875" style="3" bestFit="1" customWidth="1"/>
    <col min="7" max="7" width="18.7109375" style="3" customWidth="1"/>
    <col min="8" max="8" width="20.7109375" style="3" customWidth="1"/>
  </cols>
  <sheetData>
    <row r="1" spans="1:10" ht="17.45" customHeight="1" x14ac:dyDescent="0.25">
      <c r="A1" s="190" t="s">
        <v>121</v>
      </c>
      <c r="B1" s="191"/>
      <c r="C1" s="191"/>
      <c r="D1" s="191"/>
      <c r="E1" s="191"/>
      <c r="F1" s="191"/>
      <c r="G1" s="191"/>
      <c r="H1" s="192"/>
    </row>
    <row r="2" spans="1:10" ht="17.45" customHeight="1" thickBot="1" x14ac:dyDescent="0.3">
      <c r="A2" s="193"/>
      <c r="B2" s="194"/>
      <c r="C2" s="194"/>
      <c r="D2" s="194"/>
      <c r="E2" s="194"/>
      <c r="F2" s="194"/>
      <c r="G2" s="194"/>
      <c r="H2" s="195"/>
    </row>
    <row r="3" spans="1:10" ht="17.45" customHeight="1" thickBot="1" x14ac:dyDescent="0.3">
      <c r="A3" s="43"/>
      <c r="B3" s="43"/>
      <c r="C3" s="43"/>
      <c r="D3" s="43"/>
      <c r="E3" s="43"/>
      <c r="F3" s="43"/>
      <c r="G3" s="43"/>
      <c r="H3" s="43"/>
    </row>
    <row r="4" spans="1:10" ht="17.45" customHeight="1" thickBot="1" x14ac:dyDescent="0.3">
      <c r="A4" s="46" t="s">
        <v>126</v>
      </c>
      <c r="B4" s="178" t="s">
        <v>0</v>
      </c>
      <c r="C4" s="179"/>
      <c r="D4" s="180"/>
      <c r="E4" s="181"/>
      <c r="F4" s="181"/>
      <c r="G4" s="182"/>
      <c r="H4" s="48"/>
    </row>
    <row r="5" spans="1:10" ht="17.45" customHeight="1" thickBot="1" x14ac:dyDescent="0.3">
      <c r="A5" s="45"/>
      <c r="B5" s="47"/>
      <c r="C5" s="47"/>
      <c r="D5" s="47"/>
      <c r="E5" s="47"/>
      <c r="F5" s="49"/>
      <c r="G5" s="50"/>
      <c r="H5" s="51"/>
    </row>
    <row r="6" spans="1:10" ht="19.899999999999999" customHeight="1" thickBot="1" x14ac:dyDescent="0.3">
      <c r="A6" s="183" t="s">
        <v>13</v>
      </c>
      <c r="B6" s="184"/>
      <c r="C6" s="184"/>
      <c r="D6" s="184"/>
      <c r="E6" s="184"/>
      <c r="F6" s="184"/>
      <c r="G6" s="184"/>
      <c r="H6" s="185"/>
    </row>
    <row r="7" spans="1:10" s="9" customFormat="1" ht="19.899999999999999" customHeight="1" thickBot="1" x14ac:dyDescent="0.35">
      <c r="A7" s="27" t="s">
        <v>10</v>
      </c>
      <c r="B7" s="186" t="s">
        <v>0</v>
      </c>
      <c r="C7" s="187"/>
      <c r="D7" s="42" t="s">
        <v>6</v>
      </c>
      <c r="E7" s="42" t="s">
        <v>11</v>
      </c>
      <c r="F7" s="27" t="s">
        <v>7</v>
      </c>
      <c r="G7" s="28" t="s">
        <v>12</v>
      </c>
      <c r="H7" s="16" t="s">
        <v>8</v>
      </c>
    </row>
    <row r="8" spans="1:10" ht="13.9" customHeight="1" x14ac:dyDescent="0.25">
      <c r="A8" s="32">
        <v>1</v>
      </c>
      <c r="B8" s="188"/>
      <c r="C8" s="189"/>
      <c r="D8" s="5"/>
      <c r="E8" s="5"/>
      <c r="F8" s="5"/>
      <c r="G8" s="6"/>
      <c r="H8" s="7">
        <f>E8*G8</f>
        <v>0</v>
      </c>
    </row>
    <row r="9" spans="1:10" ht="13.9" customHeight="1" x14ac:dyDescent="0.25">
      <c r="A9" s="33">
        <v>2</v>
      </c>
      <c r="B9" s="156"/>
      <c r="C9" s="157"/>
      <c r="D9" s="8"/>
      <c r="E9" s="5"/>
      <c r="F9" s="8"/>
      <c r="G9" s="6"/>
      <c r="H9" s="7">
        <f t="shared" ref="H9:H12" si="0">E9*G9</f>
        <v>0</v>
      </c>
    </row>
    <row r="10" spans="1:10" ht="13.9" customHeight="1" x14ac:dyDescent="0.25">
      <c r="A10" s="32">
        <v>3</v>
      </c>
      <c r="B10" s="156"/>
      <c r="C10" s="157"/>
      <c r="D10" s="8"/>
      <c r="E10" s="5"/>
      <c r="F10" s="8"/>
      <c r="G10" s="6"/>
      <c r="H10" s="7">
        <f t="shared" si="0"/>
        <v>0</v>
      </c>
    </row>
    <row r="11" spans="1:10" ht="13.9" customHeight="1" x14ac:dyDescent="0.25">
      <c r="A11" s="33">
        <v>4</v>
      </c>
      <c r="B11" s="156"/>
      <c r="C11" s="157"/>
      <c r="D11" s="8"/>
      <c r="E11" s="5"/>
      <c r="F11" s="8"/>
      <c r="G11" s="6"/>
      <c r="H11" s="7">
        <f t="shared" si="0"/>
        <v>0</v>
      </c>
    </row>
    <row r="12" spans="1:10" ht="13.9" customHeight="1" thickBot="1" x14ac:dyDescent="0.3">
      <c r="A12" s="34">
        <v>5</v>
      </c>
      <c r="B12" s="158"/>
      <c r="C12" s="159"/>
      <c r="D12" s="18"/>
      <c r="E12" s="17"/>
      <c r="F12" s="18"/>
      <c r="G12" s="19"/>
      <c r="H12" s="20">
        <f t="shared" si="0"/>
        <v>0</v>
      </c>
    </row>
    <row r="13" spans="1:10" ht="16.149999999999999" customHeight="1" thickBot="1" x14ac:dyDescent="0.3">
      <c r="A13" s="160" t="s">
        <v>123</v>
      </c>
      <c r="B13" s="161"/>
      <c r="C13" s="162"/>
      <c r="D13" s="169" t="str">
        <f>HYPERLINK(D4)</f>
        <v/>
      </c>
      <c r="E13" s="170"/>
      <c r="F13" s="171"/>
      <c r="G13" s="30" t="s">
        <v>9</v>
      </c>
      <c r="H13" s="29">
        <f>SUM(H8:H12)</f>
        <v>0</v>
      </c>
    </row>
    <row r="14" spans="1:10" ht="18.75" thickBot="1" x14ac:dyDescent="0.3">
      <c r="A14" s="21"/>
    </row>
    <row r="15" spans="1:10" ht="19.899999999999999" customHeight="1" thickBot="1" x14ac:dyDescent="0.3">
      <c r="A15" s="172" t="s">
        <v>16</v>
      </c>
      <c r="B15" s="173"/>
      <c r="C15" s="173"/>
      <c r="D15" s="173"/>
      <c r="E15" s="173"/>
      <c r="F15" s="173"/>
      <c r="G15" s="173"/>
      <c r="H15" s="174"/>
      <c r="I15" s="1"/>
      <c r="J15" s="2"/>
    </row>
    <row r="16" spans="1:10" s="10" customFormat="1" ht="19.899999999999999" customHeight="1" thickBot="1" x14ac:dyDescent="0.3">
      <c r="A16" s="27" t="s">
        <v>10</v>
      </c>
      <c r="B16" s="175" t="s">
        <v>14</v>
      </c>
      <c r="C16" s="175"/>
      <c r="D16" s="40" t="s">
        <v>79</v>
      </c>
      <c r="E16" s="40" t="s">
        <v>11</v>
      </c>
      <c r="F16" s="40" t="s">
        <v>15</v>
      </c>
      <c r="G16" s="28" t="s">
        <v>12</v>
      </c>
      <c r="H16" s="16" t="s">
        <v>8</v>
      </c>
    </row>
    <row r="17" spans="1:8" ht="13.9" customHeight="1" x14ac:dyDescent="0.25">
      <c r="A17" s="32">
        <v>1</v>
      </c>
      <c r="B17" s="176"/>
      <c r="C17" s="177"/>
      <c r="D17" s="41"/>
      <c r="E17" s="12"/>
      <c r="F17" s="12"/>
      <c r="G17" s="13" t="e">
        <f>VLOOKUP(D17,'Operation Cost Index'!E:F,2,0)</f>
        <v>#N/A</v>
      </c>
      <c r="H17" s="15">
        <f>IFERROR(E17*G17,0)</f>
        <v>0</v>
      </c>
    </row>
    <row r="18" spans="1:8" ht="13.9" customHeight="1" x14ac:dyDescent="0.25">
      <c r="A18" s="33">
        <v>2</v>
      </c>
      <c r="B18" s="156"/>
      <c r="C18" s="157"/>
      <c r="D18" s="41"/>
      <c r="E18" s="12"/>
      <c r="F18" s="14"/>
      <c r="G18" s="13" t="e">
        <f>VLOOKUP(D18,'Operation Cost Index'!E:F,2,0)</f>
        <v>#N/A</v>
      </c>
      <c r="H18" s="15">
        <f t="shared" ref="H18:H23" si="1">IFERROR(E18*G18,0)</f>
        <v>0</v>
      </c>
    </row>
    <row r="19" spans="1:8" ht="13.9" customHeight="1" x14ac:dyDescent="0.25">
      <c r="A19" s="33">
        <v>3</v>
      </c>
      <c r="B19" s="156"/>
      <c r="C19" s="157"/>
      <c r="D19" s="41"/>
      <c r="E19" s="12"/>
      <c r="F19" s="14"/>
      <c r="G19" s="13" t="e">
        <f>VLOOKUP(D19,'Operation Cost Index'!E:F,2,0)</f>
        <v>#N/A</v>
      </c>
      <c r="H19" s="15">
        <f t="shared" si="1"/>
        <v>0</v>
      </c>
    </row>
    <row r="20" spans="1:8" ht="13.9" customHeight="1" x14ac:dyDescent="0.25">
      <c r="A20" s="33">
        <v>4</v>
      </c>
      <c r="B20" s="156"/>
      <c r="C20" s="157"/>
      <c r="D20" s="41"/>
      <c r="E20" s="12"/>
      <c r="F20" s="14"/>
      <c r="G20" s="13" t="e">
        <f>VLOOKUP(D20,'Operation Cost Index'!E:F,2,0)</f>
        <v>#N/A</v>
      </c>
      <c r="H20" s="15">
        <f t="shared" si="1"/>
        <v>0</v>
      </c>
    </row>
    <row r="21" spans="1:8" ht="13.9" customHeight="1" x14ac:dyDescent="0.25">
      <c r="A21" s="33">
        <v>5</v>
      </c>
      <c r="B21" s="156"/>
      <c r="C21" s="157"/>
      <c r="D21" s="41"/>
      <c r="E21" s="12"/>
      <c r="F21" s="14"/>
      <c r="G21" s="13" t="e">
        <f>VLOOKUP(D21,'Operation Cost Index'!E:F,2,0)</f>
        <v>#N/A</v>
      </c>
      <c r="H21" s="15">
        <f t="shared" si="1"/>
        <v>0</v>
      </c>
    </row>
    <row r="22" spans="1:8" ht="13.9" customHeight="1" x14ac:dyDescent="0.25">
      <c r="A22" s="33">
        <v>6</v>
      </c>
      <c r="B22" s="156"/>
      <c r="C22" s="157"/>
      <c r="D22" s="41"/>
      <c r="E22" s="12"/>
      <c r="F22" s="14"/>
      <c r="G22" s="13" t="e">
        <f>VLOOKUP(D22,'Operation Cost Index'!E:F,2,0)</f>
        <v>#N/A</v>
      </c>
      <c r="H22" s="15">
        <f t="shared" si="1"/>
        <v>0</v>
      </c>
    </row>
    <row r="23" spans="1:8" ht="13.9" customHeight="1" thickBot="1" x14ac:dyDescent="0.3">
      <c r="A23" s="35">
        <v>7</v>
      </c>
      <c r="B23" s="158"/>
      <c r="C23" s="159"/>
      <c r="D23" s="22"/>
      <c r="E23" s="23"/>
      <c r="F23" s="24"/>
      <c r="G23" s="13" t="e">
        <f>VLOOKUP(D23,'Operation Cost Index'!E:F,2,0)</f>
        <v>#N/A</v>
      </c>
      <c r="H23" s="15">
        <f t="shared" si="1"/>
        <v>0</v>
      </c>
    </row>
    <row r="24" spans="1:8" ht="16.149999999999999" customHeight="1" thickBot="1" x14ac:dyDescent="0.3">
      <c r="A24" s="160" t="s">
        <v>124</v>
      </c>
      <c r="B24" s="161"/>
      <c r="C24" s="162"/>
      <c r="D24" s="163" t="str">
        <f>HYPERLINK(D4)</f>
        <v/>
      </c>
      <c r="E24" s="164"/>
      <c r="F24" s="165"/>
      <c r="G24" s="31" t="s">
        <v>9</v>
      </c>
      <c r="H24" s="25">
        <f>SUM(H17:H23)</f>
        <v>0</v>
      </c>
    </row>
    <row r="25" spans="1:8" ht="16.899999999999999" customHeight="1" thickBot="1" x14ac:dyDescent="0.3">
      <c r="A25" s="44"/>
      <c r="B25" s="44"/>
      <c r="C25" s="44"/>
      <c r="D25" s="166" t="s">
        <v>125</v>
      </c>
      <c r="E25" s="167"/>
      <c r="F25" s="167"/>
      <c r="G25" s="168"/>
      <c r="H25" s="26">
        <f>SUM(H13+H24)</f>
        <v>0</v>
      </c>
    </row>
    <row r="27" spans="1:8" ht="15.75" thickBot="1" x14ac:dyDescent="0.3"/>
    <row r="28" spans="1:8" ht="18.75" thickBot="1" x14ac:dyDescent="0.3">
      <c r="A28" s="46" t="s">
        <v>127</v>
      </c>
      <c r="B28" s="178" t="s">
        <v>0</v>
      </c>
      <c r="C28" s="179"/>
      <c r="D28" s="180"/>
      <c r="E28" s="181"/>
      <c r="F28" s="181"/>
      <c r="G28" s="182"/>
      <c r="H28" s="48"/>
    </row>
    <row r="29" spans="1:8" ht="18.75" thickBot="1" x14ac:dyDescent="0.3">
      <c r="A29" s="45"/>
      <c r="B29" s="47"/>
      <c r="C29" s="47"/>
      <c r="D29" s="47"/>
      <c r="E29" s="47"/>
      <c r="F29" s="49"/>
      <c r="G29" s="50"/>
      <c r="H29" s="51"/>
    </row>
    <row r="30" spans="1:8" ht="18.75" thickBot="1" x14ac:dyDescent="0.3">
      <c r="A30" s="183" t="s">
        <v>13</v>
      </c>
      <c r="B30" s="184"/>
      <c r="C30" s="184"/>
      <c r="D30" s="184"/>
      <c r="E30" s="184"/>
      <c r="F30" s="184"/>
      <c r="G30" s="184"/>
      <c r="H30" s="185"/>
    </row>
    <row r="31" spans="1:8" ht="18.75" thickBot="1" x14ac:dyDescent="0.3">
      <c r="A31" s="27" t="s">
        <v>10</v>
      </c>
      <c r="B31" s="186" t="s">
        <v>0</v>
      </c>
      <c r="C31" s="187"/>
      <c r="D31" s="42" t="s">
        <v>6</v>
      </c>
      <c r="E31" s="42" t="s">
        <v>11</v>
      </c>
      <c r="F31" s="27" t="s">
        <v>7</v>
      </c>
      <c r="G31" s="28" t="s">
        <v>12</v>
      </c>
      <c r="H31" s="16" t="s">
        <v>8</v>
      </c>
    </row>
    <row r="32" spans="1:8" ht="15.75" x14ac:dyDescent="0.25">
      <c r="A32" s="32">
        <v>1</v>
      </c>
      <c r="B32" s="188"/>
      <c r="C32" s="189"/>
      <c r="D32" s="5"/>
      <c r="E32" s="5"/>
      <c r="F32" s="5"/>
      <c r="G32" s="6"/>
      <c r="H32" s="7">
        <f>E32*G32</f>
        <v>0</v>
      </c>
    </row>
    <row r="33" spans="1:8" ht="15.75" x14ac:dyDescent="0.25">
      <c r="A33" s="33">
        <v>2</v>
      </c>
      <c r="B33" s="156"/>
      <c r="C33" s="157"/>
      <c r="D33" s="8"/>
      <c r="E33" s="5"/>
      <c r="F33" s="8"/>
      <c r="G33" s="6"/>
      <c r="H33" s="7">
        <f t="shared" ref="H33:H36" si="2">E33*G33</f>
        <v>0</v>
      </c>
    </row>
    <row r="34" spans="1:8" ht="15.75" x14ac:dyDescent="0.25">
      <c r="A34" s="32">
        <v>3</v>
      </c>
      <c r="B34" s="156"/>
      <c r="C34" s="157"/>
      <c r="D34" s="8"/>
      <c r="E34" s="5"/>
      <c r="F34" s="8"/>
      <c r="G34" s="6"/>
      <c r="H34" s="7">
        <f t="shared" si="2"/>
        <v>0</v>
      </c>
    </row>
    <row r="35" spans="1:8" ht="15.75" x14ac:dyDescent="0.25">
      <c r="A35" s="33">
        <v>4</v>
      </c>
      <c r="B35" s="156"/>
      <c r="C35" s="157"/>
      <c r="D35" s="8"/>
      <c r="E35" s="5"/>
      <c r="F35" s="8"/>
      <c r="G35" s="6"/>
      <c r="H35" s="7">
        <f t="shared" si="2"/>
        <v>0</v>
      </c>
    </row>
    <row r="36" spans="1:8" ht="16.5" thickBot="1" x14ac:dyDescent="0.3">
      <c r="A36" s="34">
        <v>5</v>
      </c>
      <c r="B36" s="158"/>
      <c r="C36" s="159"/>
      <c r="D36" s="18"/>
      <c r="E36" s="17"/>
      <c r="F36" s="18"/>
      <c r="G36" s="19"/>
      <c r="H36" s="20">
        <f t="shared" si="2"/>
        <v>0</v>
      </c>
    </row>
    <row r="37" spans="1:8" ht="18.75" thickBot="1" x14ac:dyDescent="0.3">
      <c r="A37" s="160" t="s">
        <v>123</v>
      </c>
      <c r="B37" s="161"/>
      <c r="C37" s="162"/>
      <c r="D37" s="169" t="str">
        <f>HYPERLINK(D28)</f>
        <v/>
      </c>
      <c r="E37" s="170"/>
      <c r="F37" s="171"/>
      <c r="G37" s="30" t="s">
        <v>9</v>
      </c>
      <c r="H37" s="29">
        <f>SUM(H32:H36)</f>
        <v>0</v>
      </c>
    </row>
    <row r="38" spans="1:8" ht="18.75" thickBot="1" x14ac:dyDescent="0.3">
      <c r="A38" s="21"/>
    </row>
    <row r="39" spans="1:8" ht="18.75" thickBot="1" x14ac:dyDescent="0.3">
      <c r="A39" s="172" t="s">
        <v>16</v>
      </c>
      <c r="B39" s="173"/>
      <c r="C39" s="173"/>
      <c r="D39" s="173"/>
      <c r="E39" s="173"/>
      <c r="F39" s="173"/>
      <c r="G39" s="173"/>
      <c r="H39" s="174"/>
    </row>
    <row r="40" spans="1:8" ht="18.75" thickBot="1" x14ac:dyDescent="0.3">
      <c r="A40" s="27" t="s">
        <v>10</v>
      </c>
      <c r="B40" s="175" t="s">
        <v>14</v>
      </c>
      <c r="C40" s="175"/>
      <c r="D40" s="40" t="s">
        <v>79</v>
      </c>
      <c r="E40" s="40" t="s">
        <v>11</v>
      </c>
      <c r="F40" s="40" t="s">
        <v>15</v>
      </c>
      <c r="G40" s="28" t="s">
        <v>12</v>
      </c>
      <c r="H40" s="16" t="s">
        <v>8</v>
      </c>
    </row>
    <row r="41" spans="1:8" ht="15.75" x14ac:dyDescent="0.25">
      <c r="A41" s="32">
        <v>1</v>
      </c>
      <c r="B41" s="176"/>
      <c r="C41" s="177"/>
      <c r="D41" s="41"/>
      <c r="E41" s="12"/>
      <c r="F41" s="12"/>
      <c r="G41" s="13" t="e">
        <f>VLOOKUP(D41,'Operation Cost Index'!E:F,2,0)</f>
        <v>#N/A</v>
      </c>
      <c r="H41" s="15">
        <f>IFERROR(E41*G41,0)</f>
        <v>0</v>
      </c>
    </row>
    <row r="42" spans="1:8" ht="15.75" x14ac:dyDescent="0.25">
      <c r="A42" s="33">
        <v>2</v>
      </c>
      <c r="B42" s="156"/>
      <c r="C42" s="157"/>
      <c r="D42" s="41"/>
      <c r="E42" s="12"/>
      <c r="F42" s="14"/>
      <c r="G42" s="13" t="e">
        <f>VLOOKUP(D42,'Operation Cost Index'!E:F,2,0)</f>
        <v>#N/A</v>
      </c>
      <c r="H42" s="15">
        <f t="shared" ref="H42:H47" si="3">IFERROR(E42*G42,0)</f>
        <v>0</v>
      </c>
    </row>
    <row r="43" spans="1:8" ht="15.75" x14ac:dyDescent="0.25">
      <c r="A43" s="33">
        <v>3</v>
      </c>
      <c r="B43" s="156"/>
      <c r="C43" s="157"/>
      <c r="D43" s="41"/>
      <c r="E43" s="12"/>
      <c r="F43" s="14"/>
      <c r="G43" s="13" t="e">
        <f>VLOOKUP(D43,'Operation Cost Index'!E:F,2,0)</f>
        <v>#N/A</v>
      </c>
      <c r="H43" s="15">
        <f t="shared" si="3"/>
        <v>0</v>
      </c>
    </row>
    <row r="44" spans="1:8" ht="15.75" x14ac:dyDescent="0.25">
      <c r="A44" s="33">
        <v>4</v>
      </c>
      <c r="B44" s="156"/>
      <c r="C44" s="157"/>
      <c r="D44" s="41"/>
      <c r="E44" s="12"/>
      <c r="F44" s="14"/>
      <c r="G44" s="13" t="e">
        <f>VLOOKUP(D44,'Operation Cost Index'!E:F,2,0)</f>
        <v>#N/A</v>
      </c>
      <c r="H44" s="15">
        <f t="shared" si="3"/>
        <v>0</v>
      </c>
    </row>
    <row r="45" spans="1:8" ht="15.75" x14ac:dyDescent="0.25">
      <c r="A45" s="33">
        <v>5</v>
      </c>
      <c r="B45" s="156"/>
      <c r="C45" s="157"/>
      <c r="D45" s="41"/>
      <c r="E45" s="12"/>
      <c r="F45" s="14"/>
      <c r="G45" s="13" t="e">
        <f>VLOOKUP(D45,'Operation Cost Index'!E:F,2,0)</f>
        <v>#N/A</v>
      </c>
      <c r="H45" s="15">
        <f t="shared" si="3"/>
        <v>0</v>
      </c>
    </row>
    <row r="46" spans="1:8" ht="15.75" x14ac:dyDescent="0.25">
      <c r="A46" s="33">
        <v>6</v>
      </c>
      <c r="B46" s="156"/>
      <c r="C46" s="157"/>
      <c r="D46" s="41"/>
      <c r="E46" s="12"/>
      <c r="F46" s="14"/>
      <c r="G46" s="13" t="e">
        <f>VLOOKUP(D46,'Operation Cost Index'!E:F,2,0)</f>
        <v>#N/A</v>
      </c>
      <c r="H46" s="15">
        <f t="shared" si="3"/>
        <v>0</v>
      </c>
    </row>
    <row r="47" spans="1:8" ht="16.5" thickBot="1" x14ac:dyDescent="0.3">
      <c r="A47" s="35">
        <v>7</v>
      </c>
      <c r="B47" s="158"/>
      <c r="C47" s="159"/>
      <c r="D47" s="22"/>
      <c r="E47" s="23"/>
      <c r="F47" s="24"/>
      <c r="G47" s="13" t="e">
        <f>VLOOKUP(D47,'Operation Cost Index'!E:F,2,0)</f>
        <v>#N/A</v>
      </c>
      <c r="H47" s="15">
        <f t="shared" si="3"/>
        <v>0</v>
      </c>
    </row>
    <row r="48" spans="1:8" ht="18.75" thickBot="1" x14ac:dyDescent="0.3">
      <c r="A48" s="160" t="s">
        <v>124</v>
      </c>
      <c r="B48" s="161"/>
      <c r="C48" s="162"/>
      <c r="D48" s="163" t="str">
        <f>HYPERLINK(D28)</f>
        <v/>
      </c>
      <c r="E48" s="164"/>
      <c r="F48" s="165"/>
      <c r="G48" s="31" t="s">
        <v>9</v>
      </c>
      <c r="H48" s="25">
        <f>SUM(H41:H47)</f>
        <v>0</v>
      </c>
    </row>
    <row r="49" spans="1:8" ht="16.5" thickBot="1" x14ac:dyDescent="0.3">
      <c r="A49" s="44"/>
      <c r="B49" s="44"/>
      <c r="C49" s="44"/>
      <c r="D49" s="166" t="s">
        <v>125</v>
      </c>
      <c r="E49" s="167"/>
      <c r="F49" s="167"/>
      <c r="G49" s="168"/>
      <c r="H49" s="26">
        <f>SUM(H37+H48)</f>
        <v>0</v>
      </c>
    </row>
    <row r="51" spans="1:8" ht="15.75" thickBot="1" x14ac:dyDescent="0.3"/>
    <row r="52" spans="1:8" ht="18.75" thickBot="1" x14ac:dyDescent="0.3">
      <c r="A52" s="46" t="s">
        <v>128</v>
      </c>
      <c r="B52" s="178" t="s">
        <v>0</v>
      </c>
      <c r="C52" s="179"/>
      <c r="D52" s="180"/>
      <c r="E52" s="181"/>
      <c r="F52" s="181"/>
      <c r="G52" s="182"/>
      <c r="H52" s="48"/>
    </row>
    <row r="53" spans="1:8" ht="18.75" thickBot="1" x14ac:dyDescent="0.3">
      <c r="A53" s="45"/>
      <c r="B53" s="47"/>
      <c r="C53" s="47"/>
      <c r="D53" s="47"/>
      <c r="E53" s="47"/>
      <c r="F53" s="49"/>
      <c r="G53" s="50"/>
      <c r="H53" s="51"/>
    </row>
    <row r="54" spans="1:8" ht="18.75" thickBot="1" x14ac:dyDescent="0.3">
      <c r="A54" s="183" t="s">
        <v>13</v>
      </c>
      <c r="B54" s="184"/>
      <c r="C54" s="184"/>
      <c r="D54" s="184"/>
      <c r="E54" s="184"/>
      <c r="F54" s="184"/>
      <c r="G54" s="184"/>
      <c r="H54" s="185"/>
    </row>
    <row r="55" spans="1:8" ht="18.75" thickBot="1" x14ac:dyDescent="0.3">
      <c r="A55" s="27" t="s">
        <v>10</v>
      </c>
      <c r="B55" s="186" t="s">
        <v>0</v>
      </c>
      <c r="C55" s="187"/>
      <c r="D55" s="42" t="s">
        <v>6</v>
      </c>
      <c r="E55" s="42" t="s">
        <v>11</v>
      </c>
      <c r="F55" s="27" t="s">
        <v>7</v>
      </c>
      <c r="G55" s="28" t="s">
        <v>12</v>
      </c>
      <c r="H55" s="16" t="s">
        <v>8</v>
      </c>
    </row>
    <row r="56" spans="1:8" ht="15.75" x14ac:dyDescent="0.25">
      <c r="A56" s="32">
        <v>1</v>
      </c>
      <c r="B56" s="188"/>
      <c r="C56" s="189"/>
      <c r="D56" s="5"/>
      <c r="E56" s="5"/>
      <c r="F56" s="5"/>
      <c r="G56" s="6"/>
      <c r="H56" s="7">
        <f>E56*G56</f>
        <v>0</v>
      </c>
    </row>
    <row r="57" spans="1:8" ht="15.75" x14ac:dyDescent="0.25">
      <c r="A57" s="33">
        <v>2</v>
      </c>
      <c r="B57" s="156"/>
      <c r="C57" s="157"/>
      <c r="D57" s="8"/>
      <c r="E57" s="5"/>
      <c r="F57" s="8"/>
      <c r="G57" s="6"/>
      <c r="H57" s="7">
        <f t="shared" ref="H57:H60" si="4">E57*G57</f>
        <v>0</v>
      </c>
    </row>
    <row r="58" spans="1:8" ht="15.75" x14ac:dyDescent="0.25">
      <c r="A58" s="32">
        <v>3</v>
      </c>
      <c r="B58" s="156"/>
      <c r="C58" s="157"/>
      <c r="D58" s="8"/>
      <c r="E58" s="5"/>
      <c r="F58" s="8"/>
      <c r="G58" s="6"/>
      <c r="H58" s="7">
        <f t="shared" si="4"/>
        <v>0</v>
      </c>
    </row>
    <row r="59" spans="1:8" ht="15.75" x14ac:dyDescent="0.25">
      <c r="A59" s="33">
        <v>4</v>
      </c>
      <c r="B59" s="156"/>
      <c r="C59" s="157"/>
      <c r="D59" s="8"/>
      <c r="E59" s="5"/>
      <c r="F59" s="8"/>
      <c r="G59" s="6"/>
      <c r="H59" s="7">
        <f t="shared" si="4"/>
        <v>0</v>
      </c>
    </row>
    <row r="60" spans="1:8" ht="16.5" thickBot="1" x14ac:dyDescent="0.3">
      <c r="A60" s="34">
        <v>5</v>
      </c>
      <c r="B60" s="158"/>
      <c r="C60" s="159"/>
      <c r="D60" s="18"/>
      <c r="E60" s="17"/>
      <c r="F60" s="18"/>
      <c r="G60" s="19"/>
      <c r="H60" s="20">
        <f t="shared" si="4"/>
        <v>0</v>
      </c>
    </row>
    <row r="61" spans="1:8" ht="18.75" thickBot="1" x14ac:dyDescent="0.3">
      <c r="A61" s="160" t="s">
        <v>123</v>
      </c>
      <c r="B61" s="161"/>
      <c r="C61" s="162"/>
      <c r="D61" s="169" t="str">
        <f>HYPERLINK(D52)</f>
        <v/>
      </c>
      <c r="E61" s="170"/>
      <c r="F61" s="171"/>
      <c r="G61" s="30" t="s">
        <v>9</v>
      </c>
      <c r="H61" s="29">
        <f>SUM(H56:H60)</f>
        <v>0</v>
      </c>
    </row>
    <row r="62" spans="1:8" ht="18.75" thickBot="1" x14ac:dyDescent="0.3">
      <c r="A62" s="21"/>
    </row>
    <row r="63" spans="1:8" ht="18.75" thickBot="1" x14ac:dyDescent="0.3">
      <c r="A63" s="172" t="s">
        <v>16</v>
      </c>
      <c r="B63" s="173"/>
      <c r="C63" s="173"/>
      <c r="D63" s="173"/>
      <c r="E63" s="173"/>
      <c r="F63" s="173"/>
      <c r="G63" s="173"/>
      <c r="H63" s="174"/>
    </row>
    <row r="64" spans="1:8" ht="18.75" thickBot="1" x14ac:dyDescent="0.3">
      <c r="A64" s="27" t="s">
        <v>10</v>
      </c>
      <c r="B64" s="175" t="s">
        <v>14</v>
      </c>
      <c r="C64" s="175"/>
      <c r="D64" s="40" t="s">
        <v>79</v>
      </c>
      <c r="E64" s="40" t="s">
        <v>11</v>
      </c>
      <c r="F64" s="40" t="s">
        <v>15</v>
      </c>
      <c r="G64" s="28" t="s">
        <v>12</v>
      </c>
      <c r="H64" s="16" t="s">
        <v>8</v>
      </c>
    </row>
    <row r="65" spans="1:8" ht="15.75" x14ac:dyDescent="0.25">
      <c r="A65" s="32">
        <v>1</v>
      </c>
      <c r="B65" s="176"/>
      <c r="C65" s="177"/>
      <c r="D65" s="41"/>
      <c r="E65" s="12"/>
      <c r="F65" s="12"/>
      <c r="G65" s="13" t="e">
        <f>VLOOKUP(D65,'Operation Cost Index'!E:F,2,0)</f>
        <v>#N/A</v>
      </c>
      <c r="H65" s="15">
        <f>IFERROR(E65*G65,0)</f>
        <v>0</v>
      </c>
    </row>
    <row r="66" spans="1:8" ht="15.75" x14ac:dyDescent="0.25">
      <c r="A66" s="33">
        <v>2</v>
      </c>
      <c r="B66" s="156"/>
      <c r="C66" s="157"/>
      <c r="D66" s="41"/>
      <c r="E66" s="12"/>
      <c r="F66" s="14"/>
      <c r="G66" s="13" t="e">
        <f>VLOOKUP(D66,'Operation Cost Index'!E:F,2,0)</f>
        <v>#N/A</v>
      </c>
      <c r="H66" s="15">
        <f t="shared" ref="H66:H71" si="5">IFERROR(E66*G66,0)</f>
        <v>0</v>
      </c>
    </row>
    <row r="67" spans="1:8" ht="15.75" x14ac:dyDescent="0.25">
      <c r="A67" s="33">
        <v>3</v>
      </c>
      <c r="B67" s="156"/>
      <c r="C67" s="157"/>
      <c r="D67" s="41"/>
      <c r="E67" s="12"/>
      <c r="F67" s="14"/>
      <c r="G67" s="13" t="e">
        <f>VLOOKUP(D67,'Operation Cost Index'!E:F,2,0)</f>
        <v>#N/A</v>
      </c>
      <c r="H67" s="15">
        <f t="shared" si="5"/>
        <v>0</v>
      </c>
    </row>
    <row r="68" spans="1:8" ht="15.75" x14ac:dyDescent="0.25">
      <c r="A68" s="33">
        <v>4</v>
      </c>
      <c r="B68" s="156"/>
      <c r="C68" s="157"/>
      <c r="D68" s="41"/>
      <c r="E68" s="12"/>
      <c r="F68" s="14"/>
      <c r="G68" s="13" t="e">
        <f>VLOOKUP(D68,'Operation Cost Index'!E:F,2,0)</f>
        <v>#N/A</v>
      </c>
      <c r="H68" s="15">
        <f t="shared" si="5"/>
        <v>0</v>
      </c>
    </row>
    <row r="69" spans="1:8" ht="15.75" x14ac:dyDescent="0.25">
      <c r="A69" s="33">
        <v>5</v>
      </c>
      <c r="B69" s="156"/>
      <c r="C69" s="157"/>
      <c r="D69" s="41"/>
      <c r="E69" s="12"/>
      <c r="F69" s="14"/>
      <c r="G69" s="13" t="e">
        <f>VLOOKUP(D69,'Operation Cost Index'!E:F,2,0)</f>
        <v>#N/A</v>
      </c>
      <c r="H69" s="15">
        <f t="shared" si="5"/>
        <v>0</v>
      </c>
    </row>
    <row r="70" spans="1:8" ht="15.75" x14ac:dyDescent="0.25">
      <c r="A70" s="33">
        <v>6</v>
      </c>
      <c r="B70" s="156"/>
      <c r="C70" s="157"/>
      <c r="D70" s="41"/>
      <c r="E70" s="12"/>
      <c r="F70" s="14"/>
      <c r="G70" s="13" t="e">
        <f>VLOOKUP(D70,'Operation Cost Index'!E:F,2,0)</f>
        <v>#N/A</v>
      </c>
      <c r="H70" s="15">
        <f t="shared" si="5"/>
        <v>0</v>
      </c>
    </row>
    <row r="71" spans="1:8" ht="16.5" thickBot="1" x14ac:dyDescent="0.3">
      <c r="A71" s="35">
        <v>7</v>
      </c>
      <c r="B71" s="158"/>
      <c r="C71" s="159"/>
      <c r="D71" s="22"/>
      <c r="E71" s="23"/>
      <c r="F71" s="24"/>
      <c r="G71" s="13" t="e">
        <f>VLOOKUP(D71,'Operation Cost Index'!E:F,2,0)</f>
        <v>#N/A</v>
      </c>
      <c r="H71" s="15">
        <f t="shared" si="5"/>
        <v>0</v>
      </c>
    </row>
    <row r="72" spans="1:8" ht="18.75" thickBot="1" x14ac:dyDescent="0.3">
      <c r="A72" s="160" t="s">
        <v>124</v>
      </c>
      <c r="B72" s="161"/>
      <c r="C72" s="162"/>
      <c r="D72" s="163" t="str">
        <f>HYPERLINK(D52)</f>
        <v/>
      </c>
      <c r="E72" s="164"/>
      <c r="F72" s="165"/>
      <c r="G72" s="31" t="s">
        <v>9</v>
      </c>
      <c r="H72" s="25">
        <f>SUM(H65:H71)</f>
        <v>0</v>
      </c>
    </row>
    <row r="73" spans="1:8" ht="16.5" thickBot="1" x14ac:dyDescent="0.3">
      <c r="A73" s="44"/>
      <c r="B73" s="44"/>
      <c r="C73" s="44"/>
      <c r="D73" s="166" t="s">
        <v>125</v>
      </c>
      <c r="E73" s="167"/>
      <c r="F73" s="167"/>
      <c r="G73" s="168"/>
      <c r="H73" s="26">
        <f>SUM(H61+H72)</f>
        <v>0</v>
      </c>
    </row>
    <row r="75" spans="1:8" ht="15.75" thickBot="1" x14ac:dyDescent="0.3"/>
    <row r="76" spans="1:8" ht="18.75" thickBot="1" x14ac:dyDescent="0.3">
      <c r="A76" s="46" t="s">
        <v>129</v>
      </c>
      <c r="B76" s="178" t="s">
        <v>0</v>
      </c>
      <c r="C76" s="179"/>
      <c r="D76" s="180"/>
      <c r="E76" s="181"/>
      <c r="F76" s="181"/>
      <c r="G76" s="182"/>
      <c r="H76" s="48"/>
    </row>
    <row r="77" spans="1:8" ht="18.75" thickBot="1" x14ac:dyDescent="0.3">
      <c r="A77" s="45"/>
      <c r="B77" s="47"/>
      <c r="C77" s="47"/>
      <c r="D77" s="47"/>
      <c r="E77" s="47"/>
      <c r="F77" s="49"/>
      <c r="G77" s="50"/>
      <c r="H77" s="51"/>
    </row>
    <row r="78" spans="1:8" ht="18.75" thickBot="1" x14ac:dyDescent="0.3">
      <c r="A78" s="183" t="s">
        <v>13</v>
      </c>
      <c r="B78" s="184"/>
      <c r="C78" s="184"/>
      <c r="D78" s="184"/>
      <c r="E78" s="184"/>
      <c r="F78" s="184"/>
      <c r="G78" s="184"/>
      <c r="H78" s="185"/>
    </row>
    <row r="79" spans="1:8" ht="18.75" thickBot="1" x14ac:dyDescent="0.3">
      <c r="A79" s="27" t="s">
        <v>10</v>
      </c>
      <c r="B79" s="186" t="s">
        <v>0</v>
      </c>
      <c r="C79" s="187"/>
      <c r="D79" s="42" t="s">
        <v>6</v>
      </c>
      <c r="E79" s="42" t="s">
        <v>11</v>
      </c>
      <c r="F79" s="27" t="s">
        <v>7</v>
      </c>
      <c r="G79" s="28" t="s">
        <v>12</v>
      </c>
      <c r="H79" s="16" t="s">
        <v>8</v>
      </c>
    </row>
    <row r="80" spans="1:8" ht="15.75" x14ac:dyDescent="0.25">
      <c r="A80" s="32">
        <v>1</v>
      </c>
      <c r="B80" s="188"/>
      <c r="C80" s="189"/>
      <c r="D80" s="5"/>
      <c r="E80" s="5"/>
      <c r="F80" s="5"/>
      <c r="G80" s="6"/>
      <c r="H80" s="7">
        <f>E80*G80</f>
        <v>0</v>
      </c>
    </row>
    <row r="81" spans="1:8" ht="15.75" x14ac:dyDescent="0.25">
      <c r="A81" s="33">
        <v>2</v>
      </c>
      <c r="B81" s="156"/>
      <c r="C81" s="157"/>
      <c r="D81" s="8"/>
      <c r="E81" s="5"/>
      <c r="F81" s="8"/>
      <c r="G81" s="6"/>
      <c r="H81" s="7">
        <f t="shared" ref="H81:H84" si="6">E81*G81</f>
        <v>0</v>
      </c>
    </row>
    <row r="82" spans="1:8" ht="15.75" x14ac:dyDescent="0.25">
      <c r="A82" s="32">
        <v>3</v>
      </c>
      <c r="B82" s="156"/>
      <c r="C82" s="157"/>
      <c r="D82" s="8"/>
      <c r="E82" s="5"/>
      <c r="F82" s="8"/>
      <c r="G82" s="6"/>
      <c r="H82" s="7">
        <f t="shared" si="6"/>
        <v>0</v>
      </c>
    </row>
    <row r="83" spans="1:8" ht="15.75" x14ac:dyDescent="0.25">
      <c r="A83" s="33">
        <v>4</v>
      </c>
      <c r="B83" s="156"/>
      <c r="C83" s="157"/>
      <c r="D83" s="8"/>
      <c r="E83" s="5"/>
      <c r="F83" s="8"/>
      <c r="G83" s="6"/>
      <c r="H83" s="7">
        <f t="shared" si="6"/>
        <v>0</v>
      </c>
    </row>
    <row r="84" spans="1:8" ht="16.5" thickBot="1" x14ac:dyDescent="0.3">
      <c r="A84" s="34">
        <v>5</v>
      </c>
      <c r="B84" s="158"/>
      <c r="C84" s="159"/>
      <c r="D84" s="18"/>
      <c r="E84" s="17"/>
      <c r="F84" s="18"/>
      <c r="G84" s="19"/>
      <c r="H84" s="20">
        <f t="shared" si="6"/>
        <v>0</v>
      </c>
    </row>
    <row r="85" spans="1:8" ht="18.75" thickBot="1" x14ac:dyDescent="0.3">
      <c r="A85" s="160" t="s">
        <v>123</v>
      </c>
      <c r="B85" s="161"/>
      <c r="C85" s="162"/>
      <c r="D85" s="169" t="str">
        <f>HYPERLINK(D76)</f>
        <v/>
      </c>
      <c r="E85" s="170"/>
      <c r="F85" s="171"/>
      <c r="G85" s="30" t="s">
        <v>9</v>
      </c>
      <c r="H85" s="29">
        <f>SUM(H80:H84)</f>
        <v>0</v>
      </c>
    </row>
    <row r="86" spans="1:8" ht="18.75" thickBot="1" x14ac:dyDescent="0.3">
      <c r="A86" s="21"/>
    </row>
    <row r="87" spans="1:8" ht="18.75" thickBot="1" x14ac:dyDescent="0.3">
      <c r="A87" s="172" t="s">
        <v>16</v>
      </c>
      <c r="B87" s="173"/>
      <c r="C87" s="173"/>
      <c r="D87" s="173"/>
      <c r="E87" s="173"/>
      <c r="F87" s="173"/>
      <c r="G87" s="173"/>
      <c r="H87" s="174"/>
    </row>
    <row r="88" spans="1:8" ht="18.75" thickBot="1" x14ac:dyDescent="0.3">
      <c r="A88" s="27" t="s">
        <v>10</v>
      </c>
      <c r="B88" s="175" t="s">
        <v>14</v>
      </c>
      <c r="C88" s="175"/>
      <c r="D88" s="40" t="s">
        <v>79</v>
      </c>
      <c r="E88" s="40" t="s">
        <v>11</v>
      </c>
      <c r="F88" s="40" t="s">
        <v>15</v>
      </c>
      <c r="G88" s="28" t="s">
        <v>12</v>
      </c>
      <c r="H88" s="16" t="s">
        <v>8</v>
      </c>
    </row>
    <row r="89" spans="1:8" ht="15.75" x14ac:dyDescent="0.25">
      <c r="A89" s="32">
        <v>1</v>
      </c>
      <c r="B89" s="176"/>
      <c r="C89" s="177"/>
      <c r="D89" s="41"/>
      <c r="E89" s="12"/>
      <c r="F89" s="12"/>
      <c r="G89" s="13" t="e">
        <f>VLOOKUP(D89,'Operation Cost Index'!E:F,2,0)</f>
        <v>#N/A</v>
      </c>
      <c r="H89" s="15">
        <f>IFERROR(E89*G89,0)</f>
        <v>0</v>
      </c>
    </row>
    <row r="90" spans="1:8" ht="15.75" x14ac:dyDescent="0.25">
      <c r="A90" s="33">
        <v>2</v>
      </c>
      <c r="B90" s="156"/>
      <c r="C90" s="157"/>
      <c r="D90" s="41"/>
      <c r="E90" s="12"/>
      <c r="F90" s="14"/>
      <c r="G90" s="13" t="e">
        <f>VLOOKUP(D90,'Operation Cost Index'!E:F,2,0)</f>
        <v>#N/A</v>
      </c>
      <c r="H90" s="15">
        <f t="shared" ref="H90:H95" si="7">IFERROR(E90*G90,0)</f>
        <v>0</v>
      </c>
    </row>
    <row r="91" spans="1:8" ht="15.75" x14ac:dyDescent="0.25">
      <c r="A91" s="33">
        <v>3</v>
      </c>
      <c r="B91" s="156"/>
      <c r="C91" s="157"/>
      <c r="D91" s="41"/>
      <c r="E91" s="12"/>
      <c r="F91" s="14"/>
      <c r="G91" s="13" t="e">
        <f>VLOOKUP(D91,'Operation Cost Index'!E:F,2,0)</f>
        <v>#N/A</v>
      </c>
      <c r="H91" s="15">
        <f t="shared" si="7"/>
        <v>0</v>
      </c>
    </row>
    <row r="92" spans="1:8" ht="15.75" x14ac:dyDescent="0.25">
      <c r="A92" s="33">
        <v>4</v>
      </c>
      <c r="B92" s="156"/>
      <c r="C92" s="157"/>
      <c r="D92" s="41"/>
      <c r="E92" s="12"/>
      <c r="F92" s="14"/>
      <c r="G92" s="13" t="e">
        <f>VLOOKUP(D92,'Operation Cost Index'!E:F,2,0)</f>
        <v>#N/A</v>
      </c>
      <c r="H92" s="15">
        <f t="shared" si="7"/>
        <v>0</v>
      </c>
    </row>
    <row r="93" spans="1:8" ht="15.75" x14ac:dyDescent="0.25">
      <c r="A93" s="33">
        <v>5</v>
      </c>
      <c r="B93" s="156"/>
      <c r="C93" s="157"/>
      <c r="D93" s="41"/>
      <c r="E93" s="12"/>
      <c r="F93" s="14"/>
      <c r="G93" s="13" t="e">
        <f>VLOOKUP(D93,'Operation Cost Index'!E:F,2,0)</f>
        <v>#N/A</v>
      </c>
      <c r="H93" s="15">
        <f t="shared" si="7"/>
        <v>0</v>
      </c>
    </row>
    <row r="94" spans="1:8" ht="15.75" x14ac:dyDescent="0.25">
      <c r="A94" s="33">
        <v>6</v>
      </c>
      <c r="B94" s="156"/>
      <c r="C94" s="157"/>
      <c r="D94" s="41"/>
      <c r="E94" s="12"/>
      <c r="F94" s="14"/>
      <c r="G94" s="13" t="e">
        <f>VLOOKUP(D94,'Operation Cost Index'!E:F,2,0)</f>
        <v>#N/A</v>
      </c>
      <c r="H94" s="15">
        <f t="shared" si="7"/>
        <v>0</v>
      </c>
    </row>
    <row r="95" spans="1:8" ht="16.5" thickBot="1" x14ac:dyDescent="0.3">
      <c r="A95" s="35">
        <v>7</v>
      </c>
      <c r="B95" s="158"/>
      <c r="C95" s="159"/>
      <c r="D95" s="22"/>
      <c r="E95" s="23"/>
      <c r="F95" s="24"/>
      <c r="G95" s="13" t="e">
        <f>VLOOKUP(D95,'Operation Cost Index'!E:F,2,0)</f>
        <v>#N/A</v>
      </c>
      <c r="H95" s="15">
        <f t="shared" si="7"/>
        <v>0</v>
      </c>
    </row>
    <row r="96" spans="1:8" ht="18.75" thickBot="1" x14ac:dyDescent="0.3">
      <c r="A96" s="160" t="s">
        <v>124</v>
      </c>
      <c r="B96" s="161"/>
      <c r="C96" s="162"/>
      <c r="D96" s="163" t="str">
        <f>HYPERLINK(D76)</f>
        <v/>
      </c>
      <c r="E96" s="164"/>
      <c r="F96" s="165"/>
      <c r="G96" s="31" t="s">
        <v>9</v>
      </c>
      <c r="H96" s="25">
        <f>SUM(H89:H95)</f>
        <v>0</v>
      </c>
    </row>
    <row r="97" spans="1:8" ht="16.5" thickBot="1" x14ac:dyDescent="0.3">
      <c r="A97" s="44"/>
      <c r="B97" s="44"/>
      <c r="C97" s="44"/>
      <c r="D97" s="166" t="s">
        <v>125</v>
      </c>
      <c r="E97" s="167"/>
      <c r="F97" s="167"/>
      <c r="G97" s="168"/>
      <c r="H97" s="26">
        <f>SUM(H85+H96)</f>
        <v>0</v>
      </c>
    </row>
    <row r="99" spans="1:8" ht="15.75" thickBot="1" x14ac:dyDescent="0.3"/>
    <row r="100" spans="1:8" ht="18.75" thickBot="1" x14ac:dyDescent="0.3">
      <c r="A100" s="46" t="s">
        <v>130</v>
      </c>
      <c r="B100" s="178" t="s">
        <v>0</v>
      </c>
      <c r="C100" s="179"/>
      <c r="D100" s="180"/>
      <c r="E100" s="181"/>
      <c r="F100" s="181"/>
      <c r="G100" s="182"/>
      <c r="H100" s="48"/>
    </row>
    <row r="101" spans="1:8" ht="18.75" thickBot="1" x14ac:dyDescent="0.3">
      <c r="A101" s="45"/>
      <c r="B101" s="47"/>
      <c r="C101" s="47"/>
      <c r="D101" s="47"/>
      <c r="E101" s="47"/>
      <c r="F101" s="49"/>
      <c r="G101" s="50"/>
      <c r="H101" s="51"/>
    </row>
    <row r="102" spans="1:8" ht="18.75" thickBot="1" x14ac:dyDescent="0.3">
      <c r="A102" s="183" t="s">
        <v>13</v>
      </c>
      <c r="B102" s="184"/>
      <c r="C102" s="184"/>
      <c r="D102" s="184"/>
      <c r="E102" s="184"/>
      <c r="F102" s="184"/>
      <c r="G102" s="184"/>
      <c r="H102" s="185"/>
    </row>
    <row r="103" spans="1:8" ht="18.75" thickBot="1" x14ac:dyDescent="0.3">
      <c r="A103" s="27" t="s">
        <v>10</v>
      </c>
      <c r="B103" s="186" t="s">
        <v>0</v>
      </c>
      <c r="C103" s="187"/>
      <c r="D103" s="42" t="s">
        <v>6</v>
      </c>
      <c r="E103" s="42" t="s">
        <v>11</v>
      </c>
      <c r="F103" s="27" t="s">
        <v>7</v>
      </c>
      <c r="G103" s="28" t="s">
        <v>12</v>
      </c>
      <c r="H103" s="16" t="s">
        <v>8</v>
      </c>
    </row>
    <row r="104" spans="1:8" ht="15.75" x14ac:dyDescent="0.25">
      <c r="A104" s="32">
        <v>1</v>
      </c>
      <c r="B104" s="188"/>
      <c r="C104" s="189"/>
      <c r="D104" s="5"/>
      <c r="E104" s="5"/>
      <c r="F104" s="5"/>
      <c r="G104" s="6"/>
      <c r="H104" s="7">
        <f>E104*G104</f>
        <v>0</v>
      </c>
    </row>
    <row r="105" spans="1:8" ht="15.75" x14ac:dyDescent="0.25">
      <c r="A105" s="33">
        <v>2</v>
      </c>
      <c r="B105" s="156"/>
      <c r="C105" s="157"/>
      <c r="D105" s="8"/>
      <c r="E105" s="5"/>
      <c r="F105" s="8"/>
      <c r="G105" s="6"/>
      <c r="H105" s="7">
        <f t="shared" ref="H105:H108" si="8">E105*G105</f>
        <v>0</v>
      </c>
    </row>
    <row r="106" spans="1:8" ht="15.75" x14ac:dyDescent="0.25">
      <c r="A106" s="32">
        <v>3</v>
      </c>
      <c r="B106" s="156"/>
      <c r="C106" s="157"/>
      <c r="D106" s="8"/>
      <c r="E106" s="5"/>
      <c r="F106" s="8"/>
      <c r="G106" s="6"/>
      <c r="H106" s="7">
        <f t="shared" si="8"/>
        <v>0</v>
      </c>
    </row>
    <row r="107" spans="1:8" ht="15.75" x14ac:dyDescent="0.25">
      <c r="A107" s="33">
        <v>4</v>
      </c>
      <c r="B107" s="156"/>
      <c r="C107" s="157"/>
      <c r="D107" s="8"/>
      <c r="E107" s="5"/>
      <c r="F107" s="8"/>
      <c r="G107" s="6"/>
      <c r="H107" s="7">
        <f t="shared" si="8"/>
        <v>0</v>
      </c>
    </row>
    <row r="108" spans="1:8" ht="16.5" thickBot="1" x14ac:dyDescent="0.3">
      <c r="A108" s="34">
        <v>5</v>
      </c>
      <c r="B108" s="158"/>
      <c r="C108" s="159"/>
      <c r="D108" s="18"/>
      <c r="E108" s="17"/>
      <c r="F108" s="18"/>
      <c r="G108" s="19"/>
      <c r="H108" s="20">
        <f t="shared" si="8"/>
        <v>0</v>
      </c>
    </row>
    <row r="109" spans="1:8" ht="18.75" thickBot="1" x14ac:dyDescent="0.3">
      <c r="A109" s="160" t="s">
        <v>123</v>
      </c>
      <c r="B109" s="161"/>
      <c r="C109" s="162"/>
      <c r="D109" s="169" t="str">
        <f>HYPERLINK(D100)</f>
        <v/>
      </c>
      <c r="E109" s="170"/>
      <c r="F109" s="171"/>
      <c r="G109" s="30" t="s">
        <v>9</v>
      </c>
      <c r="H109" s="29">
        <f>SUM(H104:H108)</f>
        <v>0</v>
      </c>
    </row>
    <row r="110" spans="1:8" ht="18.75" thickBot="1" x14ac:dyDescent="0.3">
      <c r="A110" s="21"/>
    </row>
    <row r="111" spans="1:8" ht="18.75" thickBot="1" x14ac:dyDescent="0.3">
      <c r="A111" s="172" t="s">
        <v>16</v>
      </c>
      <c r="B111" s="173"/>
      <c r="C111" s="173"/>
      <c r="D111" s="173"/>
      <c r="E111" s="173"/>
      <c r="F111" s="173"/>
      <c r="G111" s="173"/>
      <c r="H111" s="174"/>
    </row>
    <row r="112" spans="1:8" ht="18.75" thickBot="1" x14ac:dyDescent="0.3">
      <c r="A112" s="27" t="s">
        <v>10</v>
      </c>
      <c r="B112" s="175" t="s">
        <v>14</v>
      </c>
      <c r="C112" s="175"/>
      <c r="D112" s="40" t="s">
        <v>79</v>
      </c>
      <c r="E112" s="40" t="s">
        <v>11</v>
      </c>
      <c r="F112" s="40" t="s">
        <v>15</v>
      </c>
      <c r="G112" s="28" t="s">
        <v>12</v>
      </c>
      <c r="H112" s="16" t="s">
        <v>8</v>
      </c>
    </row>
    <row r="113" spans="1:8" ht="15.75" x14ac:dyDescent="0.25">
      <c r="A113" s="32">
        <v>1</v>
      </c>
      <c r="B113" s="176"/>
      <c r="C113" s="177"/>
      <c r="D113" s="41"/>
      <c r="E113" s="12"/>
      <c r="F113" s="12"/>
      <c r="G113" s="13" t="e">
        <f>VLOOKUP(D113,'Operation Cost Index'!E:F,2,0)</f>
        <v>#N/A</v>
      </c>
      <c r="H113" s="15">
        <f>IFERROR(E113*G113,0)</f>
        <v>0</v>
      </c>
    </row>
    <row r="114" spans="1:8" ht="15.75" x14ac:dyDescent="0.25">
      <c r="A114" s="33">
        <v>2</v>
      </c>
      <c r="B114" s="156"/>
      <c r="C114" s="157"/>
      <c r="D114" s="41"/>
      <c r="E114" s="12"/>
      <c r="F114" s="14"/>
      <c r="G114" s="13" t="e">
        <f>VLOOKUP(D114,'Operation Cost Index'!E:F,2,0)</f>
        <v>#N/A</v>
      </c>
      <c r="H114" s="15">
        <f t="shared" ref="H114:H119" si="9">IFERROR(E114*G114,0)</f>
        <v>0</v>
      </c>
    </row>
    <row r="115" spans="1:8" ht="15.75" x14ac:dyDescent="0.25">
      <c r="A115" s="33">
        <v>3</v>
      </c>
      <c r="B115" s="156"/>
      <c r="C115" s="157"/>
      <c r="D115" s="41"/>
      <c r="E115" s="12"/>
      <c r="F115" s="14"/>
      <c r="G115" s="13" t="e">
        <f>VLOOKUP(D115,'Operation Cost Index'!E:F,2,0)</f>
        <v>#N/A</v>
      </c>
      <c r="H115" s="15">
        <f t="shared" si="9"/>
        <v>0</v>
      </c>
    </row>
    <row r="116" spans="1:8" ht="15.75" x14ac:dyDescent="0.25">
      <c r="A116" s="33">
        <v>4</v>
      </c>
      <c r="B116" s="156"/>
      <c r="C116" s="157"/>
      <c r="D116" s="41"/>
      <c r="E116" s="12"/>
      <c r="F116" s="14"/>
      <c r="G116" s="13" t="e">
        <f>VLOOKUP(D116,'Operation Cost Index'!E:F,2,0)</f>
        <v>#N/A</v>
      </c>
      <c r="H116" s="15">
        <f t="shared" si="9"/>
        <v>0</v>
      </c>
    </row>
    <row r="117" spans="1:8" ht="15.75" x14ac:dyDescent="0.25">
      <c r="A117" s="33">
        <v>5</v>
      </c>
      <c r="B117" s="156"/>
      <c r="C117" s="157"/>
      <c r="D117" s="41"/>
      <c r="E117" s="12"/>
      <c r="F117" s="14"/>
      <c r="G117" s="13" t="e">
        <f>VLOOKUP(D117,'Operation Cost Index'!E:F,2,0)</f>
        <v>#N/A</v>
      </c>
      <c r="H117" s="15">
        <f t="shared" si="9"/>
        <v>0</v>
      </c>
    </row>
    <row r="118" spans="1:8" ht="15.75" x14ac:dyDescent="0.25">
      <c r="A118" s="33">
        <v>6</v>
      </c>
      <c r="B118" s="156"/>
      <c r="C118" s="157"/>
      <c r="D118" s="41"/>
      <c r="E118" s="12"/>
      <c r="F118" s="14"/>
      <c r="G118" s="13" t="e">
        <f>VLOOKUP(D118,'Operation Cost Index'!E:F,2,0)</f>
        <v>#N/A</v>
      </c>
      <c r="H118" s="15">
        <f t="shared" si="9"/>
        <v>0</v>
      </c>
    </row>
    <row r="119" spans="1:8" ht="16.5" thickBot="1" x14ac:dyDescent="0.3">
      <c r="A119" s="35">
        <v>7</v>
      </c>
      <c r="B119" s="158"/>
      <c r="C119" s="159"/>
      <c r="D119" s="22"/>
      <c r="E119" s="23"/>
      <c r="F119" s="24"/>
      <c r="G119" s="13" t="e">
        <f>VLOOKUP(D119,'Operation Cost Index'!E:F,2,0)</f>
        <v>#N/A</v>
      </c>
      <c r="H119" s="15">
        <f t="shared" si="9"/>
        <v>0</v>
      </c>
    </row>
    <row r="120" spans="1:8" ht="18.75" thickBot="1" x14ac:dyDescent="0.3">
      <c r="A120" s="160" t="s">
        <v>124</v>
      </c>
      <c r="B120" s="161"/>
      <c r="C120" s="162"/>
      <c r="D120" s="163" t="str">
        <f>HYPERLINK(D100)</f>
        <v/>
      </c>
      <c r="E120" s="164"/>
      <c r="F120" s="165"/>
      <c r="G120" s="31" t="s">
        <v>9</v>
      </c>
      <c r="H120" s="25">
        <f>SUM(H113:H119)</f>
        <v>0</v>
      </c>
    </row>
    <row r="121" spans="1:8" ht="16.5" thickBot="1" x14ac:dyDescent="0.3">
      <c r="A121" s="44"/>
      <c r="B121" s="44"/>
      <c r="C121" s="44"/>
      <c r="D121" s="166" t="s">
        <v>125</v>
      </c>
      <c r="E121" s="167"/>
      <c r="F121" s="167"/>
      <c r="G121" s="168"/>
      <c r="H121" s="26">
        <f>SUM(H109+H120)</f>
        <v>0</v>
      </c>
    </row>
    <row r="123" spans="1:8" ht="15.75" thickBot="1" x14ac:dyDescent="0.3"/>
    <row r="124" spans="1:8" ht="18.75" thickBot="1" x14ac:dyDescent="0.3">
      <c r="A124" s="46" t="s">
        <v>131</v>
      </c>
      <c r="B124" s="178" t="s">
        <v>0</v>
      </c>
      <c r="C124" s="179"/>
      <c r="D124" s="180"/>
      <c r="E124" s="181"/>
      <c r="F124" s="181"/>
      <c r="G124" s="182"/>
      <c r="H124" s="48"/>
    </row>
    <row r="125" spans="1:8" ht="18.75" thickBot="1" x14ac:dyDescent="0.3">
      <c r="A125" s="45"/>
      <c r="B125" s="47"/>
      <c r="C125" s="47"/>
      <c r="D125" s="47"/>
      <c r="E125" s="47"/>
      <c r="F125" s="49"/>
      <c r="G125" s="50"/>
      <c r="H125" s="51"/>
    </row>
    <row r="126" spans="1:8" ht="18.75" thickBot="1" x14ac:dyDescent="0.3">
      <c r="A126" s="183" t="s">
        <v>13</v>
      </c>
      <c r="B126" s="184"/>
      <c r="C126" s="184"/>
      <c r="D126" s="184"/>
      <c r="E126" s="184"/>
      <c r="F126" s="184"/>
      <c r="G126" s="184"/>
      <c r="H126" s="185"/>
    </row>
    <row r="127" spans="1:8" ht="18.75" thickBot="1" x14ac:dyDescent="0.3">
      <c r="A127" s="27" t="s">
        <v>10</v>
      </c>
      <c r="B127" s="186" t="s">
        <v>0</v>
      </c>
      <c r="C127" s="187"/>
      <c r="D127" s="42" t="s">
        <v>6</v>
      </c>
      <c r="E127" s="42" t="s">
        <v>11</v>
      </c>
      <c r="F127" s="27" t="s">
        <v>7</v>
      </c>
      <c r="G127" s="28" t="s">
        <v>12</v>
      </c>
      <c r="H127" s="16" t="s">
        <v>8</v>
      </c>
    </row>
    <row r="128" spans="1:8" ht="15.75" x14ac:dyDescent="0.25">
      <c r="A128" s="32">
        <v>1</v>
      </c>
      <c r="B128" s="188"/>
      <c r="C128" s="189"/>
      <c r="D128" s="5"/>
      <c r="E128" s="5"/>
      <c r="F128" s="5"/>
      <c r="G128" s="6"/>
      <c r="H128" s="7">
        <f>E128*G128</f>
        <v>0</v>
      </c>
    </row>
    <row r="129" spans="1:8" ht="15.75" x14ac:dyDescent="0.25">
      <c r="A129" s="33">
        <v>2</v>
      </c>
      <c r="B129" s="156"/>
      <c r="C129" s="157"/>
      <c r="D129" s="8"/>
      <c r="E129" s="5"/>
      <c r="F129" s="8"/>
      <c r="G129" s="6"/>
      <c r="H129" s="7">
        <f t="shared" ref="H129:H132" si="10">E129*G129</f>
        <v>0</v>
      </c>
    </row>
    <row r="130" spans="1:8" ht="15.75" x14ac:dyDescent="0.25">
      <c r="A130" s="32">
        <v>3</v>
      </c>
      <c r="B130" s="156"/>
      <c r="C130" s="157"/>
      <c r="D130" s="8"/>
      <c r="E130" s="5"/>
      <c r="F130" s="8"/>
      <c r="G130" s="6"/>
      <c r="H130" s="7">
        <f t="shared" si="10"/>
        <v>0</v>
      </c>
    </row>
    <row r="131" spans="1:8" ht="15.75" x14ac:dyDescent="0.25">
      <c r="A131" s="33">
        <v>4</v>
      </c>
      <c r="B131" s="156"/>
      <c r="C131" s="157"/>
      <c r="D131" s="8"/>
      <c r="E131" s="5"/>
      <c r="F131" s="8"/>
      <c r="G131" s="6"/>
      <c r="H131" s="7">
        <f t="shared" si="10"/>
        <v>0</v>
      </c>
    </row>
    <row r="132" spans="1:8" ht="16.5" thickBot="1" x14ac:dyDescent="0.3">
      <c r="A132" s="34">
        <v>5</v>
      </c>
      <c r="B132" s="158"/>
      <c r="C132" s="159"/>
      <c r="D132" s="18"/>
      <c r="E132" s="17"/>
      <c r="F132" s="18"/>
      <c r="G132" s="19"/>
      <c r="H132" s="20">
        <f t="shared" si="10"/>
        <v>0</v>
      </c>
    </row>
    <row r="133" spans="1:8" ht="18.75" thickBot="1" x14ac:dyDescent="0.3">
      <c r="A133" s="160" t="s">
        <v>123</v>
      </c>
      <c r="B133" s="161"/>
      <c r="C133" s="162"/>
      <c r="D133" s="169" t="str">
        <f>HYPERLINK(D124)</f>
        <v/>
      </c>
      <c r="E133" s="170"/>
      <c r="F133" s="171"/>
      <c r="G133" s="30" t="s">
        <v>9</v>
      </c>
      <c r="H133" s="29">
        <f>SUM(H128:H132)</f>
        <v>0</v>
      </c>
    </row>
    <row r="134" spans="1:8" ht="18.75" thickBot="1" x14ac:dyDescent="0.3">
      <c r="A134" s="21"/>
    </row>
    <row r="135" spans="1:8" ht="18.75" thickBot="1" x14ac:dyDescent="0.3">
      <c r="A135" s="172" t="s">
        <v>16</v>
      </c>
      <c r="B135" s="173"/>
      <c r="C135" s="173"/>
      <c r="D135" s="173"/>
      <c r="E135" s="173"/>
      <c r="F135" s="173"/>
      <c r="G135" s="173"/>
      <c r="H135" s="174"/>
    </row>
    <row r="136" spans="1:8" ht="18.75" thickBot="1" x14ac:dyDescent="0.3">
      <c r="A136" s="27" t="s">
        <v>10</v>
      </c>
      <c r="B136" s="175" t="s">
        <v>14</v>
      </c>
      <c r="C136" s="175"/>
      <c r="D136" s="40" t="s">
        <v>79</v>
      </c>
      <c r="E136" s="40" t="s">
        <v>11</v>
      </c>
      <c r="F136" s="40" t="s">
        <v>15</v>
      </c>
      <c r="G136" s="28" t="s">
        <v>12</v>
      </c>
      <c r="H136" s="16" t="s">
        <v>8</v>
      </c>
    </row>
    <row r="137" spans="1:8" ht="15.75" x14ac:dyDescent="0.25">
      <c r="A137" s="32">
        <v>1</v>
      </c>
      <c r="B137" s="176"/>
      <c r="C137" s="177"/>
      <c r="D137" s="41"/>
      <c r="E137" s="12"/>
      <c r="F137" s="12"/>
      <c r="G137" s="13" t="e">
        <f>VLOOKUP(D137,'Operation Cost Index'!E:F,2,0)</f>
        <v>#N/A</v>
      </c>
      <c r="H137" s="15">
        <f>IFERROR(E137*G137,0)</f>
        <v>0</v>
      </c>
    </row>
    <row r="138" spans="1:8" ht="15.75" x14ac:dyDescent="0.25">
      <c r="A138" s="33">
        <v>2</v>
      </c>
      <c r="B138" s="156"/>
      <c r="C138" s="157"/>
      <c r="D138" s="41"/>
      <c r="E138" s="12"/>
      <c r="F138" s="14"/>
      <c r="G138" s="13" t="e">
        <f>VLOOKUP(D138,'Operation Cost Index'!E:F,2,0)</f>
        <v>#N/A</v>
      </c>
      <c r="H138" s="15">
        <f t="shared" ref="H138:H143" si="11">IFERROR(E138*G138,0)</f>
        <v>0</v>
      </c>
    </row>
    <row r="139" spans="1:8" ht="15.75" x14ac:dyDescent="0.25">
      <c r="A139" s="33">
        <v>3</v>
      </c>
      <c r="B139" s="156"/>
      <c r="C139" s="157"/>
      <c r="D139" s="41"/>
      <c r="E139" s="12"/>
      <c r="F139" s="14"/>
      <c r="G139" s="13" t="e">
        <f>VLOOKUP(D139,'Operation Cost Index'!E:F,2,0)</f>
        <v>#N/A</v>
      </c>
      <c r="H139" s="15">
        <f t="shared" si="11"/>
        <v>0</v>
      </c>
    </row>
    <row r="140" spans="1:8" ht="15.75" x14ac:dyDescent="0.25">
      <c r="A140" s="33">
        <v>4</v>
      </c>
      <c r="B140" s="156"/>
      <c r="C140" s="157"/>
      <c r="D140" s="41"/>
      <c r="E140" s="12"/>
      <c r="F140" s="14"/>
      <c r="G140" s="13" t="e">
        <f>VLOOKUP(D140,'Operation Cost Index'!E:F,2,0)</f>
        <v>#N/A</v>
      </c>
      <c r="H140" s="15">
        <f t="shared" si="11"/>
        <v>0</v>
      </c>
    </row>
    <row r="141" spans="1:8" ht="15.75" x14ac:dyDescent="0.25">
      <c r="A141" s="33">
        <v>5</v>
      </c>
      <c r="B141" s="156"/>
      <c r="C141" s="157"/>
      <c r="D141" s="41"/>
      <c r="E141" s="12"/>
      <c r="F141" s="14"/>
      <c r="G141" s="13" t="e">
        <f>VLOOKUP(D141,'Operation Cost Index'!E:F,2,0)</f>
        <v>#N/A</v>
      </c>
      <c r="H141" s="15">
        <f t="shared" si="11"/>
        <v>0</v>
      </c>
    </row>
    <row r="142" spans="1:8" ht="15.75" x14ac:dyDescent="0.25">
      <c r="A142" s="33">
        <v>6</v>
      </c>
      <c r="B142" s="156"/>
      <c r="C142" s="157"/>
      <c r="D142" s="41"/>
      <c r="E142" s="12"/>
      <c r="F142" s="14"/>
      <c r="G142" s="13" t="e">
        <f>VLOOKUP(D142,'Operation Cost Index'!E:F,2,0)</f>
        <v>#N/A</v>
      </c>
      <c r="H142" s="15">
        <f t="shared" si="11"/>
        <v>0</v>
      </c>
    </row>
    <row r="143" spans="1:8" ht="16.5" thickBot="1" x14ac:dyDescent="0.3">
      <c r="A143" s="35">
        <v>7</v>
      </c>
      <c r="B143" s="158"/>
      <c r="C143" s="159"/>
      <c r="D143" s="22"/>
      <c r="E143" s="23"/>
      <c r="F143" s="24"/>
      <c r="G143" s="13" t="e">
        <f>VLOOKUP(D143,'Operation Cost Index'!E:F,2,0)</f>
        <v>#N/A</v>
      </c>
      <c r="H143" s="15">
        <f t="shared" si="11"/>
        <v>0</v>
      </c>
    </row>
    <row r="144" spans="1:8" ht="18.75" thickBot="1" x14ac:dyDescent="0.3">
      <c r="A144" s="160" t="s">
        <v>124</v>
      </c>
      <c r="B144" s="161"/>
      <c r="C144" s="162"/>
      <c r="D144" s="163" t="str">
        <f>HYPERLINK(D124)</f>
        <v/>
      </c>
      <c r="E144" s="164"/>
      <c r="F144" s="165"/>
      <c r="G144" s="31" t="s">
        <v>9</v>
      </c>
      <c r="H144" s="25">
        <f>SUM(H137:H143)</f>
        <v>0</v>
      </c>
    </row>
    <row r="145" spans="1:8" ht="16.5" thickBot="1" x14ac:dyDescent="0.3">
      <c r="A145" s="44"/>
      <c r="B145" s="44"/>
      <c r="C145" s="44"/>
      <c r="D145" s="166" t="s">
        <v>125</v>
      </c>
      <c r="E145" s="167"/>
      <c r="F145" s="167"/>
      <c r="G145" s="168"/>
      <c r="H145" s="26">
        <f>SUM(H133+H144)</f>
        <v>0</v>
      </c>
    </row>
    <row r="147" spans="1:8" ht="15.75" thickBot="1" x14ac:dyDescent="0.3"/>
    <row r="148" spans="1:8" ht="18.75" thickBot="1" x14ac:dyDescent="0.3">
      <c r="A148" s="46" t="s">
        <v>132</v>
      </c>
      <c r="B148" s="178" t="s">
        <v>0</v>
      </c>
      <c r="C148" s="179"/>
      <c r="D148" s="180"/>
      <c r="E148" s="181"/>
      <c r="F148" s="181"/>
      <c r="G148" s="182"/>
      <c r="H148" s="48"/>
    </row>
    <row r="149" spans="1:8" ht="18.75" thickBot="1" x14ac:dyDescent="0.3">
      <c r="A149" s="45"/>
      <c r="B149" s="47"/>
      <c r="C149" s="47"/>
      <c r="D149" s="47"/>
      <c r="E149" s="47"/>
      <c r="F149" s="49"/>
      <c r="G149" s="50"/>
      <c r="H149" s="51"/>
    </row>
    <row r="150" spans="1:8" ht="18.75" thickBot="1" x14ac:dyDescent="0.3">
      <c r="A150" s="183" t="s">
        <v>13</v>
      </c>
      <c r="B150" s="184"/>
      <c r="C150" s="184"/>
      <c r="D150" s="184"/>
      <c r="E150" s="184"/>
      <c r="F150" s="184"/>
      <c r="G150" s="184"/>
      <c r="H150" s="185"/>
    </row>
    <row r="151" spans="1:8" ht="18.75" thickBot="1" x14ac:dyDescent="0.3">
      <c r="A151" s="27" t="s">
        <v>10</v>
      </c>
      <c r="B151" s="186" t="s">
        <v>0</v>
      </c>
      <c r="C151" s="187"/>
      <c r="D151" s="42" t="s">
        <v>6</v>
      </c>
      <c r="E151" s="42" t="s">
        <v>11</v>
      </c>
      <c r="F151" s="27" t="s">
        <v>7</v>
      </c>
      <c r="G151" s="28" t="s">
        <v>12</v>
      </c>
      <c r="H151" s="16" t="s">
        <v>8</v>
      </c>
    </row>
    <row r="152" spans="1:8" ht="15.75" x14ac:dyDescent="0.25">
      <c r="A152" s="32">
        <v>1</v>
      </c>
      <c r="B152" s="188"/>
      <c r="C152" s="189"/>
      <c r="D152" s="5"/>
      <c r="E152" s="5"/>
      <c r="F152" s="5"/>
      <c r="G152" s="6"/>
      <c r="H152" s="7">
        <f>E152*G152</f>
        <v>0</v>
      </c>
    </row>
    <row r="153" spans="1:8" ht="15.75" x14ac:dyDescent="0.25">
      <c r="A153" s="33">
        <v>2</v>
      </c>
      <c r="B153" s="156"/>
      <c r="C153" s="157"/>
      <c r="D153" s="8"/>
      <c r="E153" s="5"/>
      <c r="F153" s="8"/>
      <c r="G153" s="6"/>
      <c r="H153" s="7">
        <f t="shared" ref="H153:H156" si="12">E153*G153</f>
        <v>0</v>
      </c>
    </row>
    <row r="154" spans="1:8" ht="15.75" x14ac:dyDescent="0.25">
      <c r="A154" s="32">
        <v>3</v>
      </c>
      <c r="B154" s="156"/>
      <c r="C154" s="157"/>
      <c r="D154" s="8"/>
      <c r="E154" s="5"/>
      <c r="F154" s="8"/>
      <c r="G154" s="6"/>
      <c r="H154" s="7">
        <f t="shared" si="12"/>
        <v>0</v>
      </c>
    </row>
    <row r="155" spans="1:8" ht="15.75" x14ac:dyDescent="0.25">
      <c r="A155" s="33">
        <v>4</v>
      </c>
      <c r="B155" s="156"/>
      <c r="C155" s="157"/>
      <c r="D155" s="8"/>
      <c r="E155" s="5"/>
      <c r="F155" s="8"/>
      <c r="G155" s="6"/>
      <c r="H155" s="7">
        <f t="shared" si="12"/>
        <v>0</v>
      </c>
    </row>
    <row r="156" spans="1:8" ht="16.5" thickBot="1" x14ac:dyDescent="0.3">
      <c r="A156" s="34">
        <v>5</v>
      </c>
      <c r="B156" s="158"/>
      <c r="C156" s="159"/>
      <c r="D156" s="18"/>
      <c r="E156" s="17"/>
      <c r="F156" s="18"/>
      <c r="G156" s="19"/>
      <c r="H156" s="20">
        <f t="shared" si="12"/>
        <v>0</v>
      </c>
    </row>
    <row r="157" spans="1:8" ht="18.75" thickBot="1" x14ac:dyDescent="0.3">
      <c r="A157" s="160" t="s">
        <v>123</v>
      </c>
      <c r="B157" s="161"/>
      <c r="C157" s="162"/>
      <c r="D157" s="169" t="str">
        <f>HYPERLINK(D148)</f>
        <v/>
      </c>
      <c r="E157" s="170"/>
      <c r="F157" s="171"/>
      <c r="G157" s="30" t="s">
        <v>9</v>
      </c>
      <c r="H157" s="29">
        <f>SUM(H152:H156)</f>
        <v>0</v>
      </c>
    </row>
    <row r="158" spans="1:8" ht="18.75" thickBot="1" x14ac:dyDescent="0.3">
      <c r="A158" s="21"/>
    </row>
    <row r="159" spans="1:8" ht="18.75" thickBot="1" x14ac:dyDescent="0.3">
      <c r="A159" s="172" t="s">
        <v>16</v>
      </c>
      <c r="B159" s="173"/>
      <c r="C159" s="173"/>
      <c r="D159" s="173"/>
      <c r="E159" s="173"/>
      <c r="F159" s="173"/>
      <c r="G159" s="173"/>
      <c r="H159" s="174"/>
    </row>
    <row r="160" spans="1:8" ht="18.75" thickBot="1" x14ac:dyDescent="0.3">
      <c r="A160" s="27" t="s">
        <v>10</v>
      </c>
      <c r="B160" s="175" t="s">
        <v>14</v>
      </c>
      <c r="C160" s="175"/>
      <c r="D160" s="40" t="s">
        <v>79</v>
      </c>
      <c r="E160" s="40" t="s">
        <v>11</v>
      </c>
      <c r="F160" s="40" t="s">
        <v>15</v>
      </c>
      <c r="G160" s="28" t="s">
        <v>12</v>
      </c>
      <c r="H160" s="16" t="s">
        <v>8</v>
      </c>
    </row>
    <row r="161" spans="1:8" ht="15.75" x14ac:dyDescent="0.25">
      <c r="A161" s="32">
        <v>1</v>
      </c>
      <c r="B161" s="176"/>
      <c r="C161" s="177"/>
      <c r="D161" s="41"/>
      <c r="E161" s="12"/>
      <c r="F161" s="12"/>
      <c r="G161" s="13" t="e">
        <f>VLOOKUP(D161,'Operation Cost Index'!E:F,2,0)</f>
        <v>#N/A</v>
      </c>
      <c r="H161" s="15">
        <f>IFERROR(E161*G161,0)</f>
        <v>0</v>
      </c>
    </row>
    <row r="162" spans="1:8" ht="15.75" x14ac:dyDescent="0.25">
      <c r="A162" s="33">
        <v>2</v>
      </c>
      <c r="B162" s="156"/>
      <c r="C162" s="157"/>
      <c r="D162" s="41"/>
      <c r="E162" s="12"/>
      <c r="F162" s="14"/>
      <c r="G162" s="13" t="e">
        <f>VLOOKUP(D162,'Operation Cost Index'!E:F,2,0)</f>
        <v>#N/A</v>
      </c>
      <c r="H162" s="15">
        <f t="shared" ref="H162:H167" si="13">IFERROR(E162*G162,0)</f>
        <v>0</v>
      </c>
    </row>
    <row r="163" spans="1:8" ht="15.75" x14ac:dyDescent="0.25">
      <c r="A163" s="33">
        <v>3</v>
      </c>
      <c r="B163" s="156"/>
      <c r="C163" s="157"/>
      <c r="D163" s="41"/>
      <c r="E163" s="12"/>
      <c r="F163" s="14"/>
      <c r="G163" s="13" t="e">
        <f>VLOOKUP(D163,'Operation Cost Index'!E:F,2,0)</f>
        <v>#N/A</v>
      </c>
      <c r="H163" s="15">
        <f t="shared" si="13"/>
        <v>0</v>
      </c>
    </row>
    <row r="164" spans="1:8" ht="15.75" x14ac:dyDescent="0.25">
      <c r="A164" s="33">
        <v>4</v>
      </c>
      <c r="B164" s="156"/>
      <c r="C164" s="157"/>
      <c r="D164" s="41"/>
      <c r="E164" s="12"/>
      <c r="F164" s="14"/>
      <c r="G164" s="13" t="e">
        <f>VLOOKUP(D164,'Operation Cost Index'!E:F,2,0)</f>
        <v>#N/A</v>
      </c>
      <c r="H164" s="15">
        <f t="shared" si="13"/>
        <v>0</v>
      </c>
    </row>
    <row r="165" spans="1:8" ht="15.75" x14ac:dyDescent="0.25">
      <c r="A165" s="33">
        <v>5</v>
      </c>
      <c r="B165" s="156"/>
      <c r="C165" s="157"/>
      <c r="D165" s="41"/>
      <c r="E165" s="12"/>
      <c r="F165" s="14"/>
      <c r="G165" s="13" t="e">
        <f>VLOOKUP(D165,'Operation Cost Index'!E:F,2,0)</f>
        <v>#N/A</v>
      </c>
      <c r="H165" s="15">
        <f t="shared" si="13"/>
        <v>0</v>
      </c>
    </row>
    <row r="166" spans="1:8" ht="15.75" x14ac:dyDescent="0.25">
      <c r="A166" s="33">
        <v>6</v>
      </c>
      <c r="B166" s="156"/>
      <c r="C166" s="157"/>
      <c r="D166" s="41"/>
      <c r="E166" s="12"/>
      <c r="F166" s="14"/>
      <c r="G166" s="13" t="e">
        <f>VLOOKUP(D166,'Operation Cost Index'!E:F,2,0)</f>
        <v>#N/A</v>
      </c>
      <c r="H166" s="15">
        <f t="shared" si="13"/>
        <v>0</v>
      </c>
    </row>
    <row r="167" spans="1:8" ht="16.5" thickBot="1" x14ac:dyDescent="0.3">
      <c r="A167" s="35">
        <v>7</v>
      </c>
      <c r="B167" s="158"/>
      <c r="C167" s="159"/>
      <c r="D167" s="22"/>
      <c r="E167" s="23"/>
      <c r="F167" s="24"/>
      <c r="G167" s="13" t="e">
        <f>VLOOKUP(D167,'Operation Cost Index'!E:F,2,0)</f>
        <v>#N/A</v>
      </c>
      <c r="H167" s="15">
        <f t="shared" si="13"/>
        <v>0</v>
      </c>
    </row>
    <row r="168" spans="1:8" ht="18.75" thickBot="1" x14ac:dyDescent="0.3">
      <c r="A168" s="160" t="s">
        <v>124</v>
      </c>
      <c r="B168" s="161"/>
      <c r="C168" s="162"/>
      <c r="D168" s="163" t="str">
        <f>HYPERLINK(D148)</f>
        <v/>
      </c>
      <c r="E168" s="164"/>
      <c r="F168" s="165"/>
      <c r="G168" s="31" t="s">
        <v>9</v>
      </c>
      <c r="H168" s="25">
        <f>SUM(H161:H167)</f>
        <v>0</v>
      </c>
    </row>
    <row r="169" spans="1:8" ht="16.5" thickBot="1" x14ac:dyDescent="0.3">
      <c r="A169" s="44"/>
      <c r="B169" s="44"/>
      <c r="C169" s="44"/>
      <c r="D169" s="166" t="s">
        <v>125</v>
      </c>
      <c r="E169" s="167"/>
      <c r="F169" s="167"/>
      <c r="G169" s="168"/>
      <c r="H169" s="26">
        <f>SUM(H157+H168)</f>
        <v>0</v>
      </c>
    </row>
    <row r="171" spans="1:8" ht="15.75" thickBot="1" x14ac:dyDescent="0.3"/>
    <row r="172" spans="1:8" ht="18.75" thickBot="1" x14ac:dyDescent="0.3">
      <c r="A172" s="46" t="s">
        <v>133</v>
      </c>
      <c r="B172" s="178" t="s">
        <v>0</v>
      </c>
      <c r="C172" s="179"/>
      <c r="D172" s="180"/>
      <c r="E172" s="181"/>
      <c r="F172" s="181"/>
      <c r="G172" s="182"/>
      <c r="H172" s="48"/>
    </row>
    <row r="173" spans="1:8" ht="18.75" thickBot="1" x14ac:dyDescent="0.3">
      <c r="A173" s="45"/>
      <c r="B173" s="47"/>
      <c r="C173" s="47"/>
      <c r="D173" s="47"/>
      <c r="E173" s="47"/>
      <c r="F173" s="49"/>
      <c r="G173" s="50"/>
      <c r="H173" s="51"/>
    </row>
    <row r="174" spans="1:8" ht="18.75" thickBot="1" x14ac:dyDescent="0.3">
      <c r="A174" s="183" t="s">
        <v>13</v>
      </c>
      <c r="B174" s="184"/>
      <c r="C174" s="184"/>
      <c r="D174" s="184"/>
      <c r="E174" s="184"/>
      <c r="F174" s="184"/>
      <c r="G174" s="184"/>
      <c r="H174" s="185"/>
    </row>
    <row r="175" spans="1:8" ht="18.75" thickBot="1" x14ac:dyDescent="0.3">
      <c r="A175" s="27" t="s">
        <v>10</v>
      </c>
      <c r="B175" s="186" t="s">
        <v>0</v>
      </c>
      <c r="C175" s="187"/>
      <c r="D175" s="42" t="s">
        <v>6</v>
      </c>
      <c r="E175" s="42" t="s">
        <v>11</v>
      </c>
      <c r="F175" s="27" t="s">
        <v>7</v>
      </c>
      <c r="G175" s="28" t="s">
        <v>12</v>
      </c>
      <c r="H175" s="16" t="s">
        <v>8</v>
      </c>
    </row>
    <row r="176" spans="1:8" ht="15.75" x14ac:dyDescent="0.25">
      <c r="A176" s="32">
        <v>1</v>
      </c>
      <c r="B176" s="188"/>
      <c r="C176" s="189"/>
      <c r="D176" s="5"/>
      <c r="E176" s="5"/>
      <c r="F176" s="5"/>
      <c r="G176" s="6"/>
      <c r="H176" s="7">
        <f>E176*G176</f>
        <v>0</v>
      </c>
    </row>
    <row r="177" spans="1:8" ht="15.75" x14ac:dyDescent="0.25">
      <c r="A177" s="33">
        <v>2</v>
      </c>
      <c r="B177" s="156"/>
      <c r="C177" s="157"/>
      <c r="D177" s="8"/>
      <c r="E177" s="5"/>
      <c r="F177" s="8"/>
      <c r="G177" s="6"/>
      <c r="H177" s="7">
        <f t="shared" ref="H177:H180" si="14">E177*G177</f>
        <v>0</v>
      </c>
    </row>
    <row r="178" spans="1:8" ht="15.75" x14ac:dyDescent="0.25">
      <c r="A178" s="32">
        <v>3</v>
      </c>
      <c r="B178" s="156"/>
      <c r="C178" s="157"/>
      <c r="D178" s="8"/>
      <c r="E178" s="5"/>
      <c r="F178" s="8"/>
      <c r="G178" s="6"/>
      <c r="H178" s="7">
        <f t="shared" si="14"/>
        <v>0</v>
      </c>
    </row>
    <row r="179" spans="1:8" ht="15.75" x14ac:dyDescent="0.25">
      <c r="A179" s="33">
        <v>4</v>
      </c>
      <c r="B179" s="156"/>
      <c r="C179" s="157"/>
      <c r="D179" s="8"/>
      <c r="E179" s="5"/>
      <c r="F179" s="8"/>
      <c r="G179" s="6"/>
      <c r="H179" s="7">
        <f t="shared" si="14"/>
        <v>0</v>
      </c>
    </row>
    <row r="180" spans="1:8" ht="16.5" thickBot="1" x14ac:dyDescent="0.3">
      <c r="A180" s="34">
        <v>5</v>
      </c>
      <c r="B180" s="158"/>
      <c r="C180" s="159"/>
      <c r="D180" s="18"/>
      <c r="E180" s="17"/>
      <c r="F180" s="18"/>
      <c r="G180" s="19"/>
      <c r="H180" s="20">
        <f t="shared" si="14"/>
        <v>0</v>
      </c>
    </row>
    <row r="181" spans="1:8" ht="18.75" thickBot="1" x14ac:dyDescent="0.3">
      <c r="A181" s="160" t="s">
        <v>123</v>
      </c>
      <c r="B181" s="161"/>
      <c r="C181" s="162"/>
      <c r="D181" s="169" t="str">
        <f>HYPERLINK(D172)</f>
        <v/>
      </c>
      <c r="E181" s="170"/>
      <c r="F181" s="171"/>
      <c r="G181" s="30" t="s">
        <v>9</v>
      </c>
      <c r="H181" s="29">
        <f>SUM(H176:H180)</f>
        <v>0</v>
      </c>
    </row>
    <row r="182" spans="1:8" ht="18.75" thickBot="1" x14ac:dyDescent="0.3">
      <c r="A182" s="21"/>
    </row>
    <row r="183" spans="1:8" ht="18.75" thickBot="1" x14ac:dyDescent="0.3">
      <c r="A183" s="172" t="s">
        <v>16</v>
      </c>
      <c r="B183" s="173"/>
      <c r="C183" s="173"/>
      <c r="D183" s="173"/>
      <c r="E183" s="173"/>
      <c r="F183" s="173"/>
      <c r="G183" s="173"/>
      <c r="H183" s="174"/>
    </row>
    <row r="184" spans="1:8" ht="18.75" thickBot="1" x14ac:dyDescent="0.3">
      <c r="A184" s="27" t="s">
        <v>10</v>
      </c>
      <c r="B184" s="175" t="s">
        <v>14</v>
      </c>
      <c r="C184" s="175"/>
      <c r="D184" s="40" t="s">
        <v>79</v>
      </c>
      <c r="E184" s="40" t="s">
        <v>11</v>
      </c>
      <c r="F184" s="40" t="s">
        <v>15</v>
      </c>
      <c r="G184" s="28" t="s">
        <v>12</v>
      </c>
      <c r="H184" s="16" t="s">
        <v>8</v>
      </c>
    </row>
    <row r="185" spans="1:8" ht="15.75" x14ac:dyDescent="0.25">
      <c r="A185" s="32">
        <v>1</v>
      </c>
      <c r="B185" s="176"/>
      <c r="C185" s="177"/>
      <c r="D185" s="41"/>
      <c r="E185" s="12"/>
      <c r="F185" s="12"/>
      <c r="G185" s="13" t="e">
        <f>VLOOKUP(D185,'Operation Cost Index'!E:F,2,0)</f>
        <v>#N/A</v>
      </c>
      <c r="H185" s="15">
        <f>IFERROR(E185*G185,0)</f>
        <v>0</v>
      </c>
    </row>
    <row r="186" spans="1:8" ht="15.75" x14ac:dyDescent="0.25">
      <c r="A186" s="33">
        <v>2</v>
      </c>
      <c r="B186" s="156"/>
      <c r="C186" s="157"/>
      <c r="D186" s="41"/>
      <c r="E186" s="12"/>
      <c r="F186" s="14"/>
      <c r="G186" s="13" t="e">
        <f>VLOOKUP(D186,'Operation Cost Index'!E:F,2,0)</f>
        <v>#N/A</v>
      </c>
      <c r="H186" s="15">
        <f t="shared" ref="H186:H191" si="15">IFERROR(E186*G186,0)</f>
        <v>0</v>
      </c>
    </row>
    <row r="187" spans="1:8" ht="15.75" x14ac:dyDescent="0.25">
      <c r="A187" s="33">
        <v>3</v>
      </c>
      <c r="B187" s="156"/>
      <c r="C187" s="157"/>
      <c r="D187" s="41"/>
      <c r="E187" s="12"/>
      <c r="F187" s="14"/>
      <c r="G187" s="13" t="e">
        <f>VLOOKUP(D187,'Operation Cost Index'!E:F,2,0)</f>
        <v>#N/A</v>
      </c>
      <c r="H187" s="15">
        <f t="shared" si="15"/>
        <v>0</v>
      </c>
    </row>
    <row r="188" spans="1:8" ht="15.75" x14ac:dyDescent="0.25">
      <c r="A188" s="33">
        <v>4</v>
      </c>
      <c r="B188" s="156"/>
      <c r="C188" s="157"/>
      <c r="D188" s="41"/>
      <c r="E188" s="12"/>
      <c r="F188" s="14"/>
      <c r="G188" s="13" t="e">
        <f>VLOOKUP(D188,'Operation Cost Index'!E:F,2,0)</f>
        <v>#N/A</v>
      </c>
      <c r="H188" s="15">
        <f t="shared" si="15"/>
        <v>0</v>
      </c>
    </row>
    <row r="189" spans="1:8" ht="15.75" x14ac:dyDescent="0.25">
      <c r="A189" s="33">
        <v>5</v>
      </c>
      <c r="B189" s="156"/>
      <c r="C189" s="157"/>
      <c r="D189" s="41"/>
      <c r="E189" s="12"/>
      <c r="F189" s="14"/>
      <c r="G189" s="13" t="e">
        <f>VLOOKUP(D189,'Operation Cost Index'!E:F,2,0)</f>
        <v>#N/A</v>
      </c>
      <c r="H189" s="15">
        <f t="shared" si="15"/>
        <v>0</v>
      </c>
    </row>
    <row r="190" spans="1:8" ht="15.75" x14ac:dyDescent="0.25">
      <c r="A190" s="33">
        <v>6</v>
      </c>
      <c r="B190" s="156"/>
      <c r="C190" s="157"/>
      <c r="D190" s="41"/>
      <c r="E190" s="12"/>
      <c r="F190" s="14"/>
      <c r="G190" s="13" t="e">
        <f>VLOOKUP(D190,'Operation Cost Index'!E:F,2,0)</f>
        <v>#N/A</v>
      </c>
      <c r="H190" s="15">
        <f t="shared" si="15"/>
        <v>0</v>
      </c>
    </row>
    <row r="191" spans="1:8" ht="16.5" thickBot="1" x14ac:dyDescent="0.3">
      <c r="A191" s="35">
        <v>7</v>
      </c>
      <c r="B191" s="158"/>
      <c r="C191" s="159"/>
      <c r="D191" s="22"/>
      <c r="E191" s="23"/>
      <c r="F191" s="24"/>
      <c r="G191" s="13" t="e">
        <f>VLOOKUP(D191,'Operation Cost Index'!E:F,2,0)</f>
        <v>#N/A</v>
      </c>
      <c r="H191" s="15">
        <f t="shared" si="15"/>
        <v>0</v>
      </c>
    </row>
    <row r="192" spans="1:8" ht="18.75" thickBot="1" x14ac:dyDescent="0.3">
      <c r="A192" s="160" t="s">
        <v>124</v>
      </c>
      <c r="B192" s="161"/>
      <c r="C192" s="162"/>
      <c r="D192" s="163" t="str">
        <f>HYPERLINK(D172)</f>
        <v/>
      </c>
      <c r="E192" s="164"/>
      <c r="F192" s="165"/>
      <c r="G192" s="31" t="s">
        <v>9</v>
      </c>
      <c r="H192" s="25">
        <f>SUM(H185:H191)</f>
        <v>0</v>
      </c>
    </row>
    <row r="193" spans="1:8" ht="16.5" thickBot="1" x14ac:dyDescent="0.3">
      <c r="A193" s="44"/>
      <c r="B193" s="44"/>
      <c r="C193" s="44"/>
      <c r="D193" s="166" t="s">
        <v>125</v>
      </c>
      <c r="E193" s="167"/>
      <c r="F193" s="167"/>
      <c r="G193" s="168"/>
      <c r="H193" s="26">
        <f>SUM(H181+H192)</f>
        <v>0</v>
      </c>
    </row>
    <row r="195" spans="1:8" ht="15.75" thickBot="1" x14ac:dyDescent="0.3"/>
    <row r="196" spans="1:8" ht="18.75" thickBot="1" x14ac:dyDescent="0.3">
      <c r="A196" s="46" t="s">
        <v>134</v>
      </c>
      <c r="B196" s="178" t="s">
        <v>0</v>
      </c>
      <c r="C196" s="179"/>
      <c r="D196" s="180"/>
      <c r="E196" s="181"/>
      <c r="F196" s="181"/>
      <c r="G196" s="182"/>
      <c r="H196" s="48"/>
    </row>
    <row r="197" spans="1:8" ht="18.75" thickBot="1" x14ac:dyDescent="0.3">
      <c r="A197" s="45"/>
      <c r="B197" s="47"/>
      <c r="C197" s="47"/>
      <c r="D197" s="47"/>
      <c r="E197" s="47"/>
      <c r="F197" s="49"/>
      <c r="G197" s="50"/>
      <c r="H197" s="51"/>
    </row>
    <row r="198" spans="1:8" ht="18.75" thickBot="1" x14ac:dyDescent="0.3">
      <c r="A198" s="183" t="s">
        <v>13</v>
      </c>
      <c r="B198" s="184"/>
      <c r="C198" s="184"/>
      <c r="D198" s="184"/>
      <c r="E198" s="184"/>
      <c r="F198" s="184"/>
      <c r="G198" s="184"/>
      <c r="H198" s="185"/>
    </row>
    <row r="199" spans="1:8" ht="18.75" thickBot="1" x14ac:dyDescent="0.3">
      <c r="A199" s="27" t="s">
        <v>10</v>
      </c>
      <c r="B199" s="186" t="s">
        <v>0</v>
      </c>
      <c r="C199" s="187"/>
      <c r="D199" s="42" t="s">
        <v>6</v>
      </c>
      <c r="E199" s="42" t="s">
        <v>11</v>
      </c>
      <c r="F199" s="27" t="s">
        <v>7</v>
      </c>
      <c r="G199" s="28" t="s">
        <v>12</v>
      </c>
      <c r="H199" s="16" t="s">
        <v>8</v>
      </c>
    </row>
    <row r="200" spans="1:8" ht="15.75" x14ac:dyDescent="0.25">
      <c r="A200" s="32">
        <v>1</v>
      </c>
      <c r="B200" s="188"/>
      <c r="C200" s="189"/>
      <c r="D200" s="5"/>
      <c r="E200" s="5"/>
      <c r="F200" s="5"/>
      <c r="G200" s="6"/>
      <c r="H200" s="7">
        <f>E200*G200</f>
        <v>0</v>
      </c>
    </row>
    <row r="201" spans="1:8" ht="15.75" x14ac:dyDescent="0.25">
      <c r="A201" s="33">
        <v>2</v>
      </c>
      <c r="B201" s="156"/>
      <c r="C201" s="157"/>
      <c r="D201" s="8"/>
      <c r="E201" s="5"/>
      <c r="F201" s="8"/>
      <c r="G201" s="6"/>
      <c r="H201" s="7">
        <f t="shared" ref="H201:H204" si="16">E201*G201</f>
        <v>0</v>
      </c>
    </row>
    <row r="202" spans="1:8" ht="15.75" x14ac:dyDescent="0.25">
      <c r="A202" s="32">
        <v>3</v>
      </c>
      <c r="B202" s="156"/>
      <c r="C202" s="157"/>
      <c r="D202" s="8"/>
      <c r="E202" s="5"/>
      <c r="F202" s="8"/>
      <c r="G202" s="6"/>
      <c r="H202" s="7">
        <f t="shared" si="16"/>
        <v>0</v>
      </c>
    </row>
    <row r="203" spans="1:8" ht="15.75" x14ac:dyDescent="0.25">
      <c r="A203" s="33">
        <v>4</v>
      </c>
      <c r="B203" s="156"/>
      <c r="C203" s="157"/>
      <c r="D203" s="8"/>
      <c r="E203" s="5"/>
      <c r="F203" s="8"/>
      <c r="G203" s="6"/>
      <c r="H203" s="7">
        <f t="shared" si="16"/>
        <v>0</v>
      </c>
    </row>
    <row r="204" spans="1:8" ht="16.5" thickBot="1" x14ac:dyDescent="0.3">
      <c r="A204" s="34">
        <v>5</v>
      </c>
      <c r="B204" s="158"/>
      <c r="C204" s="159"/>
      <c r="D204" s="18"/>
      <c r="E204" s="17"/>
      <c r="F204" s="18"/>
      <c r="G204" s="19"/>
      <c r="H204" s="20">
        <f t="shared" si="16"/>
        <v>0</v>
      </c>
    </row>
    <row r="205" spans="1:8" ht="18.75" thickBot="1" x14ac:dyDescent="0.3">
      <c r="A205" s="160" t="s">
        <v>123</v>
      </c>
      <c r="B205" s="161"/>
      <c r="C205" s="162"/>
      <c r="D205" s="169" t="str">
        <f>HYPERLINK(D196)</f>
        <v/>
      </c>
      <c r="E205" s="170"/>
      <c r="F205" s="171"/>
      <c r="G205" s="30" t="s">
        <v>9</v>
      </c>
      <c r="H205" s="29">
        <f>SUM(H200:H204)</f>
        <v>0</v>
      </c>
    </row>
    <row r="206" spans="1:8" ht="18.75" thickBot="1" x14ac:dyDescent="0.3">
      <c r="A206" s="21"/>
    </row>
    <row r="207" spans="1:8" ht="18.75" thickBot="1" x14ac:dyDescent="0.3">
      <c r="A207" s="172" t="s">
        <v>16</v>
      </c>
      <c r="B207" s="173"/>
      <c r="C207" s="173"/>
      <c r="D207" s="173"/>
      <c r="E207" s="173"/>
      <c r="F207" s="173"/>
      <c r="G207" s="173"/>
      <c r="H207" s="174"/>
    </row>
    <row r="208" spans="1:8" ht="18.75" thickBot="1" x14ac:dyDescent="0.3">
      <c r="A208" s="27" t="s">
        <v>10</v>
      </c>
      <c r="B208" s="175" t="s">
        <v>14</v>
      </c>
      <c r="C208" s="175"/>
      <c r="D208" s="40" t="s">
        <v>79</v>
      </c>
      <c r="E208" s="40" t="s">
        <v>11</v>
      </c>
      <c r="F208" s="40" t="s">
        <v>15</v>
      </c>
      <c r="G208" s="28" t="s">
        <v>12</v>
      </c>
      <c r="H208" s="16" t="s">
        <v>8</v>
      </c>
    </row>
    <row r="209" spans="1:8" ht="15.75" x14ac:dyDescent="0.25">
      <c r="A209" s="32">
        <v>1</v>
      </c>
      <c r="B209" s="176"/>
      <c r="C209" s="177"/>
      <c r="D209" s="41"/>
      <c r="E209" s="12"/>
      <c r="F209" s="12"/>
      <c r="G209" s="13" t="e">
        <f>VLOOKUP(D209,'Operation Cost Index'!E:F,2,0)</f>
        <v>#N/A</v>
      </c>
      <c r="H209" s="15">
        <f>IFERROR(E209*G209,0)</f>
        <v>0</v>
      </c>
    </row>
    <row r="210" spans="1:8" ht="15.75" x14ac:dyDescent="0.25">
      <c r="A210" s="33">
        <v>2</v>
      </c>
      <c r="B210" s="156"/>
      <c r="C210" s="157"/>
      <c r="D210" s="41"/>
      <c r="E210" s="12"/>
      <c r="F210" s="14"/>
      <c r="G210" s="13" t="e">
        <f>VLOOKUP(D210,'Operation Cost Index'!E:F,2,0)</f>
        <v>#N/A</v>
      </c>
      <c r="H210" s="15">
        <f t="shared" ref="H210:H215" si="17">IFERROR(E210*G210,0)</f>
        <v>0</v>
      </c>
    </row>
    <row r="211" spans="1:8" ht="15.75" x14ac:dyDescent="0.25">
      <c r="A211" s="33">
        <v>3</v>
      </c>
      <c r="B211" s="156"/>
      <c r="C211" s="157"/>
      <c r="D211" s="41"/>
      <c r="E211" s="12"/>
      <c r="F211" s="14"/>
      <c r="G211" s="13" t="e">
        <f>VLOOKUP(D211,'Operation Cost Index'!E:F,2,0)</f>
        <v>#N/A</v>
      </c>
      <c r="H211" s="15">
        <f t="shared" si="17"/>
        <v>0</v>
      </c>
    </row>
    <row r="212" spans="1:8" ht="15.75" x14ac:dyDescent="0.25">
      <c r="A212" s="33">
        <v>4</v>
      </c>
      <c r="B212" s="156"/>
      <c r="C212" s="157"/>
      <c r="D212" s="41"/>
      <c r="E212" s="12"/>
      <c r="F212" s="14"/>
      <c r="G212" s="13" t="e">
        <f>VLOOKUP(D212,'Operation Cost Index'!E:F,2,0)</f>
        <v>#N/A</v>
      </c>
      <c r="H212" s="15">
        <f t="shared" si="17"/>
        <v>0</v>
      </c>
    </row>
    <row r="213" spans="1:8" ht="15.75" x14ac:dyDescent="0.25">
      <c r="A213" s="33">
        <v>5</v>
      </c>
      <c r="B213" s="156"/>
      <c r="C213" s="157"/>
      <c r="D213" s="41"/>
      <c r="E213" s="12"/>
      <c r="F213" s="14"/>
      <c r="G213" s="13" t="e">
        <f>VLOOKUP(D213,'Operation Cost Index'!E:F,2,0)</f>
        <v>#N/A</v>
      </c>
      <c r="H213" s="15">
        <f t="shared" si="17"/>
        <v>0</v>
      </c>
    </row>
    <row r="214" spans="1:8" ht="15.75" x14ac:dyDescent="0.25">
      <c r="A214" s="33">
        <v>6</v>
      </c>
      <c r="B214" s="156"/>
      <c r="C214" s="157"/>
      <c r="D214" s="41"/>
      <c r="E214" s="12"/>
      <c r="F214" s="14"/>
      <c r="G214" s="13" t="e">
        <f>VLOOKUP(D214,'Operation Cost Index'!E:F,2,0)</f>
        <v>#N/A</v>
      </c>
      <c r="H214" s="15">
        <f t="shared" si="17"/>
        <v>0</v>
      </c>
    </row>
    <row r="215" spans="1:8" ht="16.5" thickBot="1" x14ac:dyDescent="0.3">
      <c r="A215" s="35">
        <v>7</v>
      </c>
      <c r="B215" s="158"/>
      <c r="C215" s="159"/>
      <c r="D215" s="22"/>
      <c r="E215" s="23"/>
      <c r="F215" s="24"/>
      <c r="G215" s="13" t="e">
        <f>VLOOKUP(D215,'Operation Cost Index'!E:F,2,0)</f>
        <v>#N/A</v>
      </c>
      <c r="H215" s="15">
        <f t="shared" si="17"/>
        <v>0</v>
      </c>
    </row>
    <row r="216" spans="1:8" ht="18.75" thickBot="1" x14ac:dyDescent="0.3">
      <c r="A216" s="160" t="s">
        <v>124</v>
      </c>
      <c r="B216" s="161"/>
      <c r="C216" s="162"/>
      <c r="D216" s="163" t="str">
        <f>HYPERLINK(D196)</f>
        <v/>
      </c>
      <c r="E216" s="164"/>
      <c r="F216" s="165"/>
      <c r="G216" s="31" t="s">
        <v>9</v>
      </c>
      <c r="H216" s="25">
        <f>SUM(H209:H215)</f>
        <v>0</v>
      </c>
    </row>
    <row r="217" spans="1:8" ht="16.5" thickBot="1" x14ac:dyDescent="0.3">
      <c r="A217" s="44"/>
      <c r="B217" s="44"/>
      <c r="C217" s="44"/>
      <c r="D217" s="166" t="s">
        <v>125</v>
      </c>
      <c r="E217" s="167"/>
      <c r="F217" s="167"/>
      <c r="G217" s="168"/>
      <c r="H217" s="26">
        <f>SUM(H205+H216)</f>
        <v>0</v>
      </c>
    </row>
    <row r="219" spans="1:8" ht="15.75" thickBot="1" x14ac:dyDescent="0.3"/>
    <row r="220" spans="1:8" ht="18.75" thickBot="1" x14ac:dyDescent="0.3">
      <c r="A220" s="46" t="s">
        <v>135</v>
      </c>
      <c r="B220" s="178" t="s">
        <v>0</v>
      </c>
      <c r="C220" s="179"/>
      <c r="D220" s="180"/>
      <c r="E220" s="181"/>
      <c r="F220" s="181"/>
      <c r="G220" s="182"/>
      <c r="H220" s="48"/>
    </row>
    <row r="221" spans="1:8" ht="18.75" thickBot="1" x14ac:dyDescent="0.3">
      <c r="A221" s="45"/>
      <c r="B221" s="47"/>
      <c r="C221" s="47"/>
      <c r="D221" s="47"/>
      <c r="E221" s="47"/>
      <c r="F221" s="49"/>
      <c r="G221" s="50"/>
      <c r="H221" s="51"/>
    </row>
    <row r="222" spans="1:8" ht="18.75" thickBot="1" x14ac:dyDescent="0.3">
      <c r="A222" s="183" t="s">
        <v>13</v>
      </c>
      <c r="B222" s="184"/>
      <c r="C222" s="184"/>
      <c r="D222" s="184"/>
      <c r="E222" s="184"/>
      <c r="F222" s="184"/>
      <c r="G222" s="184"/>
      <c r="H222" s="185"/>
    </row>
    <row r="223" spans="1:8" ht="18.75" thickBot="1" x14ac:dyDescent="0.3">
      <c r="A223" s="27" t="s">
        <v>10</v>
      </c>
      <c r="B223" s="186" t="s">
        <v>0</v>
      </c>
      <c r="C223" s="187"/>
      <c r="D223" s="42" t="s">
        <v>6</v>
      </c>
      <c r="E223" s="42" t="s">
        <v>11</v>
      </c>
      <c r="F223" s="27" t="s">
        <v>7</v>
      </c>
      <c r="G223" s="28" t="s">
        <v>12</v>
      </c>
      <c r="H223" s="16" t="s">
        <v>8</v>
      </c>
    </row>
    <row r="224" spans="1:8" ht="15.75" x14ac:dyDescent="0.25">
      <c r="A224" s="32">
        <v>1</v>
      </c>
      <c r="B224" s="188"/>
      <c r="C224" s="189"/>
      <c r="D224" s="5"/>
      <c r="E224" s="5"/>
      <c r="F224" s="5"/>
      <c r="G224" s="6"/>
      <c r="H224" s="7">
        <f>E224*G224</f>
        <v>0</v>
      </c>
    </row>
    <row r="225" spans="1:8" ht="15.75" x14ac:dyDescent="0.25">
      <c r="A225" s="33">
        <v>2</v>
      </c>
      <c r="B225" s="156"/>
      <c r="C225" s="157"/>
      <c r="D225" s="8"/>
      <c r="E225" s="5"/>
      <c r="F225" s="8"/>
      <c r="G225" s="6"/>
      <c r="H225" s="7">
        <f t="shared" ref="H225:H228" si="18">E225*G225</f>
        <v>0</v>
      </c>
    </row>
    <row r="226" spans="1:8" ht="15.75" x14ac:dyDescent="0.25">
      <c r="A226" s="32">
        <v>3</v>
      </c>
      <c r="B226" s="156"/>
      <c r="C226" s="157"/>
      <c r="D226" s="8"/>
      <c r="E226" s="5"/>
      <c r="F226" s="8"/>
      <c r="G226" s="6"/>
      <c r="H226" s="7">
        <f t="shared" si="18"/>
        <v>0</v>
      </c>
    </row>
    <row r="227" spans="1:8" ht="15.75" x14ac:dyDescent="0.25">
      <c r="A227" s="33">
        <v>4</v>
      </c>
      <c r="B227" s="156"/>
      <c r="C227" s="157"/>
      <c r="D227" s="8"/>
      <c r="E227" s="5"/>
      <c r="F227" s="8"/>
      <c r="G227" s="6"/>
      <c r="H227" s="7">
        <f t="shared" si="18"/>
        <v>0</v>
      </c>
    </row>
    <row r="228" spans="1:8" ht="16.5" thickBot="1" x14ac:dyDescent="0.3">
      <c r="A228" s="34">
        <v>5</v>
      </c>
      <c r="B228" s="158"/>
      <c r="C228" s="159"/>
      <c r="D228" s="18"/>
      <c r="E228" s="17"/>
      <c r="F228" s="18"/>
      <c r="G228" s="19"/>
      <c r="H228" s="20">
        <f t="shared" si="18"/>
        <v>0</v>
      </c>
    </row>
    <row r="229" spans="1:8" ht="18.75" thickBot="1" x14ac:dyDescent="0.3">
      <c r="A229" s="160" t="s">
        <v>123</v>
      </c>
      <c r="B229" s="161"/>
      <c r="C229" s="162"/>
      <c r="D229" s="169" t="str">
        <f>HYPERLINK(D220)</f>
        <v/>
      </c>
      <c r="E229" s="170"/>
      <c r="F229" s="171"/>
      <c r="G229" s="30" t="s">
        <v>9</v>
      </c>
      <c r="H229" s="29">
        <f>SUM(H224:H228)</f>
        <v>0</v>
      </c>
    </row>
    <row r="230" spans="1:8" ht="18.75" thickBot="1" x14ac:dyDescent="0.3">
      <c r="A230" s="21"/>
    </row>
    <row r="231" spans="1:8" ht="18.75" thickBot="1" x14ac:dyDescent="0.3">
      <c r="A231" s="172" t="s">
        <v>16</v>
      </c>
      <c r="B231" s="173"/>
      <c r="C231" s="173"/>
      <c r="D231" s="173"/>
      <c r="E231" s="173"/>
      <c r="F231" s="173"/>
      <c r="G231" s="173"/>
      <c r="H231" s="174"/>
    </row>
    <row r="232" spans="1:8" ht="18.75" thickBot="1" x14ac:dyDescent="0.3">
      <c r="A232" s="27" t="s">
        <v>10</v>
      </c>
      <c r="B232" s="175" t="s">
        <v>14</v>
      </c>
      <c r="C232" s="175"/>
      <c r="D232" s="40" t="s">
        <v>79</v>
      </c>
      <c r="E232" s="40" t="s">
        <v>11</v>
      </c>
      <c r="F232" s="40" t="s">
        <v>15</v>
      </c>
      <c r="G232" s="28" t="s">
        <v>12</v>
      </c>
      <c r="H232" s="16" t="s">
        <v>8</v>
      </c>
    </row>
    <row r="233" spans="1:8" ht="15.75" x14ac:dyDescent="0.25">
      <c r="A233" s="32">
        <v>1</v>
      </c>
      <c r="B233" s="176"/>
      <c r="C233" s="177"/>
      <c r="D233" s="41"/>
      <c r="E233" s="12"/>
      <c r="F233" s="12"/>
      <c r="G233" s="13" t="e">
        <f>VLOOKUP(D233,'Operation Cost Index'!E:F,2,0)</f>
        <v>#N/A</v>
      </c>
      <c r="H233" s="15">
        <f>IFERROR(E233*G233,0)</f>
        <v>0</v>
      </c>
    </row>
    <row r="234" spans="1:8" ht="15.75" x14ac:dyDescent="0.25">
      <c r="A234" s="33">
        <v>2</v>
      </c>
      <c r="B234" s="156"/>
      <c r="C234" s="157"/>
      <c r="D234" s="41"/>
      <c r="E234" s="12"/>
      <c r="F234" s="14"/>
      <c r="G234" s="13" t="e">
        <f>VLOOKUP(D234,'Operation Cost Index'!E:F,2,0)</f>
        <v>#N/A</v>
      </c>
      <c r="H234" s="15">
        <f t="shared" ref="H234:H239" si="19">IFERROR(E234*G234,0)</f>
        <v>0</v>
      </c>
    </row>
    <row r="235" spans="1:8" ht="15.75" x14ac:dyDescent="0.25">
      <c r="A235" s="33">
        <v>3</v>
      </c>
      <c r="B235" s="156"/>
      <c r="C235" s="157"/>
      <c r="D235" s="41"/>
      <c r="E235" s="12"/>
      <c r="F235" s="14"/>
      <c r="G235" s="13" t="e">
        <f>VLOOKUP(D235,'Operation Cost Index'!E:F,2,0)</f>
        <v>#N/A</v>
      </c>
      <c r="H235" s="15">
        <f t="shared" si="19"/>
        <v>0</v>
      </c>
    </row>
    <row r="236" spans="1:8" ht="15.75" x14ac:dyDescent="0.25">
      <c r="A236" s="33">
        <v>4</v>
      </c>
      <c r="B236" s="156"/>
      <c r="C236" s="157"/>
      <c r="D236" s="41"/>
      <c r="E236" s="12"/>
      <c r="F236" s="14"/>
      <c r="G236" s="13" t="e">
        <f>VLOOKUP(D236,'Operation Cost Index'!E:F,2,0)</f>
        <v>#N/A</v>
      </c>
      <c r="H236" s="15">
        <f t="shared" si="19"/>
        <v>0</v>
      </c>
    </row>
    <row r="237" spans="1:8" ht="15.75" x14ac:dyDescent="0.25">
      <c r="A237" s="33">
        <v>5</v>
      </c>
      <c r="B237" s="156"/>
      <c r="C237" s="157"/>
      <c r="D237" s="41"/>
      <c r="E237" s="12"/>
      <c r="F237" s="14"/>
      <c r="G237" s="13" t="e">
        <f>VLOOKUP(D237,'Operation Cost Index'!E:F,2,0)</f>
        <v>#N/A</v>
      </c>
      <c r="H237" s="15">
        <f t="shared" si="19"/>
        <v>0</v>
      </c>
    </row>
    <row r="238" spans="1:8" ht="15.75" x14ac:dyDescent="0.25">
      <c r="A238" s="33">
        <v>6</v>
      </c>
      <c r="B238" s="156"/>
      <c r="C238" s="157"/>
      <c r="D238" s="41"/>
      <c r="E238" s="12"/>
      <c r="F238" s="14"/>
      <c r="G238" s="13" t="e">
        <f>VLOOKUP(D238,'Operation Cost Index'!E:F,2,0)</f>
        <v>#N/A</v>
      </c>
      <c r="H238" s="15">
        <f t="shared" si="19"/>
        <v>0</v>
      </c>
    </row>
    <row r="239" spans="1:8" ht="16.5" thickBot="1" x14ac:dyDescent="0.3">
      <c r="A239" s="35">
        <v>7</v>
      </c>
      <c r="B239" s="158"/>
      <c r="C239" s="159"/>
      <c r="D239" s="22"/>
      <c r="E239" s="23"/>
      <c r="F239" s="24"/>
      <c r="G239" s="13" t="e">
        <f>VLOOKUP(D239,'Operation Cost Index'!E:F,2,0)</f>
        <v>#N/A</v>
      </c>
      <c r="H239" s="15">
        <f t="shared" si="19"/>
        <v>0</v>
      </c>
    </row>
    <row r="240" spans="1:8" ht="18.75" thickBot="1" x14ac:dyDescent="0.3">
      <c r="A240" s="160" t="s">
        <v>124</v>
      </c>
      <c r="B240" s="161"/>
      <c r="C240" s="162"/>
      <c r="D240" s="163" t="str">
        <f>HYPERLINK(D220)</f>
        <v/>
      </c>
      <c r="E240" s="164"/>
      <c r="F240" s="165"/>
      <c r="G240" s="31" t="s">
        <v>9</v>
      </c>
      <c r="H240" s="25">
        <f>SUM(H233:H239)</f>
        <v>0</v>
      </c>
    </row>
    <row r="241" spans="1:8" ht="16.5" thickBot="1" x14ac:dyDescent="0.3">
      <c r="A241" s="44"/>
      <c r="B241" s="44"/>
      <c r="C241" s="44"/>
      <c r="D241" s="166" t="s">
        <v>125</v>
      </c>
      <c r="E241" s="167"/>
      <c r="F241" s="167"/>
      <c r="G241" s="168"/>
      <c r="H241" s="26">
        <f>SUM(H229+H240)</f>
        <v>0</v>
      </c>
    </row>
    <row r="243" spans="1:8" ht="15.75" thickBot="1" x14ac:dyDescent="0.3"/>
    <row r="244" spans="1:8" ht="18.75" thickBot="1" x14ac:dyDescent="0.3">
      <c r="A244" s="46" t="s">
        <v>136</v>
      </c>
      <c r="B244" s="178" t="s">
        <v>0</v>
      </c>
      <c r="C244" s="179"/>
      <c r="D244" s="180"/>
      <c r="E244" s="181"/>
      <c r="F244" s="181"/>
      <c r="G244" s="182"/>
      <c r="H244" s="48"/>
    </row>
    <row r="245" spans="1:8" ht="18.75" thickBot="1" x14ac:dyDescent="0.3">
      <c r="A245" s="45"/>
      <c r="B245" s="47"/>
      <c r="C245" s="47"/>
      <c r="D245" s="47"/>
      <c r="E245" s="47"/>
      <c r="F245" s="49"/>
      <c r="G245" s="50"/>
      <c r="H245" s="51"/>
    </row>
    <row r="246" spans="1:8" ht="18.75" thickBot="1" x14ac:dyDescent="0.3">
      <c r="A246" s="183" t="s">
        <v>13</v>
      </c>
      <c r="B246" s="184"/>
      <c r="C246" s="184"/>
      <c r="D246" s="184"/>
      <c r="E246" s="184"/>
      <c r="F246" s="184"/>
      <c r="G246" s="184"/>
      <c r="H246" s="185"/>
    </row>
    <row r="247" spans="1:8" ht="18.75" thickBot="1" x14ac:dyDescent="0.3">
      <c r="A247" s="27" t="s">
        <v>10</v>
      </c>
      <c r="B247" s="186" t="s">
        <v>0</v>
      </c>
      <c r="C247" s="187"/>
      <c r="D247" s="42" t="s">
        <v>6</v>
      </c>
      <c r="E247" s="42" t="s">
        <v>11</v>
      </c>
      <c r="F247" s="27" t="s">
        <v>7</v>
      </c>
      <c r="G247" s="28" t="s">
        <v>12</v>
      </c>
      <c r="H247" s="16" t="s">
        <v>8</v>
      </c>
    </row>
    <row r="248" spans="1:8" ht="15.75" x14ac:dyDescent="0.25">
      <c r="A248" s="32">
        <v>1</v>
      </c>
      <c r="B248" s="188"/>
      <c r="C248" s="189"/>
      <c r="D248" s="5"/>
      <c r="E248" s="5"/>
      <c r="F248" s="5"/>
      <c r="G248" s="6"/>
      <c r="H248" s="7">
        <f>E248*G248</f>
        <v>0</v>
      </c>
    </row>
    <row r="249" spans="1:8" ht="15.75" x14ac:dyDescent="0.25">
      <c r="A249" s="33">
        <v>2</v>
      </c>
      <c r="B249" s="156"/>
      <c r="C249" s="157"/>
      <c r="D249" s="8"/>
      <c r="E249" s="5"/>
      <c r="F249" s="8"/>
      <c r="G249" s="6"/>
      <c r="H249" s="7">
        <f t="shared" ref="H249:H252" si="20">E249*G249</f>
        <v>0</v>
      </c>
    </row>
    <row r="250" spans="1:8" ht="15.75" x14ac:dyDescent="0.25">
      <c r="A250" s="32">
        <v>3</v>
      </c>
      <c r="B250" s="156"/>
      <c r="C250" s="157"/>
      <c r="D250" s="8"/>
      <c r="E250" s="5"/>
      <c r="F250" s="8"/>
      <c r="G250" s="6"/>
      <c r="H250" s="7">
        <f t="shared" si="20"/>
        <v>0</v>
      </c>
    </row>
    <row r="251" spans="1:8" ht="15.75" x14ac:dyDescent="0.25">
      <c r="A251" s="33">
        <v>4</v>
      </c>
      <c r="B251" s="156"/>
      <c r="C251" s="157"/>
      <c r="D251" s="8"/>
      <c r="E251" s="5"/>
      <c r="F251" s="8"/>
      <c r="G251" s="6"/>
      <c r="H251" s="7">
        <f t="shared" si="20"/>
        <v>0</v>
      </c>
    </row>
    <row r="252" spans="1:8" ht="16.5" thickBot="1" x14ac:dyDescent="0.3">
      <c r="A252" s="34">
        <v>5</v>
      </c>
      <c r="B252" s="158"/>
      <c r="C252" s="159"/>
      <c r="D252" s="18"/>
      <c r="E252" s="17"/>
      <c r="F252" s="18"/>
      <c r="G252" s="19"/>
      <c r="H252" s="20">
        <f t="shared" si="20"/>
        <v>0</v>
      </c>
    </row>
    <row r="253" spans="1:8" ht="18.75" thickBot="1" x14ac:dyDescent="0.3">
      <c r="A253" s="160" t="s">
        <v>123</v>
      </c>
      <c r="B253" s="161"/>
      <c r="C253" s="162"/>
      <c r="D253" s="169" t="str">
        <f>HYPERLINK(D244)</f>
        <v/>
      </c>
      <c r="E253" s="170"/>
      <c r="F253" s="171"/>
      <c r="G253" s="30" t="s">
        <v>9</v>
      </c>
      <c r="H253" s="29">
        <f>SUM(H248:H252)</f>
        <v>0</v>
      </c>
    </row>
    <row r="254" spans="1:8" ht="18.75" thickBot="1" x14ac:dyDescent="0.3">
      <c r="A254" s="21"/>
    </row>
    <row r="255" spans="1:8" ht="18.75" thickBot="1" x14ac:dyDescent="0.3">
      <c r="A255" s="172" t="s">
        <v>16</v>
      </c>
      <c r="B255" s="173"/>
      <c r="C255" s="173"/>
      <c r="D255" s="173"/>
      <c r="E255" s="173"/>
      <c r="F255" s="173"/>
      <c r="G255" s="173"/>
      <c r="H255" s="174"/>
    </row>
    <row r="256" spans="1:8" ht="18.75" thickBot="1" x14ac:dyDescent="0.3">
      <c r="A256" s="27" t="s">
        <v>10</v>
      </c>
      <c r="B256" s="175" t="s">
        <v>14</v>
      </c>
      <c r="C256" s="175"/>
      <c r="D256" s="40" t="s">
        <v>79</v>
      </c>
      <c r="E256" s="40" t="s">
        <v>11</v>
      </c>
      <c r="F256" s="40" t="s">
        <v>15</v>
      </c>
      <c r="G256" s="28" t="s">
        <v>12</v>
      </c>
      <c r="H256" s="16" t="s">
        <v>8</v>
      </c>
    </row>
    <row r="257" spans="1:8" ht="15.75" x14ac:dyDescent="0.25">
      <c r="A257" s="32">
        <v>1</v>
      </c>
      <c r="B257" s="176"/>
      <c r="C257" s="177"/>
      <c r="D257" s="41"/>
      <c r="E257" s="12"/>
      <c r="F257" s="12"/>
      <c r="G257" s="13" t="e">
        <f>VLOOKUP(D257,'Operation Cost Index'!E:F,2,0)</f>
        <v>#N/A</v>
      </c>
      <c r="H257" s="15">
        <f>IFERROR(E257*G257,0)</f>
        <v>0</v>
      </c>
    </row>
    <row r="258" spans="1:8" ht="15.75" x14ac:dyDescent="0.25">
      <c r="A258" s="33">
        <v>2</v>
      </c>
      <c r="B258" s="156"/>
      <c r="C258" s="157"/>
      <c r="D258" s="41"/>
      <c r="E258" s="12"/>
      <c r="F258" s="14"/>
      <c r="G258" s="13" t="e">
        <f>VLOOKUP(D258,'Operation Cost Index'!E:F,2,0)</f>
        <v>#N/A</v>
      </c>
      <c r="H258" s="15">
        <f t="shared" ref="H258:H263" si="21">IFERROR(E258*G258,0)</f>
        <v>0</v>
      </c>
    </row>
    <row r="259" spans="1:8" ht="15.75" x14ac:dyDescent="0.25">
      <c r="A259" s="33">
        <v>3</v>
      </c>
      <c r="B259" s="156"/>
      <c r="C259" s="157"/>
      <c r="D259" s="41"/>
      <c r="E259" s="12"/>
      <c r="F259" s="14"/>
      <c r="G259" s="13" t="e">
        <f>VLOOKUP(D259,'Operation Cost Index'!E:F,2,0)</f>
        <v>#N/A</v>
      </c>
      <c r="H259" s="15">
        <f t="shared" si="21"/>
        <v>0</v>
      </c>
    </row>
    <row r="260" spans="1:8" ht="15.75" x14ac:dyDescent="0.25">
      <c r="A260" s="33">
        <v>4</v>
      </c>
      <c r="B260" s="156"/>
      <c r="C260" s="157"/>
      <c r="D260" s="41"/>
      <c r="E260" s="12"/>
      <c r="F260" s="14"/>
      <c r="G260" s="13" t="e">
        <f>VLOOKUP(D260,'Operation Cost Index'!E:F,2,0)</f>
        <v>#N/A</v>
      </c>
      <c r="H260" s="15">
        <f t="shared" si="21"/>
        <v>0</v>
      </c>
    </row>
    <row r="261" spans="1:8" ht="15.75" x14ac:dyDescent="0.25">
      <c r="A261" s="33">
        <v>5</v>
      </c>
      <c r="B261" s="156"/>
      <c r="C261" s="157"/>
      <c r="D261" s="41"/>
      <c r="E261" s="12"/>
      <c r="F261" s="14"/>
      <c r="G261" s="13" t="e">
        <f>VLOOKUP(D261,'Operation Cost Index'!E:F,2,0)</f>
        <v>#N/A</v>
      </c>
      <c r="H261" s="15">
        <f t="shared" si="21"/>
        <v>0</v>
      </c>
    </row>
    <row r="262" spans="1:8" ht="15.75" x14ac:dyDescent="0.25">
      <c r="A262" s="33">
        <v>6</v>
      </c>
      <c r="B262" s="156"/>
      <c r="C262" s="157"/>
      <c r="D262" s="41"/>
      <c r="E262" s="12"/>
      <c r="F262" s="14"/>
      <c r="G262" s="13" t="e">
        <f>VLOOKUP(D262,'Operation Cost Index'!E:F,2,0)</f>
        <v>#N/A</v>
      </c>
      <c r="H262" s="15">
        <f t="shared" si="21"/>
        <v>0</v>
      </c>
    </row>
    <row r="263" spans="1:8" ht="16.5" thickBot="1" x14ac:dyDescent="0.3">
      <c r="A263" s="35">
        <v>7</v>
      </c>
      <c r="B263" s="158"/>
      <c r="C263" s="159"/>
      <c r="D263" s="22"/>
      <c r="E263" s="23"/>
      <c r="F263" s="24"/>
      <c r="G263" s="13" t="e">
        <f>VLOOKUP(D263,'Operation Cost Index'!E:F,2,0)</f>
        <v>#N/A</v>
      </c>
      <c r="H263" s="15">
        <f t="shared" si="21"/>
        <v>0</v>
      </c>
    </row>
    <row r="264" spans="1:8" ht="18.75" thickBot="1" x14ac:dyDescent="0.3">
      <c r="A264" s="160" t="s">
        <v>124</v>
      </c>
      <c r="B264" s="161"/>
      <c r="C264" s="162"/>
      <c r="D264" s="163" t="str">
        <f>HYPERLINK(D244)</f>
        <v/>
      </c>
      <c r="E264" s="164"/>
      <c r="F264" s="165"/>
      <c r="G264" s="31" t="s">
        <v>9</v>
      </c>
      <c r="H264" s="25">
        <f>SUM(H257:H263)</f>
        <v>0</v>
      </c>
    </row>
    <row r="265" spans="1:8" ht="16.5" thickBot="1" x14ac:dyDescent="0.3">
      <c r="A265" s="44"/>
      <c r="B265" s="44"/>
      <c r="C265" s="44"/>
      <c r="D265" s="166" t="s">
        <v>125</v>
      </c>
      <c r="E265" s="167"/>
      <c r="F265" s="167"/>
      <c r="G265" s="168"/>
      <c r="H265" s="26">
        <f>SUM(H253+H264)</f>
        <v>0</v>
      </c>
    </row>
    <row r="267" spans="1:8" ht="15.75" thickBot="1" x14ac:dyDescent="0.3"/>
    <row r="268" spans="1:8" ht="18.75" thickBot="1" x14ac:dyDescent="0.3">
      <c r="A268" s="46" t="s">
        <v>137</v>
      </c>
      <c r="B268" s="178" t="s">
        <v>0</v>
      </c>
      <c r="C268" s="179"/>
      <c r="D268" s="180"/>
      <c r="E268" s="181"/>
      <c r="F268" s="181"/>
      <c r="G268" s="182"/>
      <c r="H268" s="48"/>
    </row>
    <row r="269" spans="1:8" ht="18.75" thickBot="1" x14ac:dyDescent="0.3">
      <c r="A269" s="45"/>
      <c r="B269" s="47"/>
      <c r="C269" s="47"/>
      <c r="D269" s="47"/>
      <c r="E269" s="47"/>
      <c r="F269" s="49"/>
      <c r="G269" s="50"/>
      <c r="H269" s="51"/>
    </row>
    <row r="270" spans="1:8" ht="18.75" thickBot="1" x14ac:dyDescent="0.3">
      <c r="A270" s="183" t="s">
        <v>13</v>
      </c>
      <c r="B270" s="184"/>
      <c r="C270" s="184"/>
      <c r="D270" s="184"/>
      <c r="E270" s="184"/>
      <c r="F270" s="184"/>
      <c r="G270" s="184"/>
      <c r="H270" s="185"/>
    </row>
    <row r="271" spans="1:8" ht="18.75" thickBot="1" x14ac:dyDescent="0.3">
      <c r="A271" s="27" t="s">
        <v>10</v>
      </c>
      <c r="B271" s="186" t="s">
        <v>0</v>
      </c>
      <c r="C271" s="187"/>
      <c r="D271" s="42" t="s">
        <v>6</v>
      </c>
      <c r="E271" s="42" t="s">
        <v>11</v>
      </c>
      <c r="F271" s="27" t="s">
        <v>7</v>
      </c>
      <c r="G271" s="28" t="s">
        <v>12</v>
      </c>
      <c r="H271" s="16" t="s">
        <v>8</v>
      </c>
    </row>
    <row r="272" spans="1:8" ht="15.75" x14ac:dyDescent="0.25">
      <c r="A272" s="32">
        <v>1</v>
      </c>
      <c r="B272" s="188"/>
      <c r="C272" s="189"/>
      <c r="D272" s="5"/>
      <c r="E272" s="5"/>
      <c r="F272" s="5"/>
      <c r="G272" s="6"/>
      <c r="H272" s="7">
        <f>E272*G272</f>
        <v>0</v>
      </c>
    </row>
    <row r="273" spans="1:8" ht="15.75" x14ac:dyDescent="0.25">
      <c r="A273" s="33">
        <v>2</v>
      </c>
      <c r="B273" s="156"/>
      <c r="C273" s="157"/>
      <c r="D273" s="8"/>
      <c r="E273" s="5"/>
      <c r="F273" s="8"/>
      <c r="G273" s="6"/>
      <c r="H273" s="7">
        <f t="shared" ref="H273:H276" si="22">E273*G273</f>
        <v>0</v>
      </c>
    </row>
    <row r="274" spans="1:8" ht="15.75" x14ac:dyDescent="0.25">
      <c r="A274" s="32">
        <v>3</v>
      </c>
      <c r="B274" s="156"/>
      <c r="C274" s="157"/>
      <c r="D274" s="8"/>
      <c r="E274" s="5"/>
      <c r="F274" s="8"/>
      <c r="G274" s="6"/>
      <c r="H274" s="7">
        <f t="shared" si="22"/>
        <v>0</v>
      </c>
    </row>
    <row r="275" spans="1:8" ht="15.75" x14ac:dyDescent="0.25">
      <c r="A275" s="33">
        <v>4</v>
      </c>
      <c r="B275" s="156"/>
      <c r="C275" s="157"/>
      <c r="D275" s="8"/>
      <c r="E275" s="5"/>
      <c r="F275" s="8"/>
      <c r="G275" s="6"/>
      <c r="H275" s="7">
        <f t="shared" si="22"/>
        <v>0</v>
      </c>
    </row>
    <row r="276" spans="1:8" ht="16.5" thickBot="1" x14ac:dyDescent="0.3">
      <c r="A276" s="34">
        <v>5</v>
      </c>
      <c r="B276" s="158"/>
      <c r="C276" s="159"/>
      <c r="D276" s="18"/>
      <c r="E276" s="17"/>
      <c r="F276" s="18"/>
      <c r="G276" s="19"/>
      <c r="H276" s="20">
        <f t="shared" si="22"/>
        <v>0</v>
      </c>
    </row>
    <row r="277" spans="1:8" ht="18.75" thickBot="1" x14ac:dyDescent="0.3">
      <c r="A277" s="160" t="s">
        <v>123</v>
      </c>
      <c r="B277" s="161"/>
      <c r="C277" s="162"/>
      <c r="D277" s="169" t="str">
        <f>HYPERLINK(D268)</f>
        <v/>
      </c>
      <c r="E277" s="170"/>
      <c r="F277" s="171"/>
      <c r="G277" s="30" t="s">
        <v>9</v>
      </c>
      <c r="H277" s="29">
        <f>SUM(H272:H276)</f>
        <v>0</v>
      </c>
    </row>
    <row r="278" spans="1:8" ht="18.75" thickBot="1" x14ac:dyDescent="0.3">
      <c r="A278" s="21"/>
    </row>
    <row r="279" spans="1:8" ht="18.75" thickBot="1" x14ac:dyDescent="0.3">
      <c r="A279" s="172" t="s">
        <v>16</v>
      </c>
      <c r="B279" s="173"/>
      <c r="C279" s="173"/>
      <c r="D279" s="173"/>
      <c r="E279" s="173"/>
      <c r="F279" s="173"/>
      <c r="G279" s="173"/>
      <c r="H279" s="174"/>
    </row>
    <row r="280" spans="1:8" ht="18.75" thickBot="1" x14ac:dyDescent="0.3">
      <c r="A280" s="27" t="s">
        <v>10</v>
      </c>
      <c r="B280" s="175" t="s">
        <v>14</v>
      </c>
      <c r="C280" s="175"/>
      <c r="D280" s="40" t="s">
        <v>79</v>
      </c>
      <c r="E280" s="40" t="s">
        <v>11</v>
      </c>
      <c r="F280" s="40" t="s">
        <v>15</v>
      </c>
      <c r="G280" s="28" t="s">
        <v>12</v>
      </c>
      <c r="H280" s="16" t="s">
        <v>8</v>
      </c>
    </row>
    <row r="281" spans="1:8" ht="15.75" x14ac:dyDescent="0.25">
      <c r="A281" s="32">
        <v>1</v>
      </c>
      <c r="B281" s="176"/>
      <c r="C281" s="177"/>
      <c r="D281" s="41"/>
      <c r="E281" s="12"/>
      <c r="F281" s="12"/>
      <c r="G281" s="13" t="e">
        <f>VLOOKUP(D281,'Operation Cost Index'!E:F,2,0)</f>
        <v>#N/A</v>
      </c>
      <c r="H281" s="15">
        <f>IFERROR(E281*G281,0)</f>
        <v>0</v>
      </c>
    </row>
    <row r="282" spans="1:8" ht="15.75" x14ac:dyDescent="0.25">
      <c r="A282" s="33">
        <v>2</v>
      </c>
      <c r="B282" s="156"/>
      <c r="C282" s="157"/>
      <c r="D282" s="41"/>
      <c r="E282" s="12"/>
      <c r="F282" s="14"/>
      <c r="G282" s="13" t="e">
        <f>VLOOKUP(D282,'Operation Cost Index'!E:F,2,0)</f>
        <v>#N/A</v>
      </c>
      <c r="H282" s="15">
        <f t="shared" ref="H282:H287" si="23">IFERROR(E282*G282,0)</f>
        <v>0</v>
      </c>
    </row>
    <row r="283" spans="1:8" ht="15.75" x14ac:dyDescent="0.25">
      <c r="A283" s="33">
        <v>3</v>
      </c>
      <c r="B283" s="156"/>
      <c r="C283" s="157"/>
      <c r="D283" s="41"/>
      <c r="E283" s="12"/>
      <c r="F283" s="14"/>
      <c r="G283" s="13" t="e">
        <f>VLOOKUP(D283,'Operation Cost Index'!E:F,2,0)</f>
        <v>#N/A</v>
      </c>
      <c r="H283" s="15">
        <f t="shared" si="23"/>
        <v>0</v>
      </c>
    </row>
    <row r="284" spans="1:8" ht="15.75" x14ac:dyDescent="0.25">
      <c r="A284" s="33">
        <v>4</v>
      </c>
      <c r="B284" s="156"/>
      <c r="C284" s="157"/>
      <c r="D284" s="41"/>
      <c r="E284" s="12"/>
      <c r="F284" s="14"/>
      <c r="G284" s="13" t="e">
        <f>VLOOKUP(D284,'Operation Cost Index'!E:F,2,0)</f>
        <v>#N/A</v>
      </c>
      <c r="H284" s="15">
        <f t="shared" si="23"/>
        <v>0</v>
      </c>
    </row>
    <row r="285" spans="1:8" ht="15.75" x14ac:dyDescent="0.25">
      <c r="A285" s="33">
        <v>5</v>
      </c>
      <c r="B285" s="156"/>
      <c r="C285" s="157"/>
      <c r="D285" s="41"/>
      <c r="E285" s="12"/>
      <c r="F285" s="14"/>
      <c r="G285" s="13" t="e">
        <f>VLOOKUP(D285,'Operation Cost Index'!E:F,2,0)</f>
        <v>#N/A</v>
      </c>
      <c r="H285" s="15">
        <f t="shared" si="23"/>
        <v>0</v>
      </c>
    </row>
    <row r="286" spans="1:8" ht="15.75" x14ac:dyDescent="0.25">
      <c r="A286" s="33">
        <v>6</v>
      </c>
      <c r="B286" s="156"/>
      <c r="C286" s="157"/>
      <c r="D286" s="41"/>
      <c r="E286" s="12"/>
      <c r="F286" s="14"/>
      <c r="G286" s="13" t="e">
        <f>VLOOKUP(D286,'Operation Cost Index'!E:F,2,0)</f>
        <v>#N/A</v>
      </c>
      <c r="H286" s="15">
        <f t="shared" si="23"/>
        <v>0</v>
      </c>
    </row>
    <row r="287" spans="1:8" ht="16.5" thickBot="1" x14ac:dyDescent="0.3">
      <c r="A287" s="35">
        <v>7</v>
      </c>
      <c r="B287" s="158"/>
      <c r="C287" s="159"/>
      <c r="D287" s="22"/>
      <c r="E287" s="23"/>
      <c r="F287" s="24"/>
      <c r="G287" s="13" t="e">
        <f>VLOOKUP(D287,'Operation Cost Index'!E:F,2,0)</f>
        <v>#N/A</v>
      </c>
      <c r="H287" s="15">
        <f t="shared" si="23"/>
        <v>0</v>
      </c>
    </row>
    <row r="288" spans="1:8" ht="18.75" thickBot="1" x14ac:dyDescent="0.3">
      <c r="A288" s="160" t="s">
        <v>124</v>
      </c>
      <c r="B288" s="161"/>
      <c r="C288" s="162"/>
      <c r="D288" s="163" t="str">
        <f>HYPERLINK(D268)</f>
        <v/>
      </c>
      <c r="E288" s="164"/>
      <c r="F288" s="165"/>
      <c r="G288" s="31" t="s">
        <v>9</v>
      </c>
      <c r="H288" s="25">
        <f>SUM(H281:H287)</f>
        <v>0</v>
      </c>
    </row>
    <row r="289" spans="1:8" ht="16.5" thickBot="1" x14ac:dyDescent="0.3">
      <c r="A289" s="44"/>
      <c r="B289" s="44"/>
      <c r="C289" s="44"/>
      <c r="D289" s="166" t="s">
        <v>125</v>
      </c>
      <c r="E289" s="167"/>
      <c r="F289" s="167"/>
      <c r="G289" s="168"/>
      <c r="H289" s="26">
        <f>SUM(H277+H288)</f>
        <v>0</v>
      </c>
    </row>
    <row r="291" spans="1:8" ht="15.75" thickBot="1" x14ac:dyDescent="0.3"/>
    <row r="292" spans="1:8" ht="18.75" thickBot="1" x14ac:dyDescent="0.3">
      <c r="A292" s="46" t="s">
        <v>138</v>
      </c>
      <c r="B292" s="178" t="s">
        <v>0</v>
      </c>
      <c r="C292" s="179"/>
      <c r="D292" s="180"/>
      <c r="E292" s="181"/>
      <c r="F292" s="181"/>
      <c r="G292" s="182"/>
      <c r="H292" s="48"/>
    </row>
    <row r="293" spans="1:8" ht="18.75" thickBot="1" x14ac:dyDescent="0.3">
      <c r="A293" s="45"/>
      <c r="B293" s="47"/>
      <c r="C293" s="47"/>
      <c r="D293" s="47"/>
      <c r="E293" s="47"/>
      <c r="F293" s="49"/>
      <c r="G293" s="50"/>
      <c r="H293" s="51"/>
    </row>
    <row r="294" spans="1:8" ht="18.75" thickBot="1" x14ac:dyDescent="0.3">
      <c r="A294" s="183" t="s">
        <v>13</v>
      </c>
      <c r="B294" s="184"/>
      <c r="C294" s="184"/>
      <c r="D294" s="184"/>
      <c r="E294" s="184"/>
      <c r="F294" s="184"/>
      <c r="G294" s="184"/>
      <c r="H294" s="185"/>
    </row>
    <row r="295" spans="1:8" ht="18.75" thickBot="1" x14ac:dyDescent="0.3">
      <c r="A295" s="27" t="s">
        <v>10</v>
      </c>
      <c r="B295" s="186" t="s">
        <v>0</v>
      </c>
      <c r="C295" s="187"/>
      <c r="D295" s="42" t="s">
        <v>6</v>
      </c>
      <c r="E295" s="42" t="s">
        <v>11</v>
      </c>
      <c r="F295" s="27" t="s">
        <v>7</v>
      </c>
      <c r="G295" s="28" t="s">
        <v>12</v>
      </c>
      <c r="H295" s="16" t="s">
        <v>8</v>
      </c>
    </row>
    <row r="296" spans="1:8" ht="15.75" x14ac:dyDescent="0.25">
      <c r="A296" s="32">
        <v>1</v>
      </c>
      <c r="B296" s="188"/>
      <c r="C296" s="189"/>
      <c r="D296" s="5"/>
      <c r="E296" s="5"/>
      <c r="F296" s="5"/>
      <c r="G296" s="6"/>
      <c r="H296" s="7">
        <f>E296*G296</f>
        <v>0</v>
      </c>
    </row>
    <row r="297" spans="1:8" ht="15.75" x14ac:dyDescent="0.25">
      <c r="A297" s="33">
        <v>2</v>
      </c>
      <c r="B297" s="156"/>
      <c r="C297" s="157"/>
      <c r="D297" s="8"/>
      <c r="E297" s="5"/>
      <c r="F297" s="8"/>
      <c r="G297" s="6"/>
      <c r="H297" s="7">
        <f t="shared" ref="H297:H300" si="24">E297*G297</f>
        <v>0</v>
      </c>
    </row>
    <row r="298" spans="1:8" ht="15.75" x14ac:dyDescent="0.25">
      <c r="A298" s="32">
        <v>3</v>
      </c>
      <c r="B298" s="156"/>
      <c r="C298" s="157"/>
      <c r="D298" s="8"/>
      <c r="E298" s="5"/>
      <c r="F298" s="8"/>
      <c r="G298" s="6"/>
      <c r="H298" s="7">
        <f t="shared" si="24"/>
        <v>0</v>
      </c>
    </row>
    <row r="299" spans="1:8" ht="15.75" x14ac:dyDescent="0.25">
      <c r="A299" s="33">
        <v>4</v>
      </c>
      <c r="B299" s="156"/>
      <c r="C299" s="157"/>
      <c r="D299" s="8"/>
      <c r="E299" s="5"/>
      <c r="F299" s="8"/>
      <c r="G299" s="6"/>
      <c r="H299" s="7">
        <f t="shared" si="24"/>
        <v>0</v>
      </c>
    </row>
    <row r="300" spans="1:8" ht="16.5" thickBot="1" x14ac:dyDescent="0.3">
      <c r="A300" s="34">
        <v>5</v>
      </c>
      <c r="B300" s="158"/>
      <c r="C300" s="159"/>
      <c r="D300" s="18"/>
      <c r="E300" s="17"/>
      <c r="F300" s="18"/>
      <c r="G300" s="19"/>
      <c r="H300" s="20">
        <f t="shared" si="24"/>
        <v>0</v>
      </c>
    </row>
    <row r="301" spans="1:8" ht="18.75" thickBot="1" x14ac:dyDescent="0.3">
      <c r="A301" s="160" t="s">
        <v>123</v>
      </c>
      <c r="B301" s="161"/>
      <c r="C301" s="162"/>
      <c r="D301" s="169" t="str">
        <f>HYPERLINK(D292)</f>
        <v/>
      </c>
      <c r="E301" s="170"/>
      <c r="F301" s="171"/>
      <c r="G301" s="30" t="s">
        <v>9</v>
      </c>
      <c r="H301" s="29">
        <f>SUM(H296:H300)</f>
        <v>0</v>
      </c>
    </row>
    <row r="302" spans="1:8" ht="18.75" thickBot="1" x14ac:dyDescent="0.3">
      <c r="A302" s="21"/>
    </row>
    <row r="303" spans="1:8" ht="18.75" thickBot="1" x14ac:dyDescent="0.3">
      <c r="A303" s="172" t="s">
        <v>16</v>
      </c>
      <c r="B303" s="173"/>
      <c r="C303" s="173"/>
      <c r="D303" s="173"/>
      <c r="E303" s="173"/>
      <c r="F303" s="173"/>
      <c r="G303" s="173"/>
      <c r="H303" s="174"/>
    </row>
    <row r="304" spans="1:8" ht="18.75" thickBot="1" x14ac:dyDescent="0.3">
      <c r="A304" s="27" t="s">
        <v>10</v>
      </c>
      <c r="B304" s="175" t="s">
        <v>14</v>
      </c>
      <c r="C304" s="175"/>
      <c r="D304" s="40" t="s">
        <v>79</v>
      </c>
      <c r="E304" s="40" t="s">
        <v>11</v>
      </c>
      <c r="F304" s="40" t="s">
        <v>15</v>
      </c>
      <c r="G304" s="28" t="s">
        <v>12</v>
      </c>
      <c r="H304" s="16" t="s">
        <v>8</v>
      </c>
    </row>
    <row r="305" spans="1:8" ht="15.75" x14ac:dyDescent="0.25">
      <c r="A305" s="32">
        <v>1</v>
      </c>
      <c r="B305" s="176"/>
      <c r="C305" s="177"/>
      <c r="D305" s="41"/>
      <c r="E305" s="12"/>
      <c r="F305" s="12"/>
      <c r="G305" s="13" t="e">
        <f>VLOOKUP(D305,'Operation Cost Index'!E:F,2,0)</f>
        <v>#N/A</v>
      </c>
      <c r="H305" s="15">
        <f>IFERROR(E305*G305,0)</f>
        <v>0</v>
      </c>
    </row>
    <row r="306" spans="1:8" ht="15.75" x14ac:dyDescent="0.25">
      <c r="A306" s="33">
        <v>2</v>
      </c>
      <c r="B306" s="156"/>
      <c r="C306" s="157"/>
      <c r="D306" s="41"/>
      <c r="E306" s="12"/>
      <c r="F306" s="14"/>
      <c r="G306" s="13" t="e">
        <f>VLOOKUP(D306,'Operation Cost Index'!E:F,2,0)</f>
        <v>#N/A</v>
      </c>
      <c r="H306" s="15">
        <f t="shared" ref="H306:H311" si="25">IFERROR(E306*G306,0)</f>
        <v>0</v>
      </c>
    </row>
    <row r="307" spans="1:8" ht="15.75" x14ac:dyDescent="0.25">
      <c r="A307" s="33">
        <v>3</v>
      </c>
      <c r="B307" s="156"/>
      <c r="C307" s="157"/>
      <c r="D307" s="41"/>
      <c r="E307" s="12"/>
      <c r="F307" s="14"/>
      <c r="G307" s="13" t="e">
        <f>VLOOKUP(D307,'Operation Cost Index'!E:F,2,0)</f>
        <v>#N/A</v>
      </c>
      <c r="H307" s="15">
        <f t="shared" si="25"/>
        <v>0</v>
      </c>
    </row>
    <row r="308" spans="1:8" ht="15.75" x14ac:dyDescent="0.25">
      <c r="A308" s="33">
        <v>4</v>
      </c>
      <c r="B308" s="156"/>
      <c r="C308" s="157"/>
      <c r="D308" s="41"/>
      <c r="E308" s="12"/>
      <c r="F308" s="14"/>
      <c r="G308" s="13" t="e">
        <f>VLOOKUP(D308,'Operation Cost Index'!E:F,2,0)</f>
        <v>#N/A</v>
      </c>
      <c r="H308" s="15">
        <f t="shared" si="25"/>
        <v>0</v>
      </c>
    </row>
    <row r="309" spans="1:8" ht="15.75" x14ac:dyDescent="0.25">
      <c r="A309" s="33">
        <v>5</v>
      </c>
      <c r="B309" s="156"/>
      <c r="C309" s="157"/>
      <c r="D309" s="41"/>
      <c r="E309" s="12"/>
      <c r="F309" s="14"/>
      <c r="G309" s="13" t="e">
        <f>VLOOKUP(D309,'Operation Cost Index'!E:F,2,0)</f>
        <v>#N/A</v>
      </c>
      <c r="H309" s="15">
        <f t="shared" si="25"/>
        <v>0</v>
      </c>
    </row>
    <row r="310" spans="1:8" ht="15.75" x14ac:dyDescent="0.25">
      <c r="A310" s="33">
        <v>6</v>
      </c>
      <c r="B310" s="156"/>
      <c r="C310" s="157"/>
      <c r="D310" s="41"/>
      <c r="E310" s="12"/>
      <c r="F310" s="14"/>
      <c r="G310" s="13" t="e">
        <f>VLOOKUP(D310,'Operation Cost Index'!E:F,2,0)</f>
        <v>#N/A</v>
      </c>
      <c r="H310" s="15">
        <f t="shared" si="25"/>
        <v>0</v>
      </c>
    </row>
    <row r="311" spans="1:8" ht="16.5" thickBot="1" x14ac:dyDescent="0.3">
      <c r="A311" s="35">
        <v>7</v>
      </c>
      <c r="B311" s="158"/>
      <c r="C311" s="159"/>
      <c r="D311" s="22"/>
      <c r="E311" s="23"/>
      <c r="F311" s="24"/>
      <c r="G311" s="13" t="e">
        <f>VLOOKUP(D311,'Operation Cost Index'!E:F,2,0)</f>
        <v>#N/A</v>
      </c>
      <c r="H311" s="15">
        <f t="shared" si="25"/>
        <v>0</v>
      </c>
    </row>
    <row r="312" spans="1:8" ht="18.75" thickBot="1" x14ac:dyDescent="0.3">
      <c r="A312" s="160" t="s">
        <v>124</v>
      </c>
      <c r="B312" s="161"/>
      <c r="C312" s="162"/>
      <c r="D312" s="163" t="str">
        <f>HYPERLINK(D292)</f>
        <v/>
      </c>
      <c r="E312" s="164"/>
      <c r="F312" s="165"/>
      <c r="G312" s="31" t="s">
        <v>9</v>
      </c>
      <c r="H312" s="25">
        <f>SUM(H305:H311)</f>
        <v>0</v>
      </c>
    </row>
    <row r="313" spans="1:8" ht="16.5" thickBot="1" x14ac:dyDescent="0.3">
      <c r="A313" s="44"/>
      <c r="B313" s="44"/>
      <c r="C313" s="44"/>
      <c r="D313" s="166" t="s">
        <v>125</v>
      </c>
      <c r="E313" s="167"/>
      <c r="F313" s="167"/>
      <c r="G313" s="168"/>
      <c r="H313" s="26">
        <f>SUM(H301+H312)</f>
        <v>0</v>
      </c>
    </row>
    <row r="315" spans="1:8" ht="15.75" thickBot="1" x14ac:dyDescent="0.3"/>
    <row r="316" spans="1:8" ht="18.75" thickBot="1" x14ac:dyDescent="0.3">
      <c r="A316" s="46" t="s">
        <v>139</v>
      </c>
      <c r="B316" s="178" t="s">
        <v>0</v>
      </c>
      <c r="C316" s="179"/>
      <c r="D316" s="180"/>
      <c r="E316" s="181"/>
      <c r="F316" s="181"/>
      <c r="G316" s="182"/>
      <c r="H316" s="48"/>
    </row>
    <row r="317" spans="1:8" ht="18.75" thickBot="1" x14ac:dyDescent="0.3">
      <c r="A317" s="45"/>
      <c r="B317" s="47"/>
      <c r="C317" s="47"/>
      <c r="D317" s="47"/>
      <c r="E317" s="47"/>
      <c r="F317" s="49"/>
      <c r="G317" s="50"/>
      <c r="H317" s="51"/>
    </row>
    <row r="318" spans="1:8" ht="18.75" thickBot="1" x14ac:dyDescent="0.3">
      <c r="A318" s="183" t="s">
        <v>13</v>
      </c>
      <c r="B318" s="184"/>
      <c r="C318" s="184"/>
      <c r="D318" s="184"/>
      <c r="E318" s="184"/>
      <c r="F318" s="184"/>
      <c r="G318" s="184"/>
      <c r="H318" s="185"/>
    </row>
    <row r="319" spans="1:8" ht="18.75" thickBot="1" x14ac:dyDescent="0.3">
      <c r="A319" s="27" t="s">
        <v>10</v>
      </c>
      <c r="B319" s="186" t="s">
        <v>0</v>
      </c>
      <c r="C319" s="187"/>
      <c r="D319" s="42" t="s">
        <v>6</v>
      </c>
      <c r="E319" s="42" t="s">
        <v>11</v>
      </c>
      <c r="F319" s="27" t="s">
        <v>7</v>
      </c>
      <c r="G319" s="28" t="s">
        <v>12</v>
      </c>
      <c r="H319" s="16" t="s">
        <v>8</v>
      </c>
    </row>
    <row r="320" spans="1:8" ht="15.75" x14ac:dyDescent="0.25">
      <c r="A320" s="32">
        <v>1</v>
      </c>
      <c r="B320" s="188"/>
      <c r="C320" s="189"/>
      <c r="D320" s="5"/>
      <c r="E320" s="5"/>
      <c r="F320" s="5"/>
      <c r="G320" s="6"/>
      <c r="H320" s="7">
        <f>E320*G320</f>
        <v>0</v>
      </c>
    </row>
    <row r="321" spans="1:8" ht="15.75" x14ac:dyDescent="0.25">
      <c r="A321" s="33">
        <v>2</v>
      </c>
      <c r="B321" s="156"/>
      <c r="C321" s="157"/>
      <c r="D321" s="8"/>
      <c r="E321" s="5"/>
      <c r="F321" s="8"/>
      <c r="G321" s="6"/>
      <c r="H321" s="7">
        <f t="shared" ref="H321:H324" si="26">E321*G321</f>
        <v>0</v>
      </c>
    </row>
    <row r="322" spans="1:8" ht="15.75" x14ac:dyDescent="0.25">
      <c r="A322" s="32">
        <v>3</v>
      </c>
      <c r="B322" s="156"/>
      <c r="C322" s="157"/>
      <c r="D322" s="8"/>
      <c r="E322" s="5"/>
      <c r="F322" s="8"/>
      <c r="G322" s="6"/>
      <c r="H322" s="7">
        <f t="shared" si="26"/>
        <v>0</v>
      </c>
    </row>
    <row r="323" spans="1:8" ht="15.75" x14ac:dyDescent="0.25">
      <c r="A323" s="33">
        <v>4</v>
      </c>
      <c r="B323" s="156"/>
      <c r="C323" s="157"/>
      <c r="D323" s="8"/>
      <c r="E323" s="5"/>
      <c r="F323" s="8"/>
      <c r="G323" s="6"/>
      <c r="H323" s="7">
        <f t="shared" si="26"/>
        <v>0</v>
      </c>
    </row>
    <row r="324" spans="1:8" ht="16.5" thickBot="1" x14ac:dyDescent="0.3">
      <c r="A324" s="34">
        <v>5</v>
      </c>
      <c r="B324" s="158"/>
      <c r="C324" s="159"/>
      <c r="D324" s="18"/>
      <c r="E324" s="17"/>
      <c r="F324" s="18"/>
      <c r="G324" s="19"/>
      <c r="H324" s="20">
        <f t="shared" si="26"/>
        <v>0</v>
      </c>
    </row>
    <row r="325" spans="1:8" ht="18.75" thickBot="1" x14ac:dyDescent="0.3">
      <c r="A325" s="160" t="s">
        <v>123</v>
      </c>
      <c r="B325" s="161"/>
      <c r="C325" s="162"/>
      <c r="D325" s="169" t="str">
        <f>HYPERLINK(D316)</f>
        <v/>
      </c>
      <c r="E325" s="170"/>
      <c r="F325" s="171"/>
      <c r="G325" s="30" t="s">
        <v>9</v>
      </c>
      <c r="H325" s="29">
        <f>SUM(H320:H324)</f>
        <v>0</v>
      </c>
    </row>
    <row r="326" spans="1:8" ht="18.75" thickBot="1" x14ac:dyDescent="0.3">
      <c r="A326" s="21"/>
    </row>
    <row r="327" spans="1:8" ht="18.75" thickBot="1" x14ac:dyDescent="0.3">
      <c r="A327" s="172" t="s">
        <v>16</v>
      </c>
      <c r="B327" s="173"/>
      <c r="C327" s="173"/>
      <c r="D327" s="173"/>
      <c r="E327" s="173"/>
      <c r="F327" s="173"/>
      <c r="G327" s="173"/>
      <c r="H327" s="174"/>
    </row>
    <row r="328" spans="1:8" ht="18.75" thickBot="1" x14ac:dyDescent="0.3">
      <c r="A328" s="27" t="s">
        <v>10</v>
      </c>
      <c r="B328" s="175" t="s">
        <v>14</v>
      </c>
      <c r="C328" s="175"/>
      <c r="D328" s="40" t="s">
        <v>79</v>
      </c>
      <c r="E328" s="40" t="s">
        <v>11</v>
      </c>
      <c r="F328" s="40" t="s">
        <v>15</v>
      </c>
      <c r="G328" s="28" t="s">
        <v>12</v>
      </c>
      <c r="H328" s="16" t="s">
        <v>8</v>
      </c>
    </row>
    <row r="329" spans="1:8" ht="15.75" x14ac:dyDescent="0.25">
      <c r="A329" s="32">
        <v>1</v>
      </c>
      <c r="B329" s="176"/>
      <c r="C329" s="177"/>
      <c r="D329" s="41"/>
      <c r="E329" s="12"/>
      <c r="F329" s="12"/>
      <c r="G329" s="13" t="e">
        <f>VLOOKUP(D329,'Operation Cost Index'!E:F,2,0)</f>
        <v>#N/A</v>
      </c>
      <c r="H329" s="15">
        <f>IFERROR(E329*G329,0)</f>
        <v>0</v>
      </c>
    </row>
    <row r="330" spans="1:8" ht="15.75" x14ac:dyDescent="0.25">
      <c r="A330" s="33">
        <v>2</v>
      </c>
      <c r="B330" s="156"/>
      <c r="C330" s="157"/>
      <c r="D330" s="41"/>
      <c r="E330" s="12"/>
      <c r="F330" s="14"/>
      <c r="G330" s="13" t="e">
        <f>VLOOKUP(D330,'Operation Cost Index'!E:F,2,0)</f>
        <v>#N/A</v>
      </c>
      <c r="H330" s="15">
        <f t="shared" ref="H330:H335" si="27">IFERROR(E330*G330,0)</f>
        <v>0</v>
      </c>
    </row>
    <row r="331" spans="1:8" ht="15.75" x14ac:dyDescent="0.25">
      <c r="A331" s="33">
        <v>3</v>
      </c>
      <c r="B331" s="156"/>
      <c r="C331" s="157"/>
      <c r="D331" s="41"/>
      <c r="E331" s="12"/>
      <c r="F331" s="14"/>
      <c r="G331" s="13" t="e">
        <f>VLOOKUP(D331,'Operation Cost Index'!E:F,2,0)</f>
        <v>#N/A</v>
      </c>
      <c r="H331" s="15">
        <f t="shared" si="27"/>
        <v>0</v>
      </c>
    </row>
    <row r="332" spans="1:8" ht="15.75" x14ac:dyDescent="0.25">
      <c r="A332" s="33">
        <v>4</v>
      </c>
      <c r="B332" s="156"/>
      <c r="C332" s="157"/>
      <c r="D332" s="41"/>
      <c r="E332" s="12"/>
      <c r="F332" s="14"/>
      <c r="G332" s="13" t="e">
        <f>VLOOKUP(D332,'Operation Cost Index'!E:F,2,0)</f>
        <v>#N/A</v>
      </c>
      <c r="H332" s="15">
        <f t="shared" si="27"/>
        <v>0</v>
      </c>
    </row>
    <row r="333" spans="1:8" ht="15.75" x14ac:dyDescent="0.25">
      <c r="A333" s="33">
        <v>5</v>
      </c>
      <c r="B333" s="156"/>
      <c r="C333" s="157"/>
      <c r="D333" s="41"/>
      <c r="E333" s="12"/>
      <c r="F333" s="14"/>
      <c r="G333" s="13" t="e">
        <f>VLOOKUP(D333,'Operation Cost Index'!E:F,2,0)</f>
        <v>#N/A</v>
      </c>
      <c r="H333" s="15">
        <f t="shared" si="27"/>
        <v>0</v>
      </c>
    </row>
    <row r="334" spans="1:8" ht="15.75" x14ac:dyDescent="0.25">
      <c r="A334" s="33">
        <v>6</v>
      </c>
      <c r="B334" s="156"/>
      <c r="C334" s="157"/>
      <c r="D334" s="41"/>
      <c r="E334" s="12"/>
      <c r="F334" s="14"/>
      <c r="G334" s="13" t="e">
        <f>VLOOKUP(D334,'Operation Cost Index'!E:F,2,0)</f>
        <v>#N/A</v>
      </c>
      <c r="H334" s="15">
        <f t="shared" si="27"/>
        <v>0</v>
      </c>
    </row>
    <row r="335" spans="1:8" ht="16.5" thickBot="1" x14ac:dyDescent="0.3">
      <c r="A335" s="35">
        <v>7</v>
      </c>
      <c r="B335" s="158"/>
      <c r="C335" s="159"/>
      <c r="D335" s="22"/>
      <c r="E335" s="23"/>
      <c r="F335" s="24"/>
      <c r="G335" s="13" t="e">
        <f>VLOOKUP(D335,'Operation Cost Index'!E:F,2,0)</f>
        <v>#N/A</v>
      </c>
      <c r="H335" s="15">
        <f t="shared" si="27"/>
        <v>0</v>
      </c>
    </row>
    <row r="336" spans="1:8" ht="18.75" thickBot="1" x14ac:dyDescent="0.3">
      <c r="A336" s="160" t="s">
        <v>124</v>
      </c>
      <c r="B336" s="161"/>
      <c r="C336" s="162"/>
      <c r="D336" s="163" t="str">
        <f>HYPERLINK(D316)</f>
        <v/>
      </c>
      <c r="E336" s="164"/>
      <c r="F336" s="165"/>
      <c r="G336" s="31" t="s">
        <v>9</v>
      </c>
      <c r="H336" s="25">
        <f>SUM(H329:H335)</f>
        <v>0</v>
      </c>
    </row>
    <row r="337" spans="1:8" ht="16.5" thickBot="1" x14ac:dyDescent="0.3">
      <c r="A337" s="44"/>
      <c r="B337" s="44"/>
      <c r="C337" s="44"/>
      <c r="D337" s="166" t="s">
        <v>125</v>
      </c>
      <c r="E337" s="167"/>
      <c r="F337" s="167"/>
      <c r="G337" s="168"/>
      <c r="H337" s="26">
        <f>SUM(H325+H336)</f>
        <v>0</v>
      </c>
    </row>
    <row r="339" spans="1:8" ht="15.75" thickBot="1" x14ac:dyDescent="0.3"/>
    <row r="340" spans="1:8" ht="18.75" thickBot="1" x14ac:dyDescent="0.3">
      <c r="A340" s="46" t="s">
        <v>140</v>
      </c>
      <c r="B340" s="178" t="s">
        <v>0</v>
      </c>
      <c r="C340" s="179"/>
      <c r="D340" s="180"/>
      <c r="E340" s="181"/>
      <c r="F340" s="181"/>
      <c r="G340" s="182"/>
      <c r="H340" s="48"/>
    </row>
    <row r="341" spans="1:8" ht="18.75" thickBot="1" x14ac:dyDescent="0.3">
      <c r="A341" s="45"/>
      <c r="B341" s="47"/>
      <c r="C341" s="47"/>
      <c r="D341" s="47"/>
      <c r="E341" s="47"/>
      <c r="F341" s="49"/>
      <c r="G341" s="50"/>
      <c r="H341" s="51"/>
    </row>
    <row r="342" spans="1:8" ht="18.75" thickBot="1" x14ac:dyDescent="0.3">
      <c r="A342" s="183" t="s">
        <v>13</v>
      </c>
      <c r="B342" s="184"/>
      <c r="C342" s="184"/>
      <c r="D342" s="184"/>
      <c r="E342" s="184"/>
      <c r="F342" s="184"/>
      <c r="G342" s="184"/>
      <c r="H342" s="185"/>
    </row>
    <row r="343" spans="1:8" ht="18.75" thickBot="1" x14ac:dyDescent="0.3">
      <c r="A343" s="27" t="s">
        <v>10</v>
      </c>
      <c r="B343" s="186" t="s">
        <v>0</v>
      </c>
      <c r="C343" s="187"/>
      <c r="D343" s="42" t="s">
        <v>6</v>
      </c>
      <c r="E343" s="42" t="s">
        <v>11</v>
      </c>
      <c r="F343" s="27" t="s">
        <v>7</v>
      </c>
      <c r="G343" s="28" t="s">
        <v>12</v>
      </c>
      <c r="H343" s="16" t="s">
        <v>8</v>
      </c>
    </row>
    <row r="344" spans="1:8" ht="15.75" x14ac:dyDescent="0.25">
      <c r="A344" s="32">
        <v>1</v>
      </c>
      <c r="B344" s="188"/>
      <c r="C344" s="189"/>
      <c r="D344" s="5"/>
      <c r="E344" s="5"/>
      <c r="F344" s="5"/>
      <c r="G344" s="6"/>
      <c r="H344" s="7">
        <f>E344*G344</f>
        <v>0</v>
      </c>
    </row>
    <row r="345" spans="1:8" ht="15.75" x14ac:dyDescent="0.25">
      <c r="A345" s="33">
        <v>2</v>
      </c>
      <c r="B345" s="156"/>
      <c r="C345" s="157"/>
      <c r="D345" s="8"/>
      <c r="E345" s="5"/>
      <c r="F345" s="8"/>
      <c r="G345" s="6"/>
      <c r="H345" s="7">
        <f t="shared" ref="H345:H348" si="28">E345*G345</f>
        <v>0</v>
      </c>
    </row>
    <row r="346" spans="1:8" ht="15.75" x14ac:dyDescent="0.25">
      <c r="A346" s="32">
        <v>3</v>
      </c>
      <c r="B346" s="156"/>
      <c r="C346" s="157"/>
      <c r="D346" s="8"/>
      <c r="E346" s="5"/>
      <c r="F346" s="8"/>
      <c r="G346" s="6"/>
      <c r="H346" s="7">
        <f t="shared" si="28"/>
        <v>0</v>
      </c>
    </row>
    <row r="347" spans="1:8" ht="15.75" x14ac:dyDescent="0.25">
      <c r="A347" s="33">
        <v>4</v>
      </c>
      <c r="B347" s="156"/>
      <c r="C347" s="157"/>
      <c r="D347" s="8"/>
      <c r="E347" s="5"/>
      <c r="F347" s="8"/>
      <c r="G347" s="6"/>
      <c r="H347" s="7">
        <f t="shared" si="28"/>
        <v>0</v>
      </c>
    </row>
    <row r="348" spans="1:8" ht="16.5" thickBot="1" x14ac:dyDescent="0.3">
      <c r="A348" s="34">
        <v>5</v>
      </c>
      <c r="B348" s="158"/>
      <c r="C348" s="159"/>
      <c r="D348" s="18"/>
      <c r="E348" s="17"/>
      <c r="F348" s="18"/>
      <c r="G348" s="19"/>
      <c r="H348" s="20">
        <f t="shared" si="28"/>
        <v>0</v>
      </c>
    </row>
    <row r="349" spans="1:8" ht="18.75" thickBot="1" x14ac:dyDescent="0.3">
      <c r="A349" s="160" t="s">
        <v>123</v>
      </c>
      <c r="B349" s="161"/>
      <c r="C349" s="162"/>
      <c r="D349" s="169" t="str">
        <f>HYPERLINK(D340)</f>
        <v/>
      </c>
      <c r="E349" s="170"/>
      <c r="F349" s="171"/>
      <c r="G349" s="30" t="s">
        <v>9</v>
      </c>
      <c r="H349" s="29">
        <f>SUM(H344:H348)</f>
        <v>0</v>
      </c>
    </row>
    <row r="350" spans="1:8" ht="18.75" thickBot="1" x14ac:dyDescent="0.3">
      <c r="A350" s="21"/>
    </row>
    <row r="351" spans="1:8" ht="18.75" thickBot="1" x14ac:dyDescent="0.3">
      <c r="A351" s="172" t="s">
        <v>16</v>
      </c>
      <c r="B351" s="173"/>
      <c r="C351" s="173"/>
      <c r="D351" s="173"/>
      <c r="E351" s="173"/>
      <c r="F351" s="173"/>
      <c r="G351" s="173"/>
      <c r="H351" s="174"/>
    </row>
    <row r="352" spans="1:8" ht="18.75" thickBot="1" x14ac:dyDescent="0.3">
      <c r="A352" s="27" t="s">
        <v>10</v>
      </c>
      <c r="B352" s="175" t="s">
        <v>14</v>
      </c>
      <c r="C352" s="175"/>
      <c r="D352" s="40" t="s">
        <v>79</v>
      </c>
      <c r="E352" s="40" t="s">
        <v>11</v>
      </c>
      <c r="F352" s="40" t="s">
        <v>15</v>
      </c>
      <c r="G352" s="28" t="s">
        <v>12</v>
      </c>
      <c r="H352" s="16" t="s">
        <v>8</v>
      </c>
    </row>
    <row r="353" spans="1:8" ht="15.75" x14ac:dyDescent="0.25">
      <c r="A353" s="32">
        <v>1</v>
      </c>
      <c r="B353" s="176"/>
      <c r="C353" s="177"/>
      <c r="D353" s="41"/>
      <c r="E353" s="12"/>
      <c r="F353" s="12"/>
      <c r="G353" s="13" t="e">
        <f>VLOOKUP(D353,'Operation Cost Index'!E:F,2,0)</f>
        <v>#N/A</v>
      </c>
      <c r="H353" s="15">
        <f>IFERROR(E353*G353,0)</f>
        <v>0</v>
      </c>
    </row>
    <row r="354" spans="1:8" ht="15.75" x14ac:dyDescent="0.25">
      <c r="A354" s="33">
        <v>2</v>
      </c>
      <c r="B354" s="156"/>
      <c r="C354" s="157"/>
      <c r="D354" s="41"/>
      <c r="E354" s="12"/>
      <c r="F354" s="14"/>
      <c r="G354" s="13" t="e">
        <f>VLOOKUP(D354,'Operation Cost Index'!E:F,2,0)</f>
        <v>#N/A</v>
      </c>
      <c r="H354" s="15">
        <f t="shared" ref="H354:H359" si="29">IFERROR(E354*G354,0)</f>
        <v>0</v>
      </c>
    </row>
    <row r="355" spans="1:8" ht="15.75" x14ac:dyDescent="0.25">
      <c r="A355" s="33">
        <v>3</v>
      </c>
      <c r="B355" s="156"/>
      <c r="C355" s="157"/>
      <c r="D355" s="41"/>
      <c r="E355" s="12"/>
      <c r="F355" s="14"/>
      <c r="G355" s="13" t="e">
        <f>VLOOKUP(D355,'Operation Cost Index'!E:F,2,0)</f>
        <v>#N/A</v>
      </c>
      <c r="H355" s="15">
        <f t="shared" si="29"/>
        <v>0</v>
      </c>
    </row>
    <row r="356" spans="1:8" ht="15.75" x14ac:dyDescent="0.25">
      <c r="A356" s="33">
        <v>4</v>
      </c>
      <c r="B356" s="156"/>
      <c r="C356" s="157"/>
      <c r="D356" s="41"/>
      <c r="E356" s="12"/>
      <c r="F356" s="14"/>
      <c r="G356" s="13" t="e">
        <f>VLOOKUP(D356,'Operation Cost Index'!E:F,2,0)</f>
        <v>#N/A</v>
      </c>
      <c r="H356" s="15">
        <f t="shared" si="29"/>
        <v>0</v>
      </c>
    </row>
    <row r="357" spans="1:8" ht="15.75" x14ac:dyDescent="0.25">
      <c r="A357" s="33">
        <v>5</v>
      </c>
      <c r="B357" s="156"/>
      <c r="C357" s="157"/>
      <c r="D357" s="41"/>
      <c r="E357" s="12"/>
      <c r="F357" s="14"/>
      <c r="G357" s="13" t="e">
        <f>VLOOKUP(D357,'Operation Cost Index'!E:F,2,0)</f>
        <v>#N/A</v>
      </c>
      <c r="H357" s="15">
        <f t="shared" si="29"/>
        <v>0</v>
      </c>
    </row>
    <row r="358" spans="1:8" ht="15.75" x14ac:dyDescent="0.25">
      <c r="A358" s="33">
        <v>6</v>
      </c>
      <c r="B358" s="156"/>
      <c r="C358" s="157"/>
      <c r="D358" s="41"/>
      <c r="E358" s="12"/>
      <c r="F358" s="14"/>
      <c r="G358" s="13" t="e">
        <f>VLOOKUP(D358,'Operation Cost Index'!E:F,2,0)</f>
        <v>#N/A</v>
      </c>
      <c r="H358" s="15">
        <f t="shared" si="29"/>
        <v>0</v>
      </c>
    </row>
    <row r="359" spans="1:8" ht="16.5" thickBot="1" x14ac:dyDescent="0.3">
      <c r="A359" s="35">
        <v>7</v>
      </c>
      <c r="B359" s="158"/>
      <c r="C359" s="159"/>
      <c r="D359" s="22"/>
      <c r="E359" s="23"/>
      <c r="F359" s="24"/>
      <c r="G359" s="13" t="e">
        <f>VLOOKUP(D359,'Operation Cost Index'!E:F,2,0)</f>
        <v>#N/A</v>
      </c>
      <c r="H359" s="15">
        <f t="shared" si="29"/>
        <v>0</v>
      </c>
    </row>
    <row r="360" spans="1:8" ht="18.75" thickBot="1" x14ac:dyDescent="0.3">
      <c r="A360" s="160" t="s">
        <v>124</v>
      </c>
      <c r="B360" s="161"/>
      <c r="C360" s="162"/>
      <c r="D360" s="163" t="str">
        <f>HYPERLINK(D340)</f>
        <v/>
      </c>
      <c r="E360" s="164"/>
      <c r="F360" s="165"/>
      <c r="G360" s="31" t="s">
        <v>9</v>
      </c>
      <c r="H360" s="25">
        <f>SUM(H353:H359)</f>
        <v>0</v>
      </c>
    </row>
    <row r="361" spans="1:8" ht="16.5" thickBot="1" x14ac:dyDescent="0.3">
      <c r="A361" s="44"/>
      <c r="B361" s="44"/>
      <c r="C361" s="44"/>
      <c r="D361" s="166" t="s">
        <v>125</v>
      </c>
      <c r="E361" s="167"/>
      <c r="F361" s="167"/>
      <c r="G361" s="168"/>
      <c r="H361" s="26">
        <f>SUM(H349+H360)</f>
        <v>0</v>
      </c>
    </row>
    <row r="363" spans="1:8" ht="15.75" thickBot="1" x14ac:dyDescent="0.3"/>
    <row r="364" spans="1:8" ht="18.75" thickBot="1" x14ac:dyDescent="0.3">
      <c r="A364" s="46" t="s">
        <v>141</v>
      </c>
      <c r="B364" s="178" t="s">
        <v>0</v>
      </c>
      <c r="C364" s="179"/>
      <c r="D364" s="180"/>
      <c r="E364" s="181"/>
      <c r="F364" s="181"/>
      <c r="G364" s="182"/>
      <c r="H364" s="48"/>
    </row>
    <row r="365" spans="1:8" ht="18.75" thickBot="1" x14ac:dyDescent="0.3">
      <c r="A365" s="45"/>
      <c r="B365" s="47"/>
      <c r="C365" s="47"/>
      <c r="D365" s="47"/>
      <c r="E365" s="47"/>
      <c r="F365" s="49"/>
      <c r="G365" s="50"/>
      <c r="H365" s="51"/>
    </row>
    <row r="366" spans="1:8" ht="18.75" thickBot="1" x14ac:dyDescent="0.3">
      <c r="A366" s="183" t="s">
        <v>13</v>
      </c>
      <c r="B366" s="184"/>
      <c r="C366" s="184"/>
      <c r="D366" s="184"/>
      <c r="E366" s="184"/>
      <c r="F366" s="184"/>
      <c r="G366" s="184"/>
      <c r="H366" s="185"/>
    </row>
    <row r="367" spans="1:8" ht="18.75" thickBot="1" x14ac:dyDescent="0.3">
      <c r="A367" s="27" t="s">
        <v>10</v>
      </c>
      <c r="B367" s="186" t="s">
        <v>0</v>
      </c>
      <c r="C367" s="187"/>
      <c r="D367" s="42" t="s">
        <v>6</v>
      </c>
      <c r="E367" s="42" t="s">
        <v>11</v>
      </c>
      <c r="F367" s="27" t="s">
        <v>7</v>
      </c>
      <c r="G367" s="28" t="s">
        <v>12</v>
      </c>
      <c r="H367" s="16" t="s">
        <v>8</v>
      </c>
    </row>
    <row r="368" spans="1:8" ht="15.75" x14ac:dyDescent="0.25">
      <c r="A368" s="32">
        <v>1</v>
      </c>
      <c r="B368" s="188"/>
      <c r="C368" s="189"/>
      <c r="D368" s="5"/>
      <c r="E368" s="5"/>
      <c r="F368" s="5"/>
      <c r="G368" s="6"/>
      <c r="H368" s="7">
        <f>E368*G368</f>
        <v>0</v>
      </c>
    </row>
    <row r="369" spans="1:8" ht="15.75" x14ac:dyDescent="0.25">
      <c r="A369" s="33">
        <v>2</v>
      </c>
      <c r="B369" s="156"/>
      <c r="C369" s="157"/>
      <c r="D369" s="8"/>
      <c r="E369" s="5"/>
      <c r="F369" s="8"/>
      <c r="G369" s="6"/>
      <c r="H369" s="7">
        <f t="shared" ref="H369:H372" si="30">E369*G369</f>
        <v>0</v>
      </c>
    </row>
    <row r="370" spans="1:8" ht="15.75" x14ac:dyDescent="0.25">
      <c r="A370" s="32">
        <v>3</v>
      </c>
      <c r="B370" s="156"/>
      <c r="C370" s="157"/>
      <c r="D370" s="8"/>
      <c r="E370" s="5"/>
      <c r="F370" s="8"/>
      <c r="G370" s="6"/>
      <c r="H370" s="7">
        <f t="shared" si="30"/>
        <v>0</v>
      </c>
    </row>
    <row r="371" spans="1:8" ht="15.75" x14ac:dyDescent="0.25">
      <c r="A371" s="33">
        <v>4</v>
      </c>
      <c r="B371" s="156"/>
      <c r="C371" s="157"/>
      <c r="D371" s="8"/>
      <c r="E371" s="5"/>
      <c r="F371" s="8"/>
      <c r="G371" s="6"/>
      <c r="H371" s="7">
        <f t="shared" si="30"/>
        <v>0</v>
      </c>
    </row>
    <row r="372" spans="1:8" ht="16.5" thickBot="1" x14ac:dyDescent="0.3">
      <c r="A372" s="34">
        <v>5</v>
      </c>
      <c r="B372" s="158"/>
      <c r="C372" s="159"/>
      <c r="D372" s="18"/>
      <c r="E372" s="17"/>
      <c r="F372" s="18"/>
      <c r="G372" s="19"/>
      <c r="H372" s="20">
        <f t="shared" si="30"/>
        <v>0</v>
      </c>
    </row>
    <row r="373" spans="1:8" ht="18.75" thickBot="1" x14ac:dyDescent="0.3">
      <c r="A373" s="160" t="s">
        <v>123</v>
      </c>
      <c r="B373" s="161"/>
      <c r="C373" s="162"/>
      <c r="D373" s="169" t="str">
        <f>HYPERLINK(D364)</f>
        <v/>
      </c>
      <c r="E373" s="170"/>
      <c r="F373" s="171"/>
      <c r="G373" s="30" t="s">
        <v>9</v>
      </c>
      <c r="H373" s="29">
        <f>SUM(H368:H372)</f>
        <v>0</v>
      </c>
    </row>
    <row r="374" spans="1:8" ht="18.75" thickBot="1" x14ac:dyDescent="0.3">
      <c r="A374" s="21"/>
    </row>
    <row r="375" spans="1:8" ht="18.75" thickBot="1" x14ac:dyDescent="0.3">
      <c r="A375" s="172" t="s">
        <v>16</v>
      </c>
      <c r="B375" s="173"/>
      <c r="C375" s="173"/>
      <c r="D375" s="173"/>
      <c r="E375" s="173"/>
      <c r="F375" s="173"/>
      <c r="G375" s="173"/>
      <c r="H375" s="174"/>
    </row>
    <row r="376" spans="1:8" ht="18.75" thickBot="1" x14ac:dyDescent="0.3">
      <c r="A376" s="27" t="s">
        <v>10</v>
      </c>
      <c r="B376" s="175" t="s">
        <v>14</v>
      </c>
      <c r="C376" s="175"/>
      <c r="D376" s="40" t="s">
        <v>79</v>
      </c>
      <c r="E376" s="40" t="s">
        <v>11</v>
      </c>
      <c r="F376" s="40" t="s">
        <v>15</v>
      </c>
      <c r="G376" s="28" t="s">
        <v>12</v>
      </c>
      <c r="H376" s="16" t="s">
        <v>8</v>
      </c>
    </row>
    <row r="377" spans="1:8" ht="15.75" x14ac:dyDescent="0.25">
      <c r="A377" s="32">
        <v>1</v>
      </c>
      <c r="B377" s="176"/>
      <c r="C377" s="177"/>
      <c r="D377" s="41"/>
      <c r="E377" s="12"/>
      <c r="F377" s="12"/>
      <c r="G377" s="13" t="e">
        <f>VLOOKUP(D377,'Operation Cost Index'!E:F,2,0)</f>
        <v>#N/A</v>
      </c>
      <c r="H377" s="15">
        <f>IFERROR(E377*G377,0)</f>
        <v>0</v>
      </c>
    </row>
    <row r="378" spans="1:8" ht="15.75" x14ac:dyDescent="0.25">
      <c r="A378" s="33">
        <v>2</v>
      </c>
      <c r="B378" s="156"/>
      <c r="C378" s="157"/>
      <c r="D378" s="41"/>
      <c r="E378" s="12"/>
      <c r="F378" s="14"/>
      <c r="G378" s="13" t="e">
        <f>VLOOKUP(D378,'Operation Cost Index'!E:F,2,0)</f>
        <v>#N/A</v>
      </c>
      <c r="H378" s="15">
        <f t="shared" ref="H378:H383" si="31">IFERROR(E378*G378,0)</f>
        <v>0</v>
      </c>
    </row>
    <row r="379" spans="1:8" ht="15.75" x14ac:dyDescent="0.25">
      <c r="A379" s="33">
        <v>3</v>
      </c>
      <c r="B379" s="156"/>
      <c r="C379" s="157"/>
      <c r="D379" s="41"/>
      <c r="E379" s="12"/>
      <c r="F379" s="14"/>
      <c r="G379" s="13" t="e">
        <f>VLOOKUP(D379,'Operation Cost Index'!E:F,2,0)</f>
        <v>#N/A</v>
      </c>
      <c r="H379" s="15">
        <f t="shared" si="31"/>
        <v>0</v>
      </c>
    </row>
    <row r="380" spans="1:8" ht="15.75" x14ac:dyDescent="0.25">
      <c r="A380" s="33">
        <v>4</v>
      </c>
      <c r="B380" s="156"/>
      <c r="C380" s="157"/>
      <c r="D380" s="41"/>
      <c r="E380" s="12"/>
      <c r="F380" s="14"/>
      <c r="G380" s="13" t="e">
        <f>VLOOKUP(D380,'Operation Cost Index'!E:F,2,0)</f>
        <v>#N/A</v>
      </c>
      <c r="H380" s="15">
        <f t="shared" si="31"/>
        <v>0</v>
      </c>
    </row>
    <row r="381" spans="1:8" ht="15.75" x14ac:dyDescent="0.25">
      <c r="A381" s="33">
        <v>5</v>
      </c>
      <c r="B381" s="156"/>
      <c r="C381" s="157"/>
      <c r="D381" s="41"/>
      <c r="E381" s="12"/>
      <c r="F381" s="14"/>
      <c r="G381" s="13" t="e">
        <f>VLOOKUP(D381,'Operation Cost Index'!E:F,2,0)</f>
        <v>#N/A</v>
      </c>
      <c r="H381" s="15">
        <f t="shared" si="31"/>
        <v>0</v>
      </c>
    </row>
    <row r="382" spans="1:8" ht="15.75" x14ac:dyDescent="0.25">
      <c r="A382" s="33">
        <v>6</v>
      </c>
      <c r="B382" s="156"/>
      <c r="C382" s="157"/>
      <c r="D382" s="41"/>
      <c r="E382" s="12"/>
      <c r="F382" s="14"/>
      <c r="G382" s="13" t="e">
        <f>VLOOKUP(D382,'Operation Cost Index'!E:F,2,0)</f>
        <v>#N/A</v>
      </c>
      <c r="H382" s="15">
        <f t="shared" si="31"/>
        <v>0</v>
      </c>
    </row>
    <row r="383" spans="1:8" ht="16.5" thickBot="1" x14ac:dyDescent="0.3">
      <c r="A383" s="35">
        <v>7</v>
      </c>
      <c r="B383" s="158"/>
      <c r="C383" s="159"/>
      <c r="D383" s="22"/>
      <c r="E383" s="23"/>
      <c r="F383" s="24"/>
      <c r="G383" s="13" t="e">
        <f>VLOOKUP(D383,'Operation Cost Index'!E:F,2,0)</f>
        <v>#N/A</v>
      </c>
      <c r="H383" s="15">
        <f t="shared" si="31"/>
        <v>0</v>
      </c>
    </row>
    <row r="384" spans="1:8" ht="18.75" thickBot="1" x14ac:dyDescent="0.3">
      <c r="A384" s="160" t="s">
        <v>124</v>
      </c>
      <c r="B384" s="161"/>
      <c r="C384" s="162"/>
      <c r="D384" s="163" t="str">
        <f>HYPERLINK(D364)</f>
        <v/>
      </c>
      <c r="E384" s="164"/>
      <c r="F384" s="165"/>
      <c r="G384" s="31" t="s">
        <v>9</v>
      </c>
      <c r="H384" s="25">
        <f>SUM(H377:H383)</f>
        <v>0</v>
      </c>
    </row>
    <row r="385" spans="1:8" ht="16.5" thickBot="1" x14ac:dyDescent="0.3">
      <c r="A385" s="44"/>
      <c r="B385" s="44"/>
      <c r="C385" s="44"/>
      <c r="D385" s="166" t="s">
        <v>125</v>
      </c>
      <c r="E385" s="167"/>
      <c r="F385" s="167"/>
      <c r="G385" s="168"/>
      <c r="H385" s="26">
        <f>SUM(H373+H384)</f>
        <v>0</v>
      </c>
    </row>
    <row r="387" spans="1:8" ht="15.75" thickBot="1" x14ac:dyDescent="0.3"/>
    <row r="388" spans="1:8" ht="18.75" thickBot="1" x14ac:dyDescent="0.3">
      <c r="A388" s="46" t="s">
        <v>142</v>
      </c>
      <c r="B388" s="178" t="s">
        <v>0</v>
      </c>
      <c r="C388" s="179"/>
      <c r="D388" s="180"/>
      <c r="E388" s="181"/>
      <c r="F388" s="181"/>
      <c r="G388" s="182"/>
      <c r="H388" s="48"/>
    </row>
    <row r="389" spans="1:8" ht="18.75" thickBot="1" x14ac:dyDescent="0.3">
      <c r="A389" s="45"/>
      <c r="B389" s="47"/>
      <c r="C389" s="47"/>
      <c r="D389" s="47"/>
      <c r="E389" s="47"/>
      <c r="F389" s="49"/>
      <c r="G389" s="50"/>
      <c r="H389" s="51"/>
    </row>
    <row r="390" spans="1:8" ht="18.75" thickBot="1" x14ac:dyDescent="0.3">
      <c r="A390" s="183" t="s">
        <v>13</v>
      </c>
      <c r="B390" s="184"/>
      <c r="C390" s="184"/>
      <c r="D390" s="184"/>
      <c r="E390" s="184"/>
      <c r="F390" s="184"/>
      <c r="G390" s="184"/>
      <c r="H390" s="185"/>
    </row>
    <row r="391" spans="1:8" ht="18.75" thickBot="1" x14ac:dyDescent="0.3">
      <c r="A391" s="27" t="s">
        <v>10</v>
      </c>
      <c r="B391" s="186" t="s">
        <v>0</v>
      </c>
      <c r="C391" s="187"/>
      <c r="D391" s="42" t="s">
        <v>6</v>
      </c>
      <c r="E391" s="42" t="s">
        <v>11</v>
      </c>
      <c r="F391" s="27" t="s">
        <v>7</v>
      </c>
      <c r="G391" s="28" t="s">
        <v>12</v>
      </c>
      <c r="H391" s="16" t="s">
        <v>8</v>
      </c>
    </row>
    <row r="392" spans="1:8" ht="15.75" x14ac:dyDescent="0.25">
      <c r="A392" s="32">
        <v>1</v>
      </c>
      <c r="B392" s="188"/>
      <c r="C392" s="189"/>
      <c r="D392" s="5"/>
      <c r="E392" s="5"/>
      <c r="F392" s="5"/>
      <c r="G392" s="6"/>
      <c r="H392" s="7">
        <f>E392*G392</f>
        <v>0</v>
      </c>
    </row>
    <row r="393" spans="1:8" ht="15.75" x14ac:dyDescent="0.25">
      <c r="A393" s="33">
        <v>2</v>
      </c>
      <c r="B393" s="156"/>
      <c r="C393" s="157"/>
      <c r="D393" s="8"/>
      <c r="E393" s="5"/>
      <c r="F393" s="8"/>
      <c r="G393" s="6"/>
      <c r="H393" s="7">
        <f t="shared" ref="H393:H396" si="32">E393*G393</f>
        <v>0</v>
      </c>
    </row>
    <row r="394" spans="1:8" ht="15.75" x14ac:dyDescent="0.25">
      <c r="A394" s="32">
        <v>3</v>
      </c>
      <c r="B394" s="156"/>
      <c r="C394" s="157"/>
      <c r="D394" s="8"/>
      <c r="E394" s="5"/>
      <c r="F394" s="8"/>
      <c r="G394" s="6"/>
      <c r="H394" s="7">
        <f t="shared" si="32"/>
        <v>0</v>
      </c>
    </row>
    <row r="395" spans="1:8" ht="15.75" x14ac:dyDescent="0.25">
      <c r="A395" s="33">
        <v>4</v>
      </c>
      <c r="B395" s="156"/>
      <c r="C395" s="157"/>
      <c r="D395" s="8"/>
      <c r="E395" s="5"/>
      <c r="F395" s="8"/>
      <c r="G395" s="6"/>
      <c r="H395" s="7">
        <f t="shared" si="32"/>
        <v>0</v>
      </c>
    </row>
    <row r="396" spans="1:8" ht="16.5" thickBot="1" x14ac:dyDescent="0.3">
      <c r="A396" s="34">
        <v>5</v>
      </c>
      <c r="B396" s="158"/>
      <c r="C396" s="159"/>
      <c r="D396" s="18"/>
      <c r="E396" s="17"/>
      <c r="F396" s="18"/>
      <c r="G396" s="19"/>
      <c r="H396" s="20">
        <f t="shared" si="32"/>
        <v>0</v>
      </c>
    </row>
    <row r="397" spans="1:8" ht="18.75" thickBot="1" x14ac:dyDescent="0.3">
      <c r="A397" s="160" t="s">
        <v>123</v>
      </c>
      <c r="B397" s="161"/>
      <c r="C397" s="162"/>
      <c r="D397" s="169" t="str">
        <f>HYPERLINK(D388)</f>
        <v/>
      </c>
      <c r="E397" s="170"/>
      <c r="F397" s="171"/>
      <c r="G397" s="30" t="s">
        <v>9</v>
      </c>
      <c r="H397" s="29">
        <f>SUM(H392:H396)</f>
        <v>0</v>
      </c>
    </row>
    <row r="398" spans="1:8" ht="18.75" thickBot="1" x14ac:dyDescent="0.3">
      <c r="A398" s="21"/>
    </row>
    <row r="399" spans="1:8" ht="18.75" thickBot="1" x14ac:dyDescent="0.3">
      <c r="A399" s="172" t="s">
        <v>16</v>
      </c>
      <c r="B399" s="173"/>
      <c r="C399" s="173"/>
      <c r="D399" s="173"/>
      <c r="E399" s="173"/>
      <c r="F399" s="173"/>
      <c r="G399" s="173"/>
      <c r="H399" s="174"/>
    </row>
    <row r="400" spans="1:8" ht="18.75" thickBot="1" x14ac:dyDescent="0.3">
      <c r="A400" s="27" t="s">
        <v>10</v>
      </c>
      <c r="B400" s="175" t="s">
        <v>14</v>
      </c>
      <c r="C400" s="175"/>
      <c r="D400" s="40" t="s">
        <v>79</v>
      </c>
      <c r="E400" s="40" t="s">
        <v>11</v>
      </c>
      <c r="F400" s="40" t="s">
        <v>15</v>
      </c>
      <c r="G400" s="28" t="s">
        <v>12</v>
      </c>
      <c r="H400" s="16" t="s">
        <v>8</v>
      </c>
    </row>
    <row r="401" spans="1:8" ht="15.75" x14ac:dyDescent="0.25">
      <c r="A401" s="32">
        <v>1</v>
      </c>
      <c r="B401" s="176"/>
      <c r="C401" s="177"/>
      <c r="D401" s="41"/>
      <c r="E401" s="12"/>
      <c r="F401" s="12"/>
      <c r="G401" s="13" t="e">
        <f>VLOOKUP(D401,'Operation Cost Index'!E:F,2,0)</f>
        <v>#N/A</v>
      </c>
      <c r="H401" s="15">
        <f>IFERROR(E401*G401,0)</f>
        <v>0</v>
      </c>
    </row>
    <row r="402" spans="1:8" ht="15.75" x14ac:dyDescent="0.25">
      <c r="A402" s="33">
        <v>2</v>
      </c>
      <c r="B402" s="156"/>
      <c r="C402" s="157"/>
      <c r="D402" s="41"/>
      <c r="E402" s="12"/>
      <c r="F402" s="14"/>
      <c r="G402" s="13" t="e">
        <f>VLOOKUP(D402,'Operation Cost Index'!E:F,2,0)</f>
        <v>#N/A</v>
      </c>
      <c r="H402" s="15">
        <f t="shared" ref="H402:H407" si="33">IFERROR(E402*G402,0)</f>
        <v>0</v>
      </c>
    </row>
    <row r="403" spans="1:8" ht="15.75" x14ac:dyDescent="0.25">
      <c r="A403" s="33">
        <v>3</v>
      </c>
      <c r="B403" s="156"/>
      <c r="C403" s="157"/>
      <c r="D403" s="41"/>
      <c r="E403" s="12"/>
      <c r="F403" s="14"/>
      <c r="G403" s="13" t="e">
        <f>VLOOKUP(D403,'Operation Cost Index'!E:F,2,0)</f>
        <v>#N/A</v>
      </c>
      <c r="H403" s="15">
        <f t="shared" si="33"/>
        <v>0</v>
      </c>
    </row>
    <row r="404" spans="1:8" ht="15.75" x14ac:dyDescent="0.25">
      <c r="A404" s="33">
        <v>4</v>
      </c>
      <c r="B404" s="156"/>
      <c r="C404" s="157"/>
      <c r="D404" s="41"/>
      <c r="E404" s="12"/>
      <c r="F404" s="14"/>
      <c r="G404" s="13" t="e">
        <f>VLOOKUP(D404,'Operation Cost Index'!E:F,2,0)</f>
        <v>#N/A</v>
      </c>
      <c r="H404" s="15">
        <f t="shared" si="33"/>
        <v>0</v>
      </c>
    </row>
    <row r="405" spans="1:8" ht="15.75" x14ac:dyDescent="0.25">
      <c r="A405" s="33">
        <v>5</v>
      </c>
      <c r="B405" s="156"/>
      <c r="C405" s="157"/>
      <c r="D405" s="41"/>
      <c r="E405" s="12"/>
      <c r="F405" s="14"/>
      <c r="G405" s="13" t="e">
        <f>VLOOKUP(D405,'Operation Cost Index'!E:F,2,0)</f>
        <v>#N/A</v>
      </c>
      <c r="H405" s="15">
        <f t="shared" si="33"/>
        <v>0</v>
      </c>
    </row>
    <row r="406" spans="1:8" ht="15.75" x14ac:dyDescent="0.25">
      <c r="A406" s="33">
        <v>6</v>
      </c>
      <c r="B406" s="156"/>
      <c r="C406" s="157"/>
      <c r="D406" s="41"/>
      <c r="E406" s="12"/>
      <c r="F406" s="14"/>
      <c r="G406" s="13" t="e">
        <f>VLOOKUP(D406,'Operation Cost Index'!E:F,2,0)</f>
        <v>#N/A</v>
      </c>
      <c r="H406" s="15">
        <f t="shared" si="33"/>
        <v>0</v>
      </c>
    </row>
    <row r="407" spans="1:8" ht="16.5" thickBot="1" x14ac:dyDescent="0.3">
      <c r="A407" s="35">
        <v>7</v>
      </c>
      <c r="B407" s="158"/>
      <c r="C407" s="159"/>
      <c r="D407" s="22"/>
      <c r="E407" s="23"/>
      <c r="F407" s="24"/>
      <c r="G407" s="13" t="e">
        <f>VLOOKUP(D407,'Operation Cost Index'!E:F,2,0)</f>
        <v>#N/A</v>
      </c>
      <c r="H407" s="15">
        <f t="shared" si="33"/>
        <v>0</v>
      </c>
    </row>
    <row r="408" spans="1:8" ht="18.75" thickBot="1" x14ac:dyDescent="0.3">
      <c r="A408" s="160" t="s">
        <v>124</v>
      </c>
      <c r="B408" s="161"/>
      <c r="C408" s="162"/>
      <c r="D408" s="163" t="str">
        <f>HYPERLINK(D388)</f>
        <v/>
      </c>
      <c r="E408" s="164"/>
      <c r="F408" s="165"/>
      <c r="G408" s="31" t="s">
        <v>9</v>
      </c>
      <c r="H408" s="25">
        <f>SUM(H401:H407)</f>
        <v>0</v>
      </c>
    </row>
    <row r="409" spans="1:8" ht="16.5" thickBot="1" x14ac:dyDescent="0.3">
      <c r="A409" s="44"/>
      <c r="B409" s="44"/>
      <c r="C409" s="44"/>
      <c r="D409" s="166" t="s">
        <v>125</v>
      </c>
      <c r="E409" s="167"/>
      <c r="F409" s="167"/>
      <c r="G409" s="168"/>
      <c r="H409" s="26">
        <f>SUM(H397+H408)</f>
        <v>0</v>
      </c>
    </row>
    <row r="411" spans="1:8" ht="15.75" thickBot="1" x14ac:dyDescent="0.3"/>
    <row r="412" spans="1:8" ht="18.75" thickBot="1" x14ac:dyDescent="0.3">
      <c r="A412" s="46" t="s">
        <v>143</v>
      </c>
      <c r="B412" s="178" t="s">
        <v>0</v>
      </c>
      <c r="C412" s="179"/>
      <c r="D412" s="180"/>
      <c r="E412" s="181"/>
      <c r="F412" s="181"/>
      <c r="G412" s="182"/>
      <c r="H412" s="48"/>
    </row>
    <row r="413" spans="1:8" ht="18.75" thickBot="1" x14ac:dyDescent="0.3">
      <c r="A413" s="45"/>
      <c r="B413" s="47"/>
      <c r="C413" s="47"/>
      <c r="D413" s="47"/>
      <c r="E413" s="47"/>
      <c r="F413" s="49"/>
      <c r="G413" s="50"/>
      <c r="H413" s="51"/>
    </row>
    <row r="414" spans="1:8" ht="18.75" thickBot="1" x14ac:dyDescent="0.3">
      <c r="A414" s="183" t="s">
        <v>13</v>
      </c>
      <c r="B414" s="184"/>
      <c r="C414" s="184"/>
      <c r="D414" s="184"/>
      <c r="E414" s="184"/>
      <c r="F414" s="184"/>
      <c r="G414" s="184"/>
      <c r="H414" s="185"/>
    </row>
    <row r="415" spans="1:8" ht="18.75" thickBot="1" x14ac:dyDescent="0.3">
      <c r="A415" s="27" t="s">
        <v>10</v>
      </c>
      <c r="B415" s="186" t="s">
        <v>0</v>
      </c>
      <c r="C415" s="187"/>
      <c r="D415" s="42" t="s">
        <v>6</v>
      </c>
      <c r="E415" s="42" t="s">
        <v>11</v>
      </c>
      <c r="F415" s="27" t="s">
        <v>7</v>
      </c>
      <c r="G415" s="28" t="s">
        <v>12</v>
      </c>
      <c r="H415" s="16" t="s">
        <v>8</v>
      </c>
    </row>
    <row r="416" spans="1:8" ht="15.75" x14ac:dyDescent="0.25">
      <c r="A416" s="32">
        <v>1</v>
      </c>
      <c r="B416" s="188"/>
      <c r="C416" s="189"/>
      <c r="D416" s="5"/>
      <c r="E416" s="5"/>
      <c r="F416" s="5"/>
      <c r="G416" s="6"/>
      <c r="H416" s="7">
        <f>E416*G416</f>
        <v>0</v>
      </c>
    </row>
    <row r="417" spans="1:8" ht="15.75" x14ac:dyDescent="0.25">
      <c r="A417" s="33">
        <v>2</v>
      </c>
      <c r="B417" s="156"/>
      <c r="C417" s="157"/>
      <c r="D417" s="8"/>
      <c r="E417" s="5"/>
      <c r="F417" s="8"/>
      <c r="G417" s="6"/>
      <c r="H417" s="7">
        <f t="shared" ref="H417:H420" si="34">E417*G417</f>
        <v>0</v>
      </c>
    </row>
    <row r="418" spans="1:8" ht="15.75" x14ac:dyDescent="0.25">
      <c r="A418" s="32">
        <v>3</v>
      </c>
      <c r="B418" s="156"/>
      <c r="C418" s="157"/>
      <c r="D418" s="8"/>
      <c r="E418" s="5"/>
      <c r="F418" s="8"/>
      <c r="G418" s="6"/>
      <c r="H418" s="7">
        <f t="shared" si="34"/>
        <v>0</v>
      </c>
    </row>
    <row r="419" spans="1:8" ht="15.75" x14ac:dyDescent="0.25">
      <c r="A419" s="33">
        <v>4</v>
      </c>
      <c r="B419" s="156"/>
      <c r="C419" s="157"/>
      <c r="D419" s="8"/>
      <c r="E419" s="5"/>
      <c r="F419" s="8"/>
      <c r="G419" s="6"/>
      <c r="H419" s="7">
        <f t="shared" si="34"/>
        <v>0</v>
      </c>
    </row>
    <row r="420" spans="1:8" ht="16.5" thickBot="1" x14ac:dyDescent="0.3">
      <c r="A420" s="34">
        <v>5</v>
      </c>
      <c r="B420" s="158"/>
      <c r="C420" s="159"/>
      <c r="D420" s="18"/>
      <c r="E420" s="17"/>
      <c r="F420" s="18"/>
      <c r="G420" s="19"/>
      <c r="H420" s="20">
        <f t="shared" si="34"/>
        <v>0</v>
      </c>
    </row>
    <row r="421" spans="1:8" ht="18.75" thickBot="1" x14ac:dyDescent="0.3">
      <c r="A421" s="160" t="s">
        <v>123</v>
      </c>
      <c r="B421" s="161"/>
      <c r="C421" s="162"/>
      <c r="D421" s="169" t="str">
        <f>HYPERLINK(D412)</f>
        <v/>
      </c>
      <c r="E421" s="170"/>
      <c r="F421" s="171"/>
      <c r="G421" s="30" t="s">
        <v>9</v>
      </c>
      <c r="H421" s="29">
        <f>SUM(H416:H420)</f>
        <v>0</v>
      </c>
    </row>
    <row r="422" spans="1:8" ht="18.75" thickBot="1" x14ac:dyDescent="0.3">
      <c r="A422" s="21"/>
    </row>
    <row r="423" spans="1:8" ht="18.75" thickBot="1" x14ac:dyDescent="0.3">
      <c r="A423" s="172" t="s">
        <v>16</v>
      </c>
      <c r="B423" s="173"/>
      <c r="C423" s="173"/>
      <c r="D423" s="173"/>
      <c r="E423" s="173"/>
      <c r="F423" s="173"/>
      <c r="G423" s="173"/>
      <c r="H423" s="174"/>
    </row>
    <row r="424" spans="1:8" ht="18.75" thickBot="1" x14ac:dyDescent="0.3">
      <c r="A424" s="27" t="s">
        <v>10</v>
      </c>
      <c r="B424" s="175" t="s">
        <v>14</v>
      </c>
      <c r="C424" s="175"/>
      <c r="D424" s="40" t="s">
        <v>79</v>
      </c>
      <c r="E424" s="40" t="s">
        <v>11</v>
      </c>
      <c r="F424" s="40" t="s">
        <v>15</v>
      </c>
      <c r="G424" s="28" t="s">
        <v>12</v>
      </c>
      <c r="H424" s="16" t="s">
        <v>8</v>
      </c>
    </row>
    <row r="425" spans="1:8" ht="15.75" x14ac:dyDescent="0.25">
      <c r="A425" s="32">
        <v>1</v>
      </c>
      <c r="B425" s="176"/>
      <c r="C425" s="177"/>
      <c r="D425" s="41"/>
      <c r="E425" s="12"/>
      <c r="F425" s="12"/>
      <c r="G425" s="13" t="e">
        <f>VLOOKUP(D425,'Operation Cost Index'!E:F,2,0)</f>
        <v>#N/A</v>
      </c>
      <c r="H425" s="15">
        <f>IFERROR(E425*G425,0)</f>
        <v>0</v>
      </c>
    </row>
    <row r="426" spans="1:8" ht="15.75" x14ac:dyDescent="0.25">
      <c r="A426" s="33">
        <v>2</v>
      </c>
      <c r="B426" s="156"/>
      <c r="C426" s="157"/>
      <c r="D426" s="41"/>
      <c r="E426" s="12"/>
      <c r="F426" s="14"/>
      <c r="G426" s="13" t="e">
        <f>VLOOKUP(D426,'Operation Cost Index'!E:F,2,0)</f>
        <v>#N/A</v>
      </c>
      <c r="H426" s="15">
        <f t="shared" ref="H426:H431" si="35">IFERROR(E426*G426,0)</f>
        <v>0</v>
      </c>
    </row>
    <row r="427" spans="1:8" ht="15.75" x14ac:dyDescent="0.25">
      <c r="A427" s="33">
        <v>3</v>
      </c>
      <c r="B427" s="156"/>
      <c r="C427" s="157"/>
      <c r="D427" s="41"/>
      <c r="E427" s="12"/>
      <c r="F427" s="14"/>
      <c r="G427" s="13" t="e">
        <f>VLOOKUP(D427,'Operation Cost Index'!E:F,2,0)</f>
        <v>#N/A</v>
      </c>
      <c r="H427" s="15">
        <f t="shared" si="35"/>
        <v>0</v>
      </c>
    </row>
    <row r="428" spans="1:8" ht="15.75" x14ac:dyDescent="0.25">
      <c r="A428" s="33">
        <v>4</v>
      </c>
      <c r="B428" s="156"/>
      <c r="C428" s="157"/>
      <c r="D428" s="41"/>
      <c r="E428" s="12"/>
      <c r="F428" s="14"/>
      <c r="G428" s="13" t="e">
        <f>VLOOKUP(D428,'Operation Cost Index'!E:F,2,0)</f>
        <v>#N/A</v>
      </c>
      <c r="H428" s="15">
        <f t="shared" si="35"/>
        <v>0</v>
      </c>
    </row>
    <row r="429" spans="1:8" ht="15.75" x14ac:dyDescent="0.25">
      <c r="A429" s="33">
        <v>5</v>
      </c>
      <c r="B429" s="156"/>
      <c r="C429" s="157"/>
      <c r="D429" s="41"/>
      <c r="E429" s="12"/>
      <c r="F429" s="14"/>
      <c r="G429" s="13" t="e">
        <f>VLOOKUP(D429,'Operation Cost Index'!E:F,2,0)</f>
        <v>#N/A</v>
      </c>
      <c r="H429" s="15">
        <f t="shared" si="35"/>
        <v>0</v>
      </c>
    </row>
    <row r="430" spans="1:8" ht="15.75" x14ac:dyDescent="0.25">
      <c r="A430" s="33">
        <v>6</v>
      </c>
      <c r="B430" s="156"/>
      <c r="C430" s="157"/>
      <c r="D430" s="41"/>
      <c r="E430" s="12"/>
      <c r="F430" s="14"/>
      <c r="G430" s="13" t="e">
        <f>VLOOKUP(D430,'Operation Cost Index'!E:F,2,0)</f>
        <v>#N/A</v>
      </c>
      <c r="H430" s="15">
        <f t="shared" si="35"/>
        <v>0</v>
      </c>
    </row>
    <row r="431" spans="1:8" ht="16.5" thickBot="1" x14ac:dyDescent="0.3">
      <c r="A431" s="35">
        <v>7</v>
      </c>
      <c r="B431" s="158"/>
      <c r="C431" s="159"/>
      <c r="D431" s="22"/>
      <c r="E431" s="23"/>
      <c r="F431" s="24"/>
      <c r="G431" s="13" t="e">
        <f>VLOOKUP(D431,'Operation Cost Index'!E:F,2,0)</f>
        <v>#N/A</v>
      </c>
      <c r="H431" s="15">
        <f t="shared" si="35"/>
        <v>0</v>
      </c>
    </row>
    <row r="432" spans="1:8" ht="18.75" thickBot="1" x14ac:dyDescent="0.3">
      <c r="A432" s="160" t="s">
        <v>124</v>
      </c>
      <c r="B432" s="161"/>
      <c r="C432" s="162"/>
      <c r="D432" s="163" t="str">
        <f>HYPERLINK(D412)</f>
        <v/>
      </c>
      <c r="E432" s="164"/>
      <c r="F432" s="165"/>
      <c r="G432" s="31" t="s">
        <v>9</v>
      </c>
      <c r="H432" s="25">
        <f>SUM(H425:H431)</f>
        <v>0</v>
      </c>
    </row>
    <row r="433" spans="1:8" ht="16.5" thickBot="1" x14ac:dyDescent="0.3">
      <c r="A433" s="44"/>
      <c r="B433" s="44"/>
      <c r="C433" s="44"/>
      <c r="D433" s="166" t="s">
        <v>125</v>
      </c>
      <c r="E433" s="167"/>
      <c r="F433" s="167"/>
      <c r="G433" s="168"/>
      <c r="H433" s="26">
        <f>SUM(H421+H432)</f>
        <v>0</v>
      </c>
    </row>
    <row r="435" spans="1:8" ht="15.75" thickBot="1" x14ac:dyDescent="0.3"/>
    <row r="436" spans="1:8" ht="18.75" thickBot="1" x14ac:dyDescent="0.3">
      <c r="A436" s="46" t="s">
        <v>144</v>
      </c>
      <c r="B436" s="178" t="s">
        <v>0</v>
      </c>
      <c r="C436" s="179"/>
      <c r="D436" s="180"/>
      <c r="E436" s="181"/>
      <c r="F436" s="181"/>
      <c r="G436" s="182"/>
      <c r="H436" s="48"/>
    </row>
    <row r="437" spans="1:8" ht="18.75" thickBot="1" x14ac:dyDescent="0.3">
      <c r="A437" s="45"/>
      <c r="B437" s="47"/>
      <c r="C437" s="47"/>
      <c r="D437" s="47"/>
      <c r="E437" s="47"/>
      <c r="F437" s="49"/>
      <c r="G437" s="50"/>
      <c r="H437" s="51"/>
    </row>
    <row r="438" spans="1:8" ht="18.75" thickBot="1" x14ac:dyDescent="0.3">
      <c r="A438" s="183" t="s">
        <v>13</v>
      </c>
      <c r="B438" s="184"/>
      <c r="C438" s="184"/>
      <c r="D438" s="184"/>
      <c r="E438" s="184"/>
      <c r="F438" s="184"/>
      <c r="G438" s="184"/>
      <c r="H438" s="185"/>
    </row>
    <row r="439" spans="1:8" ht="18.75" thickBot="1" x14ac:dyDescent="0.3">
      <c r="A439" s="27" t="s">
        <v>10</v>
      </c>
      <c r="B439" s="186" t="s">
        <v>0</v>
      </c>
      <c r="C439" s="187"/>
      <c r="D439" s="42" t="s">
        <v>6</v>
      </c>
      <c r="E439" s="42" t="s">
        <v>11</v>
      </c>
      <c r="F439" s="27" t="s">
        <v>7</v>
      </c>
      <c r="G439" s="28" t="s">
        <v>12</v>
      </c>
      <c r="H439" s="16" t="s">
        <v>8</v>
      </c>
    </row>
    <row r="440" spans="1:8" ht="15.75" x14ac:dyDescent="0.25">
      <c r="A440" s="32">
        <v>1</v>
      </c>
      <c r="B440" s="188"/>
      <c r="C440" s="189"/>
      <c r="D440" s="5"/>
      <c r="E440" s="5"/>
      <c r="F440" s="5"/>
      <c r="G440" s="6"/>
      <c r="H440" s="7">
        <f>E440*G440</f>
        <v>0</v>
      </c>
    </row>
    <row r="441" spans="1:8" ht="15.75" x14ac:dyDescent="0.25">
      <c r="A441" s="33">
        <v>2</v>
      </c>
      <c r="B441" s="156"/>
      <c r="C441" s="157"/>
      <c r="D441" s="8"/>
      <c r="E441" s="5"/>
      <c r="F441" s="8"/>
      <c r="G441" s="6"/>
      <c r="H441" s="7">
        <f t="shared" ref="H441:H444" si="36">E441*G441</f>
        <v>0</v>
      </c>
    </row>
    <row r="442" spans="1:8" ht="15.75" x14ac:dyDescent="0.25">
      <c r="A442" s="32">
        <v>3</v>
      </c>
      <c r="B442" s="156"/>
      <c r="C442" s="157"/>
      <c r="D442" s="8"/>
      <c r="E442" s="5"/>
      <c r="F442" s="8"/>
      <c r="G442" s="6"/>
      <c r="H442" s="7">
        <f t="shared" si="36"/>
        <v>0</v>
      </c>
    </row>
    <row r="443" spans="1:8" ht="15.75" x14ac:dyDescent="0.25">
      <c r="A443" s="33">
        <v>4</v>
      </c>
      <c r="B443" s="156"/>
      <c r="C443" s="157"/>
      <c r="D443" s="8"/>
      <c r="E443" s="5"/>
      <c r="F443" s="8"/>
      <c r="G443" s="6"/>
      <c r="H443" s="7">
        <f t="shared" si="36"/>
        <v>0</v>
      </c>
    </row>
    <row r="444" spans="1:8" ht="16.5" thickBot="1" x14ac:dyDescent="0.3">
      <c r="A444" s="34">
        <v>5</v>
      </c>
      <c r="B444" s="158"/>
      <c r="C444" s="159"/>
      <c r="D444" s="18"/>
      <c r="E444" s="17"/>
      <c r="F444" s="18"/>
      <c r="G444" s="19"/>
      <c r="H444" s="20">
        <f t="shared" si="36"/>
        <v>0</v>
      </c>
    </row>
    <row r="445" spans="1:8" ht="18.75" thickBot="1" x14ac:dyDescent="0.3">
      <c r="A445" s="160" t="s">
        <v>123</v>
      </c>
      <c r="B445" s="161"/>
      <c r="C445" s="162"/>
      <c r="D445" s="169" t="str">
        <f>HYPERLINK(D436)</f>
        <v/>
      </c>
      <c r="E445" s="170"/>
      <c r="F445" s="171"/>
      <c r="G445" s="30" t="s">
        <v>9</v>
      </c>
      <c r="H445" s="29">
        <f>SUM(H440:H444)</f>
        <v>0</v>
      </c>
    </row>
    <row r="446" spans="1:8" ht="18.75" thickBot="1" x14ac:dyDescent="0.3">
      <c r="A446" s="21"/>
    </row>
    <row r="447" spans="1:8" ht="18.75" thickBot="1" x14ac:dyDescent="0.3">
      <c r="A447" s="172" t="s">
        <v>16</v>
      </c>
      <c r="B447" s="173"/>
      <c r="C447" s="173"/>
      <c r="D447" s="173"/>
      <c r="E447" s="173"/>
      <c r="F447" s="173"/>
      <c r="G447" s="173"/>
      <c r="H447" s="174"/>
    </row>
    <row r="448" spans="1:8" ht="18.75" thickBot="1" x14ac:dyDescent="0.3">
      <c r="A448" s="27" t="s">
        <v>10</v>
      </c>
      <c r="B448" s="175" t="s">
        <v>14</v>
      </c>
      <c r="C448" s="175"/>
      <c r="D448" s="40" t="s">
        <v>79</v>
      </c>
      <c r="E448" s="40" t="s">
        <v>11</v>
      </c>
      <c r="F448" s="40" t="s">
        <v>15</v>
      </c>
      <c r="G448" s="28" t="s">
        <v>12</v>
      </c>
      <c r="H448" s="16" t="s">
        <v>8</v>
      </c>
    </row>
    <row r="449" spans="1:8" ht="15.75" x14ac:dyDescent="0.25">
      <c r="A449" s="32">
        <v>1</v>
      </c>
      <c r="B449" s="176"/>
      <c r="C449" s="177"/>
      <c r="D449" s="41"/>
      <c r="E449" s="12"/>
      <c r="F449" s="12"/>
      <c r="G449" s="13" t="e">
        <f>VLOOKUP(D449,'Operation Cost Index'!E:F,2,0)</f>
        <v>#N/A</v>
      </c>
      <c r="H449" s="15">
        <f>IFERROR(E449*G449,0)</f>
        <v>0</v>
      </c>
    </row>
    <row r="450" spans="1:8" ht="15.75" x14ac:dyDescent="0.25">
      <c r="A450" s="33">
        <v>2</v>
      </c>
      <c r="B450" s="156"/>
      <c r="C450" s="157"/>
      <c r="D450" s="41"/>
      <c r="E450" s="12"/>
      <c r="F450" s="14"/>
      <c r="G450" s="13" t="e">
        <f>VLOOKUP(D450,'Operation Cost Index'!E:F,2,0)</f>
        <v>#N/A</v>
      </c>
      <c r="H450" s="15">
        <f t="shared" ref="H450:H455" si="37">IFERROR(E450*G450,0)</f>
        <v>0</v>
      </c>
    </row>
    <row r="451" spans="1:8" ht="15.75" x14ac:dyDescent="0.25">
      <c r="A451" s="33">
        <v>3</v>
      </c>
      <c r="B451" s="156"/>
      <c r="C451" s="157"/>
      <c r="D451" s="41"/>
      <c r="E451" s="12"/>
      <c r="F451" s="14"/>
      <c r="G451" s="13" t="e">
        <f>VLOOKUP(D451,'Operation Cost Index'!E:F,2,0)</f>
        <v>#N/A</v>
      </c>
      <c r="H451" s="15">
        <f t="shared" si="37"/>
        <v>0</v>
      </c>
    </row>
    <row r="452" spans="1:8" ht="15.75" x14ac:dyDescent="0.25">
      <c r="A452" s="33">
        <v>4</v>
      </c>
      <c r="B452" s="156"/>
      <c r="C452" s="157"/>
      <c r="D452" s="41"/>
      <c r="E452" s="12"/>
      <c r="F452" s="14"/>
      <c r="G452" s="13" t="e">
        <f>VLOOKUP(D452,'Operation Cost Index'!E:F,2,0)</f>
        <v>#N/A</v>
      </c>
      <c r="H452" s="15">
        <f t="shared" si="37"/>
        <v>0</v>
      </c>
    </row>
    <row r="453" spans="1:8" ht="15.75" x14ac:dyDescent="0.25">
      <c r="A453" s="33">
        <v>5</v>
      </c>
      <c r="B453" s="156"/>
      <c r="C453" s="157"/>
      <c r="D453" s="41"/>
      <c r="E453" s="12"/>
      <c r="F453" s="14"/>
      <c r="G453" s="13" t="e">
        <f>VLOOKUP(D453,'Operation Cost Index'!E:F,2,0)</f>
        <v>#N/A</v>
      </c>
      <c r="H453" s="15">
        <f t="shared" si="37"/>
        <v>0</v>
      </c>
    </row>
    <row r="454" spans="1:8" ht="15.75" x14ac:dyDescent="0.25">
      <c r="A454" s="33">
        <v>6</v>
      </c>
      <c r="B454" s="156"/>
      <c r="C454" s="157"/>
      <c r="D454" s="41"/>
      <c r="E454" s="12"/>
      <c r="F454" s="14"/>
      <c r="G454" s="13" t="e">
        <f>VLOOKUP(D454,'Operation Cost Index'!E:F,2,0)</f>
        <v>#N/A</v>
      </c>
      <c r="H454" s="15">
        <f t="shared" si="37"/>
        <v>0</v>
      </c>
    </row>
    <row r="455" spans="1:8" ht="16.5" thickBot="1" x14ac:dyDescent="0.3">
      <c r="A455" s="35">
        <v>7</v>
      </c>
      <c r="B455" s="158"/>
      <c r="C455" s="159"/>
      <c r="D455" s="22"/>
      <c r="E455" s="23"/>
      <c r="F455" s="24"/>
      <c r="G455" s="13" t="e">
        <f>VLOOKUP(D455,'Operation Cost Index'!E:F,2,0)</f>
        <v>#N/A</v>
      </c>
      <c r="H455" s="15">
        <f t="shared" si="37"/>
        <v>0</v>
      </c>
    </row>
    <row r="456" spans="1:8" ht="18.75" thickBot="1" x14ac:dyDescent="0.3">
      <c r="A456" s="160" t="s">
        <v>124</v>
      </c>
      <c r="B456" s="161"/>
      <c r="C456" s="162"/>
      <c r="D456" s="163" t="str">
        <f>HYPERLINK(D436)</f>
        <v/>
      </c>
      <c r="E456" s="164"/>
      <c r="F456" s="165"/>
      <c r="G456" s="31" t="s">
        <v>9</v>
      </c>
      <c r="H456" s="25">
        <f>SUM(H449:H455)</f>
        <v>0</v>
      </c>
    </row>
    <row r="457" spans="1:8" ht="16.5" thickBot="1" x14ac:dyDescent="0.3">
      <c r="A457" s="44"/>
      <c r="B457" s="44"/>
      <c r="C457" s="44"/>
      <c r="D457" s="166" t="s">
        <v>125</v>
      </c>
      <c r="E457" s="167"/>
      <c r="F457" s="167"/>
      <c r="G457" s="168"/>
      <c r="H457" s="26">
        <f>SUM(H445+H456)</f>
        <v>0</v>
      </c>
    </row>
    <row r="459" spans="1:8" ht="15.75" thickBot="1" x14ac:dyDescent="0.3"/>
    <row r="460" spans="1:8" ht="18.75" thickBot="1" x14ac:dyDescent="0.3">
      <c r="A460" s="46" t="s">
        <v>145</v>
      </c>
      <c r="B460" s="178" t="s">
        <v>0</v>
      </c>
      <c r="C460" s="179"/>
      <c r="D460" s="180"/>
      <c r="E460" s="181"/>
      <c r="F460" s="181"/>
      <c r="G460" s="182"/>
      <c r="H460" s="48"/>
    </row>
    <row r="461" spans="1:8" ht="18.75" thickBot="1" x14ac:dyDescent="0.3">
      <c r="A461" s="45"/>
      <c r="B461" s="47"/>
      <c r="C461" s="47"/>
      <c r="D461" s="47"/>
      <c r="E461" s="47"/>
      <c r="F461" s="49"/>
      <c r="G461" s="50"/>
      <c r="H461" s="51"/>
    </row>
    <row r="462" spans="1:8" ht="18.75" thickBot="1" x14ac:dyDescent="0.3">
      <c r="A462" s="183" t="s">
        <v>13</v>
      </c>
      <c r="B462" s="184"/>
      <c r="C462" s="184"/>
      <c r="D462" s="184"/>
      <c r="E462" s="184"/>
      <c r="F462" s="184"/>
      <c r="G462" s="184"/>
      <c r="H462" s="185"/>
    </row>
    <row r="463" spans="1:8" ht="18.75" thickBot="1" x14ac:dyDescent="0.3">
      <c r="A463" s="27" t="s">
        <v>10</v>
      </c>
      <c r="B463" s="186" t="s">
        <v>0</v>
      </c>
      <c r="C463" s="187"/>
      <c r="D463" s="42" t="s">
        <v>6</v>
      </c>
      <c r="E463" s="42" t="s">
        <v>11</v>
      </c>
      <c r="F463" s="27" t="s">
        <v>7</v>
      </c>
      <c r="G463" s="28" t="s">
        <v>12</v>
      </c>
      <c r="H463" s="16" t="s">
        <v>8</v>
      </c>
    </row>
    <row r="464" spans="1:8" ht="15.75" x14ac:dyDescent="0.25">
      <c r="A464" s="32">
        <v>1</v>
      </c>
      <c r="B464" s="188"/>
      <c r="C464" s="189"/>
      <c r="D464" s="5"/>
      <c r="E464" s="5"/>
      <c r="F464" s="5"/>
      <c r="G464" s="6"/>
      <c r="H464" s="7">
        <f>E464*G464</f>
        <v>0</v>
      </c>
    </row>
    <row r="465" spans="1:8" ht="15.75" x14ac:dyDescent="0.25">
      <c r="A465" s="33">
        <v>2</v>
      </c>
      <c r="B465" s="156"/>
      <c r="C465" s="157"/>
      <c r="D465" s="8"/>
      <c r="E465" s="5"/>
      <c r="F465" s="8"/>
      <c r="G465" s="6"/>
      <c r="H465" s="7">
        <f t="shared" ref="H465:H468" si="38">E465*G465</f>
        <v>0</v>
      </c>
    </row>
    <row r="466" spans="1:8" ht="15.75" x14ac:dyDescent="0.25">
      <c r="A466" s="32">
        <v>3</v>
      </c>
      <c r="B466" s="156"/>
      <c r="C466" s="157"/>
      <c r="D466" s="8"/>
      <c r="E466" s="5"/>
      <c r="F466" s="8"/>
      <c r="G466" s="6"/>
      <c r="H466" s="7">
        <f t="shared" si="38"/>
        <v>0</v>
      </c>
    </row>
    <row r="467" spans="1:8" ht="15.75" x14ac:dyDescent="0.25">
      <c r="A467" s="33">
        <v>4</v>
      </c>
      <c r="B467" s="156"/>
      <c r="C467" s="157"/>
      <c r="D467" s="8"/>
      <c r="E467" s="5"/>
      <c r="F467" s="8"/>
      <c r="G467" s="6"/>
      <c r="H467" s="7">
        <f t="shared" si="38"/>
        <v>0</v>
      </c>
    </row>
    <row r="468" spans="1:8" ht="16.5" thickBot="1" x14ac:dyDescent="0.3">
      <c r="A468" s="34">
        <v>5</v>
      </c>
      <c r="B468" s="158"/>
      <c r="C468" s="159"/>
      <c r="D468" s="18"/>
      <c r="E468" s="17"/>
      <c r="F468" s="18"/>
      <c r="G468" s="19"/>
      <c r="H468" s="20">
        <f t="shared" si="38"/>
        <v>0</v>
      </c>
    </row>
    <row r="469" spans="1:8" ht="18.75" thickBot="1" x14ac:dyDescent="0.3">
      <c r="A469" s="160" t="s">
        <v>123</v>
      </c>
      <c r="B469" s="161"/>
      <c r="C469" s="162"/>
      <c r="D469" s="169" t="str">
        <f>HYPERLINK(D460)</f>
        <v/>
      </c>
      <c r="E469" s="170"/>
      <c r="F469" s="171"/>
      <c r="G469" s="30" t="s">
        <v>9</v>
      </c>
      <c r="H469" s="29">
        <f>SUM(H464:H468)</f>
        <v>0</v>
      </c>
    </row>
    <row r="470" spans="1:8" ht="18.75" thickBot="1" x14ac:dyDescent="0.3">
      <c r="A470" s="21"/>
    </row>
    <row r="471" spans="1:8" ht="18.75" thickBot="1" x14ac:dyDescent="0.3">
      <c r="A471" s="172" t="s">
        <v>16</v>
      </c>
      <c r="B471" s="173"/>
      <c r="C471" s="173"/>
      <c r="D471" s="173"/>
      <c r="E471" s="173"/>
      <c r="F471" s="173"/>
      <c r="G471" s="173"/>
      <c r="H471" s="174"/>
    </row>
    <row r="472" spans="1:8" ht="18.75" thickBot="1" x14ac:dyDescent="0.3">
      <c r="A472" s="27" t="s">
        <v>10</v>
      </c>
      <c r="B472" s="175" t="s">
        <v>14</v>
      </c>
      <c r="C472" s="175"/>
      <c r="D472" s="40" t="s">
        <v>79</v>
      </c>
      <c r="E472" s="40" t="s">
        <v>11</v>
      </c>
      <c r="F472" s="40" t="s">
        <v>15</v>
      </c>
      <c r="G472" s="28" t="s">
        <v>12</v>
      </c>
      <c r="H472" s="16" t="s">
        <v>8</v>
      </c>
    </row>
    <row r="473" spans="1:8" ht="15.75" x14ac:dyDescent="0.25">
      <c r="A473" s="32">
        <v>1</v>
      </c>
      <c r="B473" s="176"/>
      <c r="C473" s="177"/>
      <c r="D473" s="41"/>
      <c r="E473" s="12"/>
      <c r="F473" s="12"/>
      <c r="G473" s="13" t="e">
        <f>VLOOKUP(D473,'Operation Cost Index'!E:F,2,0)</f>
        <v>#N/A</v>
      </c>
      <c r="H473" s="15">
        <f>IFERROR(E473*G473,0)</f>
        <v>0</v>
      </c>
    </row>
    <row r="474" spans="1:8" ht="15.75" x14ac:dyDescent="0.25">
      <c r="A474" s="33">
        <v>2</v>
      </c>
      <c r="B474" s="156"/>
      <c r="C474" s="157"/>
      <c r="D474" s="41"/>
      <c r="E474" s="12"/>
      <c r="F474" s="14"/>
      <c r="G474" s="13" t="e">
        <f>VLOOKUP(D474,'Operation Cost Index'!E:F,2,0)</f>
        <v>#N/A</v>
      </c>
      <c r="H474" s="15">
        <f t="shared" ref="H474:H479" si="39">IFERROR(E474*G474,0)</f>
        <v>0</v>
      </c>
    </row>
    <row r="475" spans="1:8" ht="15.75" x14ac:dyDescent="0.25">
      <c r="A475" s="33">
        <v>3</v>
      </c>
      <c r="B475" s="156"/>
      <c r="C475" s="157"/>
      <c r="D475" s="41"/>
      <c r="E475" s="12"/>
      <c r="F475" s="14"/>
      <c r="G475" s="13" t="e">
        <f>VLOOKUP(D475,'Operation Cost Index'!E:F,2,0)</f>
        <v>#N/A</v>
      </c>
      <c r="H475" s="15">
        <f t="shared" si="39"/>
        <v>0</v>
      </c>
    </row>
    <row r="476" spans="1:8" ht="15.75" x14ac:dyDescent="0.25">
      <c r="A476" s="33">
        <v>4</v>
      </c>
      <c r="B476" s="156"/>
      <c r="C476" s="157"/>
      <c r="D476" s="41"/>
      <c r="E476" s="12"/>
      <c r="F476" s="14"/>
      <c r="G476" s="13" t="e">
        <f>VLOOKUP(D476,'Operation Cost Index'!E:F,2,0)</f>
        <v>#N/A</v>
      </c>
      <c r="H476" s="15">
        <f t="shared" si="39"/>
        <v>0</v>
      </c>
    </row>
    <row r="477" spans="1:8" ht="15.75" x14ac:dyDescent="0.25">
      <c r="A477" s="33">
        <v>5</v>
      </c>
      <c r="B477" s="156"/>
      <c r="C477" s="157"/>
      <c r="D477" s="41"/>
      <c r="E477" s="12"/>
      <c r="F477" s="14"/>
      <c r="G477" s="13" t="e">
        <f>VLOOKUP(D477,'Operation Cost Index'!E:F,2,0)</f>
        <v>#N/A</v>
      </c>
      <c r="H477" s="15">
        <f t="shared" si="39"/>
        <v>0</v>
      </c>
    </row>
    <row r="478" spans="1:8" ht="15.75" x14ac:dyDescent="0.25">
      <c r="A478" s="33">
        <v>6</v>
      </c>
      <c r="B478" s="156"/>
      <c r="C478" s="157"/>
      <c r="D478" s="41"/>
      <c r="E478" s="12"/>
      <c r="F478" s="14"/>
      <c r="G478" s="13" t="e">
        <f>VLOOKUP(D478,'Operation Cost Index'!E:F,2,0)</f>
        <v>#N/A</v>
      </c>
      <c r="H478" s="15">
        <f t="shared" si="39"/>
        <v>0</v>
      </c>
    </row>
    <row r="479" spans="1:8" ht="16.5" thickBot="1" x14ac:dyDescent="0.3">
      <c r="A479" s="35">
        <v>7</v>
      </c>
      <c r="B479" s="158"/>
      <c r="C479" s="159"/>
      <c r="D479" s="22"/>
      <c r="E479" s="23"/>
      <c r="F479" s="24"/>
      <c r="G479" s="13" t="e">
        <f>VLOOKUP(D479,'Operation Cost Index'!E:F,2,0)</f>
        <v>#N/A</v>
      </c>
      <c r="H479" s="15">
        <f t="shared" si="39"/>
        <v>0</v>
      </c>
    </row>
    <row r="480" spans="1:8" ht="18.75" thickBot="1" x14ac:dyDescent="0.3">
      <c r="A480" s="160" t="s">
        <v>124</v>
      </c>
      <c r="B480" s="161"/>
      <c r="C480" s="162"/>
      <c r="D480" s="163" t="str">
        <f>HYPERLINK(D460)</f>
        <v/>
      </c>
      <c r="E480" s="164"/>
      <c r="F480" s="165"/>
      <c r="G480" s="31" t="s">
        <v>9</v>
      </c>
      <c r="H480" s="25">
        <f>SUM(H473:H479)</f>
        <v>0</v>
      </c>
    </row>
    <row r="481" spans="1:8" ht="16.5" thickBot="1" x14ac:dyDescent="0.3">
      <c r="A481" s="44"/>
      <c r="B481" s="44"/>
      <c r="C481" s="44"/>
      <c r="D481" s="166" t="s">
        <v>125</v>
      </c>
      <c r="E481" s="167"/>
      <c r="F481" s="167"/>
      <c r="G481" s="168"/>
      <c r="H481" s="26">
        <f>SUM(H469+H480)</f>
        <v>0</v>
      </c>
    </row>
    <row r="483" spans="1:8" ht="15.75" thickBot="1" x14ac:dyDescent="0.3"/>
    <row r="484" spans="1:8" ht="18.75" thickBot="1" x14ac:dyDescent="0.3">
      <c r="A484" s="46" t="s">
        <v>146</v>
      </c>
      <c r="B484" s="178" t="s">
        <v>0</v>
      </c>
      <c r="C484" s="179"/>
      <c r="D484" s="180"/>
      <c r="E484" s="181"/>
      <c r="F484" s="181"/>
      <c r="G484" s="182"/>
      <c r="H484" s="48"/>
    </row>
    <row r="485" spans="1:8" ht="18.75" thickBot="1" x14ac:dyDescent="0.3">
      <c r="A485" s="45"/>
      <c r="B485" s="47"/>
      <c r="C485" s="47"/>
      <c r="D485" s="47"/>
      <c r="E485" s="47"/>
      <c r="F485" s="49"/>
      <c r="G485" s="50"/>
      <c r="H485" s="51"/>
    </row>
    <row r="486" spans="1:8" ht="18.75" thickBot="1" x14ac:dyDescent="0.3">
      <c r="A486" s="183" t="s">
        <v>13</v>
      </c>
      <c r="B486" s="184"/>
      <c r="C486" s="184"/>
      <c r="D486" s="184"/>
      <c r="E486" s="184"/>
      <c r="F486" s="184"/>
      <c r="G486" s="184"/>
      <c r="H486" s="185"/>
    </row>
    <row r="487" spans="1:8" ht="18.75" thickBot="1" x14ac:dyDescent="0.3">
      <c r="A487" s="27" t="s">
        <v>10</v>
      </c>
      <c r="B487" s="186" t="s">
        <v>0</v>
      </c>
      <c r="C487" s="187"/>
      <c r="D487" s="42" t="s">
        <v>6</v>
      </c>
      <c r="E487" s="42" t="s">
        <v>11</v>
      </c>
      <c r="F487" s="27" t="s">
        <v>7</v>
      </c>
      <c r="G487" s="28" t="s">
        <v>12</v>
      </c>
      <c r="H487" s="16" t="s">
        <v>8</v>
      </c>
    </row>
    <row r="488" spans="1:8" ht="15.75" x14ac:dyDescent="0.25">
      <c r="A488" s="32">
        <v>1</v>
      </c>
      <c r="B488" s="188"/>
      <c r="C488" s="189"/>
      <c r="D488" s="5"/>
      <c r="E488" s="5"/>
      <c r="F488" s="5"/>
      <c r="G488" s="6"/>
      <c r="H488" s="7">
        <f>E488*G488</f>
        <v>0</v>
      </c>
    </row>
    <row r="489" spans="1:8" ht="15.75" x14ac:dyDescent="0.25">
      <c r="A489" s="33">
        <v>2</v>
      </c>
      <c r="B489" s="156"/>
      <c r="C489" s="157"/>
      <c r="D489" s="8"/>
      <c r="E489" s="5"/>
      <c r="F489" s="8"/>
      <c r="G489" s="6"/>
      <c r="H489" s="7">
        <f t="shared" ref="H489:H492" si="40">E489*G489</f>
        <v>0</v>
      </c>
    </row>
    <row r="490" spans="1:8" ht="15.75" x14ac:dyDescent="0.25">
      <c r="A490" s="32">
        <v>3</v>
      </c>
      <c r="B490" s="156"/>
      <c r="C490" s="157"/>
      <c r="D490" s="8"/>
      <c r="E490" s="5"/>
      <c r="F490" s="8"/>
      <c r="G490" s="6"/>
      <c r="H490" s="7">
        <f t="shared" si="40"/>
        <v>0</v>
      </c>
    </row>
    <row r="491" spans="1:8" ht="15.75" x14ac:dyDescent="0.25">
      <c r="A491" s="33">
        <v>4</v>
      </c>
      <c r="B491" s="156"/>
      <c r="C491" s="157"/>
      <c r="D491" s="8"/>
      <c r="E491" s="5"/>
      <c r="F491" s="8"/>
      <c r="G491" s="6"/>
      <c r="H491" s="7">
        <f t="shared" si="40"/>
        <v>0</v>
      </c>
    </row>
    <row r="492" spans="1:8" ht="16.5" thickBot="1" x14ac:dyDescent="0.3">
      <c r="A492" s="34">
        <v>5</v>
      </c>
      <c r="B492" s="158"/>
      <c r="C492" s="159"/>
      <c r="D492" s="18"/>
      <c r="E492" s="17"/>
      <c r="F492" s="18"/>
      <c r="G492" s="19"/>
      <c r="H492" s="20">
        <f t="shared" si="40"/>
        <v>0</v>
      </c>
    </row>
    <row r="493" spans="1:8" ht="18.75" thickBot="1" x14ac:dyDescent="0.3">
      <c r="A493" s="160" t="s">
        <v>123</v>
      </c>
      <c r="B493" s="161"/>
      <c r="C493" s="162"/>
      <c r="D493" s="169" t="str">
        <f>HYPERLINK(D484)</f>
        <v/>
      </c>
      <c r="E493" s="170"/>
      <c r="F493" s="171"/>
      <c r="G493" s="30" t="s">
        <v>9</v>
      </c>
      <c r="H493" s="29">
        <f>SUM(H488:H492)</f>
        <v>0</v>
      </c>
    </row>
    <row r="494" spans="1:8" ht="18.75" thickBot="1" x14ac:dyDescent="0.3">
      <c r="A494" s="21"/>
    </row>
    <row r="495" spans="1:8" ht="18.75" thickBot="1" x14ac:dyDescent="0.3">
      <c r="A495" s="172" t="s">
        <v>16</v>
      </c>
      <c r="B495" s="173"/>
      <c r="C495" s="173"/>
      <c r="D495" s="173"/>
      <c r="E495" s="173"/>
      <c r="F495" s="173"/>
      <c r="G495" s="173"/>
      <c r="H495" s="174"/>
    </row>
    <row r="496" spans="1:8" ht="18.75" thickBot="1" x14ac:dyDescent="0.3">
      <c r="A496" s="27" t="s">
        <v>10</v>
      </c>
      <c r="B496" s="175" t="s">
        <v>14</v>
      </c>
      <c r="C496" s="175"/>
      <c r="D496" s="40" t="s">
        <v>79</v>
      </c>
      <c r="E496" s="40" t="s">
        <v>11</v>
      </c>
      <c r="F496" s="40" t="s">
        <v>15</v>
      </c>
      <c r="G496" s="28" t="s">
        <v>12</v>
      </c>
      <c r="H496" s="16" t="s">
        <v>8</v>
      </c>
    </row>
    <row r="497" spans="1:8" ht="15.75" x14ac:dyDescent="0.25">
      <c r="A497" s="32">
        <v>1</v>
      </c>
      <c r="B497" s="176"/>
      <c r="C497" s="177"/>
      <c r="D497" s="41"/>
      <c r="E497" s="12"/>
      <c r="F497" s="12"/>
      <c r="G497" s="13" t="e">
        <f>VLOOKUP(D497,'Operation Cost Index'!E:F,2,0)</f>
        <v>#N/A</v>
      </c>
      <c r="H497" s="15">
        <f>IFERROR(E497*G497,0)</f>
        <v>0</v>
      </c>
    </row>
    <row r="498" spans="1:8" ht="15.75" x14ac:dyDescent="0.25">
      <c r="A498" s="33">
        <v>2</v>
      </c>
      <c r="B498" s="156"/>
      <c r="C498" s="157"/>
      <c r="D498" s="41"/>
      <c r="E498" s="12"/>
      <c r="F498" s="14"/>
      <c r="G498" s="13" t="e">
        <f>VLOOKUP(D498,'Operation Cost Index'!E:F,2,0)</f>
        <v>#N/A</v>
      </c>
      <c r="H498" s="15">
        <f t="shared" ref="H498:H503" si="41">IFERROR(E498*G498,0)</f>
        <v>0</v>
      </c>
    </row>
    <row r="499" spans="1:8" ht="15.75" x14ac:dyDescent="0.25">
      <c r="A499" s="33">
        <v>3</v>
      </c>
      <c r="B499" s="156"/>
      <c r="C499" s="157"/>
      <c r="D499" s="41"/>
      <c r="E499" s="12"/>
      <c r="F499" s="14"/>
      <c r="G499" s="13" t="e">
        <f>VLOOKUP(D499,'Operation Cost Index'!E:F,2,0)</f>
        <v>#N/A</v>
      </c>
      <c r="H499" s="15">
        <f t="shared" si="41"/>
        <v>0</v>
      </c>
    </row>
    <row r="500" spans="1:8" ht="15.75" x14ac:dyDescent="0.25">
      <c r="A500" s="33">
        <v>4</v>
      </c>
      <c r="B500" s="156"/>
      <c r="C500" s="157"/>
      <c r="D500" s="41"/>
      <c r="E500" s="12"/>
      <c r="F500" s="14"/>
      <c r="G500" s="13" t="e">
        <f>VLOOKUP(D500,'Operation Cost Index'!E:F,2,0)</f>
        <v>#N/A</v>
      </c>
      <c r="H500" s="15">
        <f t="shared" si="41"/>
        <v>0</v>
      </c>
    </row>
    <row r="501" spans="1:8" ht="15.75" x14ac:dyDescent="0.25">
      <c r="A501" s="33">
        <v>5</v>
      </c>
      <c r="B501" s="156"/>
      <c r="C501" s="157"/>
      <c r="D501" s="41"/>
      <c r="E501" s="12"/>
      <c r="F501" s="14"/>
      <c r="G501" s="13" t="e">
        <f>VLOOKUP(D501,'Operation Cost Index'!E:F,2,0)</f>
        <v>#N/A</v>
      </c>
      <c r="H501" s="15">
        <f t="shared" si="41"/>
        <v>0</v>
      </c>
    </row>
    <row r="502" spans="1:8" ht="15.75" x14ac:dyDescent="0.25">
      <c r="A502" s="33">
        <v>6</v>
      </c>
      <c r="B502" s="156"/>
      <c r="C502" s="157"/>
      <c r="D502" s="41"/>
      <c r="E502" s="12"/>
      <c r="F502" s="14"/>
      <c r="G502" s="13" t="e">
        <f>VLOOKUP(D502,'Operation Cost Index'!E:F,2,0)</f>
        <v>#N/A</v>
      </c>
      <c r="H502" s="15">
        <f t="shared" si="41"/>
        <v>0</v>
      </c>
    </row>
    <row r="503" spans="1:8" ht="16.5" thickBot="1" x14ac:dyDescent="0.3">
      <c r="A503" s="35">
        <v>7</v>
      </c>
      <c r="B503" s="158"/>
      <c r="C503" s="159"/>
      <c r="D503" s="22"/>
      <c r="E503" s="23"/>
      <c r="F503" s="24"/>
      <c r="G503" s="13" t="e">
        <f>VLOOKUP(D503,'Operation Cost Index'!E:F,2,0)</f>
        <v>#N/A</v>
      </c>
      <c r="H503" s="15">
        <f t="shared" si="41"/>
        <v>0</v>
      </c>
    </row>
    <row r="504" spans="1:8" ht="18.75" thickBot="1" x14ac:dyDescent="0.3">
      <c r="A504" s="160" t="s">
        <v>124</v>
      </c>
      <c r="B504" s="161"/>
      <c r="C504" s="162"/>
      <c r="D504" s="163" t="str">
        <f>HYPERLINK(D484)</f>
        <v/>
      </c>
      <c r="E504" s="164"/>
      <c r="F504" s="165"/>
      <c r="G504" s="31" t="s">
        <v>9</v>
      </c>
      <c r="H504" s="25">
        <f>SUM(H497:H503)</f>
        <v>0</v>
      </c>
    </row>
    <row r="505" spans="1:8" ht="16.5" thickBot="1" x14ac:dyDescent="0.3">
      <c r="A505" s="44"/>
      <c r="B505" s="44"/>
      <c r="C505" s="44"/>
      <c r="D505" s="166" t="s">
        <v>125</v>
      </c>
      <c r="E505" s="167"/>
      <c r="F505" s="167"/>
      <c r="G505" s="168"/>
      <c r="H505" s="26">
        <f>SUM(H493+H504)</f>
        <v>0</v>
      </c>
    </row>
    <row r="507" spans="1:8" ht="15.75" thickBot="1" x14ac:dyDescent="0.3"/>
    <row r="508" spans="1:8" ht="18.75" thickBot="1" x14ac:dyDescent="0.3">
      <c r="A508" s="46" t="s">
        <v>147</v>
      </c>
      <c r="B508" s="178" t="s">
        <v>0</v>
      </c>
      <c r="C508" s="179"/>
      <c r="D508" s="180"/>
      <c r="E508" s="181"/>
      <c r="F508" s="181"/>
      <c r="G508" s="182"/>
      <c r="H508" s="48"/>
    </row>
    <row r="509" spans="1:8" ht="18.75" thickBot="1" x14ac:dyDescent="0.3">
      <c r="A509" s="45"/>
      <c r="B509" s="47"/>
      <c r="C509" s="47"/>
      <c r="D509" s="47"/>
      <c r="E509" s="47"/>
      <c r="F509" s="49"/>
      <c r="G509" s="50"/>
      <c r="H509" s="51"/>
    </row>
    <row r="510" spans="1:8" ht="18.75" thickBot="1" x14ac:dyDescent="0.3">
      <c r="A510" s="183" t="s">
        <v>13</v>
      </c>
      <c r="B510" s="184"/>
      <c r="C510" s="184"/>
      <c r="D510" s="184"/>
      <c r="E510" s="184"/>
      <c r="F510" s="184"/>
      <c r="G510" s="184"/>
      <c r="H510" s="185"/>
    </row>
    <row r="511" spans="1:8" ht="18.75" thickBot="1" x14ac:dyDescent="0.3">
      <c r="A511" s="27" t="s">
        <v>10</v>
      </c>
      <c r="B511" s="186" t="s">
        <v>0</v>
      </c>
      <c r="C511" s="187"/>
      <c r="D511" s="42" t="s">
        <v>6</v>
      </c>
      <c r="E511" s="42" t="s">
        <v>11</v>
      </c>
      <c r="F511" s="27" t="s">
        <v>7</v>
      </c>
      <c r="G511" s="28" t="s">
        <v>12</v>
      </c>
      <c r="H511" s="16" t="s">
        <v>8</v>
      </c>
    </row>
    <row r="512" spans="1:8" ht="15.75" x14ac:dyDescent="0.25">
      <c r="A512" s="32">
        <v>1</v>
      </c>
      <c r="B512" s="188"/>
      <c r="C512" s="189"/>
      <c r="D512" s="5"/>
      <c r="E512" s="5"/>
      <c r="F512" s="5"/>
      <c r="G512" s="6"/>
      <c r="H512" s="7">
        <f>E512*G512</f>
        <v>0</v>
      </c>
    </row>
    <row r="513" spans="1:8" ht="15.75" x14ac:dyDescent="0.25">
      <c r="A513" s="33">
        <v>2</v>
      </c>
      <c r="B513" s="156"/>
      <c r="C513" s="157"/>
      <c r="D513" s="8"/>
      <c r="E513" s="5"/>
      <c r="F513" s="8"/>
      <c r="G513" s="6"/>
      <c r="H513" s="7">
        <f t="shared" ref="H513:H516" si="42">E513*G513</f>
        <v>0</v>
      </c>
    </row>
    <row r="514" spans="1:8" ht="15.75" x14ac:dyDescent="0.25">
      <c r="A514" s="32">
        <v>3</v>
      </c>
      <c r="B514" s="156"/>
      <c r="C514" s="157"/>
      <c r="D514" s="8"/>
      <c r="E514" s="5"/>
      <c r="F514" s="8"/>
      <c r="G514" s="6"/>
      <c r="H514" s="7">
        <f t="shared" si="42"/>
        <v>0</v>
      </c>
    </row>
    <row r="515" spans="1:8" ht="15.75" x14ac:dyDescent="0.25">
      <c r="A515" s="33">
        <v>4</v>
      </c>
      <c r="B515" s="156"/>
      <c r="C515" s="157"/>
      <c r="D515" s="8"/>
      <c r="E515" s="5"/>
      <c r="F515" s="8"/>
      <c r="G515" s="6"/>
      <c r="H515" s="7">
        <f t="shared" si="42"/>
        <v>0</v>
      </c>
    </row>
    <row r="516" spans="1:8" ht="16.5" thickBot="1" x14ac:dyDescent="0.3">
      <c r="A516" s="34">
        <v>5</v>
      </c>
      <c r="B516" s="158"/>
      <c r="C516" s="159"/>
      <c r="D516" s="18"/>
      <c r="E516" s="17"/>
      <c r="F516" s="18"/>
      <c r="G516" s="19"/>
      <c r="H516" s="20">
        <f t="shared" si="42"/>
        <v>0</v>
      </c>
    </row>
    <row r="517" spans="1:8" ht="18.75" thickBot="1" x14ac:dyDescent="0.3">
      <c r="A517" s="160" t="s">
        <v>123</v>
      </c>
      <c r="B517" s="161"/>
      <c r="C517" s="162"/>
      <c r="D517" s="169" t="str">
        <f>HYPERLINK(D508)</f>
        <v/>
      </c>
      <c r="E517" s="170"/>
      <c r="F517" s="171"/>
      <c r="G517" s="30" t="s">
        <v>9</v>
      </c>
      <c r="H517" s="29">
        <f>SUM(H512:H516)</f>
        <v>0</v>
      </c>
    </row>
    <row r="518" spans="1:8" ht="18.75" thickBot="1" x14ac:dyDescent="0.3">
      <c r="A518" s="21"/>
    </row>
    <row r="519" spans="1:8" ht="18.75" thickBot="1" x14ac:dyDescent="0.3">
      <c r="A519" s="172" t="s">
        <v>16</v>
      </c>
      <c r="B519" s="173"/>
      <c r="C519" s="173"/>
      <c r="D519" s="173"/>
      <c r="E519" s="173"/>
      <c r="F519" s="173"/>
      <c r="G519" s="173"/>
      <c r="H519" s="174"/>
    </row>
    <row r="520" spans="1:8" ht="18.75" thickBot="1" x14ac:dyDescent="0.3">
      <c r="A520" s="27" t="s">
        <v>10</v>
      </c>
      <c r="B520" s="175" t="s">
        <v>14</v>
      </c>
      <c r="C520" s="175"/>
      <c r="D520" s="40" t="s">
        <v>79</v>
      </c>
      <c r="E520" s="40" t="s">
        <v>11</v>
      </c>
      <c r="F520" s="40" t="s">
        <v>15</v>
      </c>
      <c r="G520" s="28" t="s">
        <v>12</v>
      </c>
      <c r="H520" s="16" t="s">
        <v>8</v>
      </c>
    </row>
    <row r="521" spans="1:8" ht="15.75" x14ac:dyDescent="0.25">
      <c r="A521" s="32">
        <v>1</v>
      </c>
      <c r="B521" s="176"/>
      <c r="C521" s="177"/>
      <c r="D521" s="41"/>
      <c r="E521" s="12"/>
      <c r="F521" s="12"/>
      <c r="G521" s="13" t="e">
        <f>VLOOKUP(D521,'Operation Cost Index'!E:F,2,0)</f>
        <v>#N/A</v>
      </c>
      <c r="H521" s="15">
        <f>IFERROR(E521*G521,0)</f>
        <v>0</v>
      </c>
    </row>
    <row r="522" spans="1:8" ht="15.75" x14ac:dyDescent="0.25">
      <c r="A522" s="33">
        <v>2</v>
      </c>
      <c r="B522" s="156"/>
      <c r="C522" s="157"/>
      <c r="D522" s="41"/>
      <c r="E522" s="12"/>
      <c r="F522" s="14"/>
      <c r="G522" s="13" t="e">
        <f>VLOOKUP(D522,'Operation Cost Index'!E:F,2,0)</f>
        <v>#N/A</v>
      </c>
      <c r="H522" s="15">
        <f t="shared" ref="H522:H527" si="43">IFERROR(E522*G522,0)</f>
        <v>0</v>
      </c>
    </row>
    <row r="523" spans="1:8" ht="15.75" x14ac:dyDescent="0.25">
      <c r="A523" s="33">
        <v>3</v>
      </c>
      <c r="B523" s="156"/>
      <c r="C523" s="157"/>
      <c r="D523" s="41"/>
      <c r="E523" s="12"/>
      <c r="F523" s="14"/>
      <c r="G523" s="13" t="e">
        <f>VLOOKUP(D523,'Operation Cost Index'!E:F,2,0)</f>
        <v>#N/A</v>
      </c>
      <c r="H523" s="15">
        <f t="shared" si="43"/>
        <v>0</v>
      </c>
    </row>
    <row r="524" spans="1:8" ht="15.75" x14ac:dyDescent="0.25">
      <c r="A524" s="33">
        <v>4</v>
      </c>
      <c r="B524" s="156"/>
      <c r="C524" s="157"/>
      <c r="D524" s="41"/>
      <c r="E524" s="12"/>
      <c r="F524" s="14"/>
      <c r="G524" s="13" t="e">
        <f>VLOOKUP(D524,'Operation Cost Index'!E:F,2,0)</f>
        <v>#N/A</v>
      </c>
      <c r="H524" s="15">
        <f t="shared" si="43"/>
        <v>0</v>
      </c>
    </row>
    <row r="525" spans="1:8" ht="15.75" x14ac:dyDescent="0.25">
      <c r="A525" s="33">
        <v>5</v>
      </c>
      <c r="B525" s="156"/>
      <c r="C525" s="157"/>
      <c r="D525" s="41"/>
      <c r="E525" s="12"/>
      <c r="F525" s="14"/>
      <c r="G525" s="13" t="e">
        <f>VLOOKUP(D525,'Operation Cost Index'!E:F,2,0)</f>
        <v>#N/A</v>
      </c>
      <c r="H525" s="15">
        <f t="shared" si="43"/>
        <v>0</v>
      </c>
    </row>
    <row r="526" spans="1:8" ht="15.75" x14ac:dyDescent="0.25">
      <c r="A526" s="33">
        <v>6</v>
      </c>
      <c r="B526" s="156"/>
      <c r="C526" s="157"/>
      <c r="D526" s="41"/>
      <c r="E526" s="12"/>
      <c r="F526" s="14"/>
      <c r="G526" s="13" t="e">
        <f>VLOOKUP(D526,'Operation Cost Index'!E:F,2,0)</f>
        <v>#N/A</v>
      </c>
      <c r="H526" s="15">
        <f t="shared" si="43"/>
        <v>0</v>
      </c>
    </row>
    <row r="527" spans="1:8" ht="16.5" thickBot="1" x14ac:dyDescent="0.3">
      <c r="A527" s="35">
        <v>7</v>
      </c>
      <c r="B527" s="158"/>
      <c r="C527" s="159"/>
      <c r="D527" s="22"/>
      <c r="E527" s="23"/>
      <c r="F527" s="24"/>
      <c r="G527" s="13" t="e">
        <f>VLOOKUP(D527,'Operation Cost Index'!E:F,2,0)</f>
        <v>#N/A</v>
      </c>
      <c r="H527" s="15">
        <f t="shared" si="43"/>
        <v>0</v>
      </c>
    </row>
    <row r="528" spans="1:8" ht="18.75" thickBot="1" x14ac:dyDescent="0.3">
      <c r="A528" s="160" t="s">
        <v>124</v>
      </c>
      <c r="B528" s="161"/>
      <c r="C528" s="162"/>
      <c r="D528" s="163" t="str">
        <f>HYPERLINK(D508)</f>
        <v/>
      </c>
      <c r="E528" s="164"/>
      <c r="F528" s="165"/>
      <c r="G528" s="31" t="s">
        <v>9</v>
      </c>
      <c r="H528" s="25">
        <f>SUM(H521:H527)</f>
        <v>0</v>
      </c>
    </row>
    <row r="529" spans="1:8" ht="16.5" thickBot="1" x14ac:dyDescent="0.3">
      <c r="A529" s="44"/>
      <c r="B529" s="44"/>
      <c r="C529" s="44"/>
      <c r="D529" s="166" t="s">
        <v>125</v>
      </c>
      <c r="E529" s="167"/>
      <c r="F529" s="167"/>
      <c r="G529" s="168"/>
      <c r="H529" s="26">
        <f>SUM(H517+H528)</f>
        <v>0</v>
      </c>
    </row>
    <row r="531" spans="1:8" ht="15.75" thickBot="1" x14ac:dyDescent="0.3"/>
    <row r="532" spans="1:8" ht="18.75" thickBot="1" x14ac:dyDescent="0.3">
      <c r="A532" s="46" t="s">
        <v>148</v>
      </c>
      <c r="B532" s="178" t="s">
        <v>0</v>
      </c>
      <c r="C532" s="179"/>
      <c r="D532" s="180"/>
      <c r="E532" s="181"/>
      <c r="F532" s="181"/>
      <c r="G532" s="182"/>
      <c r="H532" s="48"/>
    </row>
    <row r="533" spans="1:8" ht="18.75" thickBot="1" x14ac:dyDescent="0.3">
      <c r="A533" s="45"/>
      <c r="B533" s="47"/>
      <c r="C533" s="47"/>
      <c r="D533" s="47"/>
      <c r="E533" s="47"/>
      <c r="F533" s="49"/>
      <c r="G533" s="50"/>
      <c r="H533" s="51"/>
    </row>
    <row r="534" spans="1:8" ht="18.75" thickBot="1" x14ac:dyDescent="0.3">
      <c r="A534" s="183" t="s">
        <v>13</v>
      </c>
      <c r="B534" s="184"/>
      <c r="C534" s="184"/>
      <c r="D534" s="184"/>
      <c r="E534" s="184"/>
      <c r="F534" s="184"/>
      <c r="G534" s="184"/>
      <c r="H534" s="185"/>
    </row>
    <row r="535" spans="1:8" ht="18.75" thickBot="1" x14ac:dyDescent="0.3">
      <c r="A535" s="27" t="s">
        <v>10</v>
      </c>
      <c r="B535" s="186" t="s">
        <v>0</v>
      </c>
      <c r="C535" s="187"/>
      <c r="D535" s="42" t="s">
        <v>6</v>
      </c>
      <c r="E535" s="42" t="s">
        <v>11</v>
      </c>
      <c r="F535" s="27" t="s">
        <v>7</v>
      </c>
      <c r="G535" s="28" t="s">
        <v>12</v>
      </c>
      <c r="H535" s="16" t="s">
        <v>8</v>
      </c>
    </row>
    <row r="536" spans="1:8" ht="15.75" x14ac:dyDescent="0.25">
      <c r="A536" s="32">
        <v>1</v>
      </c>
      <c r="B536" s="188"/>
      <c r="C536" s="189"/>
      <c r="D536" s="5"/>
      <c r="E536" s="5"/>
      <c r="F536" s="5"/>
      <c r="G536" s="6"/>
      <c r="H536" s="7">
        <f>E536*G536</f>
        <v>0</v>
      </c>
    </row>
    <row r="537" spans="1:8" ht="15.75" x14ac:dyDescent="0.25">
      <c r="A537" s="33">
        <v>2</v>
      </c>
      <c r="B537" s="156"/>
      <c r="C537" s="157"/>
      <c r="D537" s="8"/>
      <c r="E537" s="5"/>
      <c r="F537" s="8"/>
      <c r="G537" s="6"/>
      <c r="H537" s="7">
        <f t="shared" ref="H537:H540" si="44">E537*G537</f>
        <v>0</v>
      </c>
    </row>
    <row r="538" spans="1:8" ht="15.75" x14ac:dyDescent="0.25">
      <c r="A538" s="32">
        <v>3</v>
      </c>
      <c r="B538" s="156"/>
      <c r="C538" s="157"/>
      <c r="D538" s="8"/>
      <c r="E538" s="5"/>
      <c r="F538" s="8"/>
      <c r="G538" s="6"/>
      <c r="H538" s="7">
        <f t="shared" si="44"/>
        <v>0</v>
      </c>
    </row>
    <row r="539" spans="1:8" ht="15.75" x14ac:dyDescent="0.25">
      <c r="A539" s="33">
        <v>4</v>
      </c>
      <c r="B539" s="156"/>
      <c r="C539" s="157"/>
      <c r="D539" s="8"/>
      <c r="E539" s="5"/>
      <c r="F539" s="8"/>
      <c r="G539" s="6"/>
      <c r="H539" s="7">
        <f t="shared" si="44"/>
        <v>0</v>
      </c>
    </row>
    <row r="540" spans="1:8" ht="16.5" thickBot="1" x14ac:dyDescent="0.3">
      <c r="A540" s="34">
        <v>5</v>
      </c>
      <c r="B540" s="158"/>
      <c r="C540" s="159"/>
      <c r="D540" s="18"/>
      <c r="E540" s="17"/>
      <c r="F540" s="18"/>
      <c r="G540" s="19"/>
      <c r="H540" s="20">
        <f t="shared" si="44"/>
        <v>0</v>
      </c>
    </row>
    <row r="541" spans="1:8" ht="18.75" thickBot="1" x14ac:dyDescent="0.3">
      <c r="A541" s="160" t="s">
        <v>123</v>
      </c>
      <c r="B541" s="161"/>
      <c r="C541" s="162"/>
      <c r="D541" s="169" t="str">
        <f>HYPERLINK(D532)</f>
        <v/>
      </c>
      <c r="E541" s="170"/>
      <c r="F541" s="171"/>
      <c r="G541" s="30" t="s">
        <v>9</v>
      </c>
      <c r="H541" s="29">
        <f>SUM(H536:H540)</f>
        <v>0</v>
      </c>
    </row>
    <row r="542" spans="1:8" ht="18.75" thickBot="1" x14ac:dyDescent="0.3">
      <c r="A542" s="21"/>
    </row>
    <row r="543" spans="1:8" ht="18.75" thickBot="1" x14ac:dyDescent="0.3">
      <c r="A543" s="172" t="s">
        <v>16</v>
      </c>
      <c r="B543" s="173"/>
      <c r="C543" s="173"/>
      <c r="D543" s="173"/>
      <c r="E543" s="173"/>
      <c r="F543" s="173"/>
      <c r="G543" s="173"/>
      <c r="H543" s="174"/>
    </row>
    <row r="544" spans="1:8" ht="18.75" thickBot="1" x14ac:dyDescent="0.3">
      <c r="A544" s="27" t="s">
        <v>10</v>
      </c>
      <c r="B544" s="175" t="s">
        <v>14</v>
      </c>
      <c r="C544" s="175"/>
      <c r="D544" s="40" t="s">
        <v>79</v>
      </c>
      <c r="E544" s="40" t="s">
        <v>11</v>
      </c>
      <c r="F544" s="40" t="s">
        <v>15</v>
      </c>
      <c r="G544" s="28" t="s">
        <v>12</v>
      </c>
      <c r="H544" s="16" t="s">
        <v>8</v>
      </c>
    </row>
    <row r="545" spans="1:8" ht="15.75" x14ac:dyDescent="0.25">
      <c r="A545" s="32">
        <v>1</v>
      </c>
      <c r="B545" s="176"/>
      <c r="C545" s="177"/>
      <c r="D545" s="41"/>
      <c r="E545" s="12"/>
      <c r="F545" s="12"/>
      <c r="G545" s="13" t="e">
        <f>VLOOKUP(D545,'Operation Cost Index'!E:F,2,0)</f>
        <v>#N/A</v>
      </c>
      <c r="H545" s="15">
        <f>IFERROR(E545*G545,0)</f>
        <v>0</v>
      </c>
    </row>
    <row r="546" spans="1:8" ht="15.75" x14ac:dyDescent="0.25">
      <c r="A546" s="33">
        <v>2</v>
      </c>
      <c r="B546" s="156"/>
      <c r="C546" s="157"/>
      <c r="D546" s="41"/>
      <c r="E546" s="12"/>
      <c r="F546" s="14"/>
      <c r="G546" s="13" t="e">
        <f>VLOOKUP(D546,'Operation Cost Index'!E:F,2,0)</f>
        <v>#N/A</v>
      </c>
      <c r="H546" s="15">
        <f t="shared" ref="H546:H551" si="45">IFERROR(E546*G546,0)</f>
        <v>0</v>
      </c>
    </row>
    <row r="547" spans="1:8" ht="15.75" x14ac:dyDescent="0.25">
      <c r="A547" s="33">
        <v>3</v>
      </c>
      <c r="B547" s="156"/>
      <c r="C547" s="157"/>
      <c r="D547" s="41"/>
      <c r="E547" s="12"/>
      <c r="F547" s="14"/>
      <c r="G547" s="13" t="e">
        <f>VLOOKUP(D547,'Operation Cost Index'!E:F,2,0)</f>
        <v>#N/A</v>
      </c>
      <c r="H547" s="15">
        <f t="shared" si="45"/>
        <v>0</v>
      </c>
    </row>
    <row r="548" spans="1:8" ht="15.75" x14ac:dyDescent="0.25">
      <c r="A548" s="33">
        <v>4</v>
      </c>
      <c r="B548" s="156"/>
      <c r="C548" s="157"/>
      <c r="D548" s="41"/>
      <c r="E548" s="12"/>
      <c r="F548" s="14"/>
      <c r="G548" s="13" t="e">
        <f>VLOOKUP(D548,'Operation Cost Index'!E:F,2,0)</f>
        <v>#N/A</v>
      </c>
      <c r="H548" s="15">
        <f t="shared" si="45"/>
        <v>0</v>
      </c>
    </row>
    <row r="549" spans="1:8" ht="15.75" x14ac:dyDescent="0.25">
      <c r="A549" s="33">
        <v>5</v>
      </c>
      <c r="B549" s="156"/>
      <c r="C549" s="157"/>
      <c r="D549" s="41"/>
      <c r="E549" s="12"/>
      <c r="F549" s="14"/>
      <c r="G549" s="13" t="e">
        <f>VLOOKUP(D549,'Operation Cost Index'!E:F,2,0)</f>
        <v>#N/A</v>
      </c>
      <c r="H549" s="15">
        <f t="shared" si="45"/>
        <v>0</v>
      </c>
    </row>
    <row r="550" spans="1:8" ht="15.75" x14ac:dyDescent="0.25">
      <c r="A550" s="33">
        <v>6</v>
      </c>
      <c r="B550" s="156"/>
      <c r="C550" s="157"/>
      <c r="D550" s="41"/>
      <c r="E550" s="12"/>
      <c r="F550" s="14"/>
      <c r="G550" s="13" t="e">
        <f>VLOOKUP(D550,'Operation Cost Index'!E:F,2,0)</f>
        <v>#N/A</v>
      </c>
      <c r="H550" s="15">
        <f t="shared" si="45"/>
        <v>0</v>
      </c>
    </row>
    <row r="551" spans="1:8" ht="16.5" thickBot="1" x14ac:dyDescent="0.3">
      <c r="A551" s="35">
        <v>7</v>
      </c>
      <c r="B551" s="158"/>
      <c r="C551" s="159"/>
      <c r="D551" s="22"/>
      <c r="E551" s="23"/>
      <c r="F551" s="24"/>
      <c r="G551" s="13" t="e">
        <f>VLOOKUP(D551,'Operation Cost Index'!E:F,2,0)</f>
        <v>#N/A</v>
      </c>
      <c r="H551" s="15">
        <f t="shared" si="45"/>
        <v>0</v>
      </c>
    </row>
    <row r="552" spans="1:8" ht="18.75" thickBot="1" x14ac:dyDescent="0.3">
      <c r="A552" s="160" t="s">
        <v>124</v>
      </c>
      <c r="B552" s="161"/>
      <c r="C552" s="162"/>
      <c r="D552" s="163" t="str">
        <f>HYPERLINK(D532)</f>
        <v/>
      </c>
      <c r="E552" s="164"/>
      <c r="F552" s="165"/>
      <c r="G552" s="31" t="s">
        <v>9</v>
      </c>
      <c r="H552" s="25">
        <f>SUM(H545:H551)</f>
        <v>0</v>
      </c>
    </row>
    <row r="553" spans="1:8" ht="16.5" thickBot="1" x14ac:dyDescent="0.3">
      <c r="A553" s="44"/>
      <c r="B553" s="44"/>
      <c r="C553" s="44"/>
      <c r="D553" s="166" t="s">
        <v>125</v>
      </c>
      <c r="E553" s="167"/>
      <c r="F553" s="167"/>
      <c r="G553" s="168"/>
      <c r="H553" s="26">
        <f>SUM(H541+H552)</f>
        <v>0</v>
      </c>
    </row>
    <row r="555" spans="1:8" ht="15.75" thickBot="1" x14ac:dyDescent="0.3"/>
    <row r="556" spans="1:8" ht="18.75" thickBot="1" x14ac:dyDescent="0.3">
      <c r="A556" s="46" t="s">
        <v>149</v>
      </c>
      <c r="B556" s="178" t="s">
        <v>0</v>
      </c>
      <c r="C556" s="179"/>
      <c r="D556" s="180"/>
      <c r="E556" s="181"/>
      <c r="F556" s="181"/>
      <c r="G556" s="182"/>
      <c r="H556" s="48"/>
    </row>
    <row r="557" spans="1:8" ht="18.75" thickBot="1" x14ac:dyDescent="0.3">
      <c r="A557" s="45"/>
      <c r="B557" s="47"/>
      <c r="C557" s="47"/>
      <c r="D557" s="47"/>
      <c r="E557" s="47"/>
      <c r="F557" s="49"/>
      <c r="G557" s="50"/>
      <c r="H557" s="51"/>
    </row>
    <row r="558" spans="1:8" ht="18.75" thickBot="1" x14ac:dyDescent="0.3">
      <c r="A558" s="183" t="s">
        <v>13</v>
      </c>
      <c r="B558" s="184"/>
      <c r="C558" s="184"/>
      <c r="D558" s="184"/>
      <c r="E558" s="184"/>
      <c r="F558" s="184"/>
      <c r="G558" s="184"/>
      <c r="H558" s="185"/>
    </row>
    <row r="559" spans="1:8" ht="18.75" thickBot="1" x14ac:dyDescent="0.3">
      <c r="A559" s="27" t="s">
        <v>10</v>
      </c>
      <c r="B559" s="186" t="s">
        <v>0</v>
      </c>
      <c r="C559" s="187"/>
      <c r="D559" s="42" t="s">
        <v>6</v>
      </c>
      <c r="E559" s="42" t="s">
        <v>11</v>
      </c>
      <c r="F559" s="27" t="s">
        <v>7</v>
      </c>
      <c r="G559" s="28" t="s">
        <v>12</v>
      </c>
      <c r="H559" s="16" t="s">
        <v>8</v>
      </c>
    </row>
    <row r="560" spans="1:8" ht="15.75" x14ac:dyDescent="0.25">
      <c r="A560" s="32">
        <v>1</v>
      </c>
      <c r="B560" s="188"/>
      <c r="C560" s="189"/>
      <c r="D560" s="5"/>
      <c r="E560" s="5"/>
      <c r="F560" s="5"/>
      <c r="G560" s="6"/>
      <c r="H560" s="7">
        <f>E560*G560</f>
        <v>0</v>
      </c>
    </row>
    <row r="561" spans="1:8" ht="15.75" x14ac:dyDescent="0.25">
      <c r="A561" s="33">
        <v>2</v>
      </c>
      <c r="B561" s="156"/>
      <c r="C561" s="157"/>
      <c r="D561" s="8"/>
      <c r="E561" s="5"/>
      <c r="F561" s="8"/>
      <c r="G561" s="6"/>
      <c r="H561" s="7">
        <f t="shared" ref="H561:H564" si="46">E561*G561</f>
        <v>0</v>
      </c>
    </row>
    <row r="562" spans="1:8" ht="15.75" x14ac:dyDescent="0.25">
      <c r="A562" s="32">
        <v>3</v>
      </c>
      <c r="B562" s="156"/>
      <c r="C562" s="157"/>
      <c r="D562" s="8"/>
      <c r="E562" s="5"/>
      <c r="F562" s="8"/>
      <c r="G562" s="6"/>
      <c r="H562" s="7">
        <f t="shared" si="46"/>
        <v>0</v>
      </c>
    </row>
    <row r="563" spans="1:8" ht="15.75" x14ac:dyDescent="0.25">
      <c r="A563" s="33">
        <v>4</v>
      </c>
      <c r="B563" s="156"/>
      <c r="C563" s="157"/>
      <c r="D563" s="8"/>
      <c r="E563" s="5"/>
      <c r="F563" s="8"/>
      <c r="G563" s="6"/>
      <c r="H563" s="7">
        <f t="shared" si="46"/>
        <v>0</v>
      </c>
    </row>
    <row r="564" spans="1:8" ht="16.5" thickBot="1" x14ac:dyDescent="0.3">
      <c r="A564" s="34">
        <v>5</v>
      </c>
      <c r="B564" s="158"/>
      <c r="C564" s="159"/>
      <c r="D564" s="18"/>
      <c r="E564" s="17"/>
      <c r="F564" s="18"/>
      <c r="G564" s="19"/>
      <c r="H564" s="20">
        <f t="shared" si="46"/>
        <v>0</v>
      </c>
    </row>
    <row r="565" spans="1:8" ht="18.75" thickBot="1" x14ac:dyDescent="0.3">
      <c r="A565" s="160" t="s">
        <v>123</v>
      </c>
      <c r="B565" s="161"/>
      <c r="C565" s="162"/>
      <c r="D565" s="169" t="str">
        <f>HYPERLINK(D556)</f>
        <v/>
      </c>
      <c r="E565" s="170"/>
      <c r="F565" s="171"/>
      <c r="G565" s="30" t="s">
        <v>9</v>
      </c>
      <c r="H565" s="29">
        <f>SUM(H560:H564)</f>
        <v>0</v>
      </c>
    </row>
    <row r="566" spans="1:8" ht="18.75" thickBot="1" x14ac:dyDescent="0.3">
      <c r="A566" s="21"/>
    </row>
    <row r="567" spans="1:8" ht="18.75" thickBot="1" x14ac:dyDescent="0.3">
      <c r="A567" s="172" t="s">
        <v>16</v>
      </c>
      <c r="B567" s="173"/>
      <c r="C567" s="173"/>
      <c r="D567" s="173"/>
      <c r="E567" s="173"/>
      <c r="F567" s="173"/>
      <c r="G567" s="173"/>
      <c r="H567" s="174"/>
    </row>
    <row r="568" spans="1:8" ht="18.75" thickBot="1" x14ac:dyDescent="0.3">
      <c r="A568" s="27" t="s">
        <v>10</v>
      </c>
      <c r="B568" s="175" t="s">
        <v>14</v>
      </c>
      <c r="C568" s="175"/>
      <c r="D568" s="40" t="s">
        <v>79</v>
      </c>
      <c r="E568" s="40" t="s">
        <v>11</v>
      </c>
      <c r="F568" s="40" t="s">
        <v>15</v>
      </c>
      <c r="G568" s="28" t="s">
        <v>12</v>
      </c>
      <c r="H568" s="16" t="s">
        <v>8</v>
      </c>
    </row>
    <row r="569" spans="1:8" ht="15.75" x14ac:dyDescent="0.25">
      <c r="A569" s="32">
        <v>1</v>
      </c>
      <c r="B569" s="176"/>
      <c r="C569" s="177"/>
      <c r="D569" s="41"/>
      <c r="E569" s="12"/>
      <c r="F569" s="12"/>
      <c r="G569" s="13" t="e">
        <f>VLOOKUP(D569,'Operation Cost Index'!E:F,2,0)</f>
        <v>#N/A</v>
      </c>
      <c r="H569" s="15">
        <f>IFERROR(E569*G569,0)</f>
        <v>0</v>
      </c>
    </row>
    <row r="570" spans="1:8" ht="15.75" x14ac:dyDescent="0.25">
      <c r="A570" s="33">
        <v>2</v>
      </c>
      <c r="B570" s="156"/>
      <c r="C570" s="157"/>
      <c r="D570" s="41"/>
      <c r="E570" s="12"/>
      <c r="F570" s="14"/>
      <c r="G570" s="13" t="e">
        <f>VLOOKUP(D570,'Operation Cost Index'!E:F,2,0)</f>
        <v>#N/A</v>
      </c>
      <c r="H570" s="15">
        <f t="shared" ref="H570:H575" si="47">IFERROR(E570*G570,0)</f>
        <v>0</v>
      </c>
    </row>
    <row r="571" spans="1:8" ht="15.75" x14ac:dyDescent="0.25">
      <c r="A571" s="33">
        <v>3</v>
      </c>
      <c r="B571" s="156"/>
      <c r="C571" s="157"/>
      <c r="D571" s="41"/>
      <c r="E571" s="12"/>
      <c r="F571" s="14"/>
      <c r="G571" s="13" t="e">
        <f>VLOOKUP(D571,'Operation Cost Index'!E:F,2,0)</f>
        <v>#N/A</v>
      </c>
      <c r="H571" s="15">
        <f t="shared" si="47"/>
        <v>0</v>
      </c>
    </row>
    <row r="572" spans="1:8" ht="15.75" x14ac:dyDescent="0.25">
      <c r="A572" s="33">
        <v>4</v>
      </c>
      <c r="B572" s="156"/>
      <c r="C572" s="157"/>
      <c r="D572" s="41"/>
      <c r="E572" s="12"/>
      <c r="F572" s="14"/>
      <c r="G572" s="13" t="e">
        <f>VLOOKUP(D572,'Operation Cost Index'!E:F,2,0)</f>
        <v>#N/A</v>
      </c>
      <c r="H572" s="15">
        <f t="shared" si="47"/>
        <v>0</v>
      </c>
    </row>
    <row r="573" spans="1:8" ht="15.75" x14ac:dyDescent="0.25">
      <c r="A573" s="33">
        <v>5</v>
      </c>
      <c r="B573" s="156"/>
      <c r="C573" s="157"/>
      <c r="D573" s="41"/>
      <c r="E573" s="12"/>
      <c r="F573" s="14"/>
      <c r="G573" s="13" t="e">
        <f>VLOOKUP(D573,'Operation Cost Index'!E:F,2,0)</f>
        <v>#N/A</v>
      </c>
      <c r="H573" s="15">
        <f t="shared" si="47"/>
        <v>0</v>
      </c>
    </row>
    <row r="574" spans="1:8" ht="15.75" x14ac:dyDescent="0.25">
      <c r="A574" s="33">
        <v>6</v>
      </c>
      <c r="B574" s="156"/>
      <c r="C574" s="157"/>
      <c r="D574" s="41"/>
      <c r="E574" s="12"/>
      <c r="F574" s="14"/>
      <c r="G574" s="13" t="e">
        <f>VLOOKUP(D574,'Operation Cost Index'!E:F,2,0)</f>
        <v>#N/A</v>
      </c>
      <c r="H574" s="15">
        <f t="shared" si="47"/>
        <v>0</v>
      </c>
    </row>
    <row r="575" spans="1:8" ht="16.5" thickBot="1" x14ac:dyDescent="0.3">
      <c r="A575" s="35">
        <v>7</v>
      </c>
      <c r="B575" s="158"/>
      <c r="C575" s="159"/>
      <c r="D575" s="22"/>
      <c r="E575" s="23"/>
      <c r="F575" s="24"/>
      <c r="G575" s="13" t="e">
        <f>VLOOKUP(D575,'Operation Cost Index'!E:F,2,0)</f>
        <v>#N/A</v>
      </c>
      <c r="H575" s="15">
        <f t="shared" si="47"/>
        <v>0</v>
      </c>
    </row>
    <row r="576" spans="1:8" ht="18.75" thickBot="1" x14ac:dyDescent="0.3">
      <c r="A576" s="160" t="s">
        <v>124</v>
      </c>
      <c r="B576" s="161"/>
      <c r="C576" s="162"/>
      <c r="D576" s="163" t="str">
        <f>HYPERLINK(D556)</f>
        <v/>
      </c>
      <c r="E576" s="164"/>
      <c r="F576" s="165"/>
      <c r="G576" s="31" t="s">
        <v>9</v>
      </c>
      <c r="H576" s="25">
        <f>SUM(H569:H575)</f>
        <v>0</v>
      </c>
    </row>
    <row r="577" spans="1:8" ht="16.5" thickBot="1" x14ac:dyDescent="0.3">
      <c r="A577" s="44"/>
      <c r="B577" s="44"/>
      <c r="C577" s="44"/>
      <c r="D577" s="166" t="s">
        <v>125</v>
      </c>
      <c r="E577" s="167"/>
      <c r="F577" s="167"/>
      <c r="G577" s="168"/>
      <c r="H577" s="26">
        <f>SUM(H565+H576)</f>
        <v>0</v>
      </c>
    </row>
    <row r="579" spans="1:8" ht="15.75" thickBot="1" x14ac:dyDescent="0.3"/>
    <row r="580" spans="1:8" ht="18.75" thickBot="1" x14ac:dyDescent="0.3">
      <c r="A580" s="46" t="s">
        <v>150</v>
      </c>
      <c r="B580" s="178" t="s">
        <v>0</v>
      </c>
      <c r="C580" s="179"/>
      <c r="D580" s="180"/>
      <c r="E580" s="181"/>
      <c r="F580" s="181"/>
      <c r="G580" s="182"/>
      <c r="H580" s="48"/>
    </row>
    <row r="581" spans="1:8" ht="18.75" thickBot="1" x14ac:dyDescent="0.3">
      <c r="A581" s="45"/>
      <c r="B581" s="47"/>
      <c r="C581" s="47"/>
      <c r="D581" s="47"/>
      <c r="E581" s="47"/>
      <c r="F581" s="49"/>
      <c r="G581" s="50"/>
      <c r="H581" s="51"/>
    </row>
    <row r="582" spans="1:8" ht="18.75" thickBot="1" x14ac:dyDescent="0.3">
      <c r="A582" s="183" t="s">
        <v>13</v>
      </c>
      <c r="B582" s="184"/>
      <c r="C582" s="184"/>
      <c r="D582" s="184"/>
      <c r="E582" s="184"/>
      <c r="F582" s="184"/>
      <c r="G582" s="184"/>
      <c r="H582" s="185"/>
    </row>
    <row r="583" spans="1:8" ht="18.75" thickBot="1" x14ac:dyDescent="0.3">
      <c r="A583" s="27" t="s">
        <v>10</v>
      </c>
      <c r="B583" s="186" t="s">
        <v>0</v>
      </c>
      <c r="C583" s="187"/>
      <c r="D583" s="42" t="s">
        <v>6</v>
      </c>
      <c r="E583" s="42" t="s">
        <v>11</v>
      </c>
      <c r="F583" s="27" t="s">
        <v>7</v>
      </c>
      <c r="G583" s="28" t="s">
        <v>12</v>
      </c>
      <c r="H583" s="16" t="s">
        <v>8</v>
      </c>
    </row>
    <row r="584" spans="1:8" ht="15.75" x14ac:dyDescent="0.25">
      <c r="A584" s="32">
        <v>1</v>
      </c>
      <c r="B584" s="188"/>
      <c r="C584" s="189"/>
      <c r="D584" s="5"/>
      <c r="E584" s="5"/>
      <c r="F584" s="5"/>
      <c r="G584" s="6"/>
      <c r="H584" s="7">
        <f>E584*G584</f>
        <v>0</v>
      </c>
    </row>
    <row r="585" spans="1:8" ht="15.75" x14ac:dyDescent="0.25">
      <c r="A585" s="33">
        <v>2</v>
      </c>
      <c r="B585" s="156"/>
      <c r="C585" s="157"/>
      <c r="D585" s="8"/>
      <c r="E585" s="5"/>
      <c r="F585" s="8"/>
      <c r="G585" s="6"/>
      <c r="H585" s="7">
        <f t="shared" ref="H585:H588" si="48">E585*G585</f>
        <v>0</v>
      </c>
    </row>
    <row r="586" spans="1:8" ht="15.75" x14ac:dyDescent="0.25">
      <c r="A586" s="32">
        <v>3</v>
      </c>
      <c r="B586" s="156"/>
      <c r="C586" s="157"/>
      <c r="D586" s="8"/>
      <c r="E586" s="5"/>
      <c r="F586" s="8"/>
      <c r="G586" s="6"/>
      <c r="H586" s="7">
        <f t="shared" si="48"/>
        <v>0</v>
      </c>
    </row>
    <row r="587" spans="1:8" ht="15.75" x14ac:dyDescent="0.25">
      <c r="A587" s="33">
        <v>4</v>
      </c>
      <c r="B587" s="156"/>
      <c r="C587" s="157"/>
      <c r="D587" s="8"/>
      <c r="E587" s="5"/>
      <c r="F587" s="8"/>
      <c r="G587" s="6"/>
      <c r="H587" s="7">
        <f t="shared" si="48"/>
        <v>0</v>
      </c>
    </row>
    <row r="588" spans="1:8" ht="16.5" thickBot="1" x14ac:dyDescent="0.3">
      <c r="A588" s="34">
        <v>5</v>
      </c>
      <c r="B588" s="158"/>
      <c r="C588" s="159"/>
      <c r="D588" s="18"/>
      <c r="E588" s="17"/>
      <c r="F588" s="18"/>
      <c r="G588" s="19"/>
      <c r="H588" s="20">
        <f t="shared" si="48"/>
        <v>0</v>
      </c>
    </row>
    <row r="589" spans="1:8" ht="18.75" thickBot="1" x14ac:dyDescent="0.3">
      <c r="A589" s="160" t="s">
        <v>123</v>
      </c>
      <c r="B589" s="161"/>
      <c r="C589" s="162"/>
      <c r="D589" s="169" t="str">
        <f>HYPERLINK(D580)</f>
        <v/>
      </c>
      <c r="E589" s="170"/>
      <c r="F589" s="171"/>
      <c r="G589" s="30" t="s">
        <v>9</v>
      </c>
      <c r="H589" s="29">
        <f>SUM(H584:H588)</f>
        <v>0</v>
      </c>
    </row>
    <row r="590" spans="1:8" ht="18.75" thickBot="1" x14ac:dyDescent="0.3">
      <c r="A590" s="21"/>
    </row>
    <row r="591" spans="1:8" ht="18.75" thickBot="1" x14ac:dyDescent="0.3">
      <c r="A591" s="172" t="s">
        <v>16</v>
      </c>
      <c r="B591" s="173"/>
      <c r="C591" s="173"/>
      <c r="D591" s="173"/>
      <c r="E591" s="173"/>
      <c r="F591" s="173"/>
      <c r="G591" s="173"/>
      <c r="H591" s="174"/>
    </row>
    <row r="592" spans="1:8" ht="18.75" thickBot="1" x14ac:dyDescent="0.3">
      <c r="A592" s="27" t="s">
        <v>10</v>
      </c>
      <c r="B592" s="175" t="s">
        <v>14</v>
      </c>
      <c r="C592" s="175"/>
      <c r="D592" s="40" t="s">
        <v>79</v>
      </c>
      <c r="E592" s="40" t="s">
        <v>11</v>
      </c>
      <c r="F592" s="40" t="s">
        <v>15</v>
      </c>
      <c r="G592" s="28" t="s">
        <v>12</v>
      </c>
      <c r="H592" s="16" t="s">
        <v>8</v>
      </c>
    </row>
    <row r="593" spans="1:8" ht="15.75" x14ac:dyDescent="0.25">
      <c r="A593" s="32">
        <v>1</v>
      </c>
      <c r="B593" s="176"/>
      <c r="C593" s="177"/>
      <c r="D593" s="41"/>
      <c r="E593" s="12"/>
      <c r="F593" s="12"/>
      <c r="G593" s="13" t="e">
        <f>VLOOKUP(D593,'Operation Cost Index'!E:F,2,0)</f>
        <v>#N/A</v>
      </c>
      <c r="H593" s="15">
        <f>IFERROR(E593*G593,0)</f>
        <v>0</v>
      </c>
    </row>
    <row r="594" spans="1:8" ht="15.75" x14ac:dyDescent="0.25">
      <c r="A594" s="33">
        <v>2</v>
      </c>
      <c r="B594" s="156"/>
      <c r="C594" s="157"/>
      <c r="D594" s="41"/>
      <c r="E594" s="12"/>
      <c r="F594" s="14"/>
      <c r="G594" s="13" t="e">
        <f>VLOOKUP(D594,'Operation Cost Index'!E:F,2,0)</f>
        <v>#N/A</v>
      </c>
      <c r="H594" s="15">
        <f t="shared" ref="H594:H599" si="49">IFERROR(E594*G594,0)</f>
        <v>0</v>
      </c>
    </row>
    <row r="595" spans="1:8" ht="15.75" x14ac:dyDescent="0.25">
      <c r="A595" s="33">
        <v>3</v>
      </c>
      <c r="B595" s="156"/>
      <c r="C595" s="157"/>
      <c r="D595" s="41"/>
      <c r="E595" s="12"/>
      <c r="F595" s="14"/>
      <c r="G595" s="13" t="e">
        <f>VLOOKUP(D595,'Operation Cost Index'!E:F,2,0)</f>
        <v>#N/A</v>
      </c>
      <c r="H595" s="15">
        <f t="shared" si="49"/>
        <v>0</v>
      </c>
    </row>
    <row r="596" spans="1:8" ht="15.75" x14ac:dyDescent="0.25">
      <c r="A596" s="33">
        <v>4</v>
      </c>
      <c r="B596" s="156"/>
      <c r="C596" s="157"/>
      <c r="D596" s="41"/>
      <c r="E596" s="12"/>
      <c r="F596" s="14"/>
      <c r="G596" s="13" t="e">
        <f>VLOOKUP(D596,'Operation Cost Index'!E:F,2,0)</f>
        <v>#N/A</v>
      </c>
      <c r="H596" s="15">
        <f t="shared" si="49"/>
        <v>0</v>
      </c>
    </row>
    <row r="597" spans="1:8" ht="15.75" x14ac:dyDescent="0.25">
      <c r="A597" s="33">
        <v>5</v>
      </c>
      <c r="B597" s="156"/>
      <c r="C597" s="157"/>
      <c r="D597" s="41"/>
      <c r="E597" s="12"/>
      <c r="F597" s="14"/>
      <c r="G597" s="13" t="e">
        <f>VLOOKUP(D597,'Operation Cost Index'!E:F,2,0)</f>
        <v>#N/A</v>
      </c>
      <c r="H597" s="15">
        <f t="shared" si="49"/>
        <v>0</v>
      </c>
    </row>
    <row r="598" spans="1:8" ht="15.75" x14ac:dyDescent="0.25">
      <c r="A598" s="33">
        <v>6</v>
      </c>
      <c r="B598" s="156"/>
      <c r="C598" s="157"/>
      <c r="D598" s="41"/>
      <c r="E598" s="12"/>
      <c r="F598" s="14"/>
      <c r="G598" s="13" t="e">
        <f>VLOOKUP(D598,'Operation Cost Index'!E:F,2,0)</f>
        <v>#N/A</v>
      </c>
      <c r="H598" s="15">
        <f t="shared" si="49"/>
        <v>0</v>
      </c>
    </row>
    <row r="599" spans="1:8" ht="16.5" thickBot="1" x14ac:dyDescent="0.3">
      <c r="A599" s="35">
        <v>7</v>
      </c>
      <c r="B599" s="158"/>
      <c r="C599" s="159"/>
      <c r="D599" s="22"/>
      <c r="E599" s="23"/>
      <c r="F599" s="24"/>
      <c r="G599" s="13" t="e">
        <f>VLOOKUP(D599,'Operation Cost Index'!E:F,2,0)</f>
        <v>#N/A</v>
      </c>
      <c r="H599" s="15">
        <f t="shared" si="49"/>
        <v>0</v>
      </c>
    </row>
    <row r="600" spans="1:8" ht="18.75" thickBot="1" x14ac:dyDescent="0.3">
      <c r="A600" s="160" t="s">
        <v>124</v>
      </c>
      <c r="B600" s="161"/>
      <c r="C600" s="162"/>
      <c r="D600" s="163" t="str">
        <f>HYPERLINK(D580)</f>
        <v/>
      </c>
      <c r="E600" s="164"/>
      <c r="F600" s="165"/>
      <c r="G600" s="31" t="s">
        <v>9</v>
      </c>
      <c r="H600" s="25">
        <f>SUM(H593:H599)</f>
        <v>0</v>
      </c>
    </row>
    <row r="601" spans="1:8" ht="16.5" thickBot="1" x14ac:dyDescent="0.3">
      <c r="A601" s="44"/>
      <c r="B601" s="44"/>
      <c r="C601" s="44"/>
      <c r="D601" s="166" t="s">
        <v>125</v>
      </c>
      <c r="E601" s="167"/>
      <c r="F601" s="167"/>
      <c r="G601" s="168"/>
      <c r="H601" s="26">
        <f>SUM(H589+H600)</f>
        <v>0</v>
      </c>
    </row>
    <row r="603" spans="1:8" ht="15.75" thickBot="1" x14ac:dyDescent="0.3"/>
    <row r="604" spans="1:8" ht="18.75" thickBot="1" x14ac:dyDescent="0.3">
      <c r="A604" s="46" t="s">
        <v>151</v>
      </c>
      <c r="B604" s="178" t="s">
        <v>0</v>
      </c>
      <c r="C604" s="179"/>
      <c r="D604" s="180"/>
      <c r="E604" s="181"/>
      <c r="F604" s="181"/>
      <c r="G604" s="182"/>
      <c r="H604" s="48"/>
    </row>
    <row r="605" spans="1:8" ht="18.75" thickBot="1" x14ac:dyDescent="0.3">
      <c r="A605" s="45"/>
      <c r="B605" s="47"/>
      <c r="C605" s="47"/>
      <c r="D605" s="47"/>
      <c r="E605" s="47"/>
      <c r="F605" s="49"/>
      <c r="G605" s="50"/>
      <c r="H605" s="51"/>
    </row>
    <row r="606" spans="1:8" ht="18.75" thickBot="1" x14ac:dyDescent="0.3">
      <c r="A606" s="183" t="s">
        <v>13</v>
      </c>
      <c r="B606" s="184"/>
      <c r="C606" s="184"/>
      <c r="D606" s="184"/>
      <c r="E606" s="184"/>
      <c r="F606" s="184"/>
      <c r="G606" s="184"/>
      <c r="H606" s="185"/>
    </row>
    <row r="607" spans="1:8" ht="18.75" thickBot="1" x14ac:dyDescent="0.3">
      <c r="A607" s="27" t="s">
        <v>10</v>
      </c>
      <c r="B607" s="186" t="s">
        <v>0</v>
      </c>
      <c r="C607" s="187"/>
      <c r="D607" s="42" t="s">
        <v>6</v>
      </c>
      <c r="E607" s="42" t="s">
        <v>11</v>
      </c>
      <c r="F607" s="27" t="s">
        <v>7</v>
      </c>
      <c r="G607" s="28" t="s">
        <v>12</v>
      </c>
      <c r="H607" s="16" t="s">
        <v>8</v>
      </c>
    </row>
    <row r="608" spans="1:8" ht="15.75" x14ac:dyDescent="0.25">
      <c r="A608" s="32">
        <v>1</v>
      </c>
      <c r="B608" s="188"/>
      <c r="C608" s="189"/>
      <c r="D608" s="5"/>
      <c r="E608" s="5"/>
      <c r="F608" s="5"/>
      <c r="G608" s="6"/>
      <c r="H608" s="7">
        <f>E608*G608</f>
        <v>0</v>
      </c>
    </row>
    <row r="609" spans="1:8" ht="15.75" x14ac:dyDescent="0.25">
      <c r="A609" s="33">
        <v>2</v>
      </c>
      <c r="B609" s="156"/>
      <c r="C609" s="157"/>
      <c r="D609" s="8"/>
      <c r="E609" s="5"/>
      <c r="F609" s="8"/>
      <c r="G609" s="6"/>
      <c r="H609" s="7">
        <f t="shared" ref="H609:H612" si="50">E609*G609</f>
        <v>0</v>
      </c>
    </row>
    <row r="610" spans="1:8" ht="15.75" x14ac:dyDescent="0.25">
      <c r="A610" s="32">
        <v>3</v>
      </c>
      <c r="B610" s="156"/>
      <c r="C610" s="157"/>
      <c r="D610" s="8"/>
      <c r="E610" s="5"/>
      <c r="F610" s="8"/>
      <c r="G610" s="6"/>
      <c r="H610" s="7">
        <f t="shared" si="50"/>
        <v>0</v>
      </c>
    </row>
    <row r="611" spans="1:8" ht="15.75" x14ac:dyDescent="0.25">
      <c r="A611" s="33">
        <v>4</v>
      </c>
      <c r="B611" s="156"/>
      <c r="C611" s="157"/>
      <c r="D611" s="8"/>
      <c r="E611" s="5"/>
      <c r="F611" s="8"/>
      <c r="G611" s="6"/>
      <c r="H611" s="7">
        <f t="shared" si="50"/>
        <v>0</v>
      </c>
    </row>
    <row r="612" spans="1:8" ht="16.5" thickBot="1" x14ac:dyDescent="0.3">
      <c r="A612" s="34">
        <v>5</v>
      </c>
      <c r="B612" s="158"/>
      <c r="C612" s="159"/>
      <c r="D612" s="18"/>
      <c r="E612" s="17"/>
      <c r="F612" s="18"/>
      <c r="G612" s="19"/>
      <c r="H612" s="20">
        <f t="shared" si="50"/>
        <v>0</v>
      </c>
    </row>
    <row r="613" spans="1:8" ht="18.75" thickBot="1" x14ac:dyDescent="0.3">
      <c r="A613" s="160" t="s">
        <v>123</v>
      </c>
      <c r="B613" s="161"/>
      <c r="C613" s="162"/>
      <c r="D613" s="169" t="str">
        <f>HYPERLINK(D604)</f>
        <v/>
      </c>
      <c r="E613" s="170"/>
      <c r="F613" s="171"/>
      <c r="G613" s="30" t="s">
        <v>9</v>
      </c>
      <c r="H613" s="29">
        <f>SUM(H608:H612)</f>
        <v>0</v>
      </c>
    </row>
    <row r="614" spans="1:8" ht="18.75" thickBot="1" x14ac:dyDescent="0.3">
      <c r="A614" s="21"/>
    </row>
    <row r="615" spans="1:8" ht="18.75" thickBot="1" x14ac:dyDescent="0.3">
      <c r="A615" s="172" t="s">
        <v>16</v>
      </c>
      <c r="B615" s="173"/>
      <c r="C615" s="173"/>
      <c r="D615" s="173"/>
      <c r="E615" s="173"/>
      <c r="F615" s="173"/>
      <c r="G615" s="173"/>
      <c r="H615" s="174"/>
    </row>
    <row r="616" spans="1:8" ht="18.75" thickBot="1" x14ac:dyDescent="0.3">
      <c r="A616" s="27" t="s">
        <v>10</v>
      </c>
      <c r="B616" s="175" t="s">
        <v>14</v>
      </c>
      <c r="C616" s="175"/>
      <c r="D616" s="40" t="s">
        <v>79</v>
      </c>
      <c r="E616" s="40" t="s">
        <v>11</v>
      </c>
      <c r="F616" s="40" t="s">
        <v>15</v>
      </c>
      <c r="G616" s="28" t="s">
        <v>12</v>
      </c>
      <c r="H616" s="16" t="s">
        <v>8</v>
      </c>
    </row>
    <row r="617" spans="1:8" ht="15.75" x14ac:dyDescent="0.25">
      <c r="A617" s="32">
        <v>1</v>
      </c>
      <c r="B617" s="176"/>
      <c r="C617" s="177"/>
      <c r="D617" s="41"/>
      <c r="E617" s="12"/>
      <c r="F617" s="12"/>
      <c r="G617" s="13" t="e">
        <f>VLOOKUP(D617,'Operation Cost Index'!E:F,2,0)</f>
        <v>#N/A</v>
      </c>
      <c r="H617" s="15">
        <f>IFERROR(E617*G617,0)</f>
        <v>0</v>
      </c>
    </row>
    <row r="618" spans="1:8" ht="15.75" x14ac:dyDescent="0.25">
      <c r="A618" s="33">
        <v>2</v>
      </c>
      <c r="B618" s="156"/>
      <c r="C618" s="157"/>
      <c r="D618" s="41"/>
      <c r="E618" s="12"/>
      <c r="F618" s="14"/>
      <c r="G618" s="13" t="e">
        <f>VLOOKUP(D618,'Operation Cost Index'!E:F,2,0)</f>
        <v>#N/A</v>
      </c>
      <c r="H618" s="15">
        <f t="shared" ref="H618:H623" si="51">IFERROR(E618*G618,0)</f>
        <v>0</v>
      </c>
    </row>
    <row r="619" spans="1:8" ht="15.75" x14ac:dyDescent="0.25">
      <c r="A619" s="33">
        <v>3</v>
      </c>
      <c r="B619" s="156"/>
      <c r="C619" s="157"/>
      <c r="D619" s="41"/>
      <c r="E619" s="12"/>
      <c r="F619" s="14"/>
      <c r="G619" s="13" t="e">
        <f>VLOOKUP(D619,'Operation Cost Index'!E:F,2,0)</f>
        <v>#N/A</v>
      </c>
      <c r="H619" s="15">
        <f t="shared" si="51"/>
        <v>0</v>
      </c>
    </row>
    <row r="620" spans="1:8" ht="15.75" x14ac:dyDescent="0.25">
      <c r="A620" s="33">
        <v>4</v>
      </c>
      <c r="B620" s="156"/>
      <c r="C620" s="157"/>
      <c r="D620" s="41"/>
      <c r="E620" s="12"/>
      <c r="F620" s="14"/>
      <c r="G620" s="13" t="e">
        <f>VLOOKUP(D620,'Operation Cost Index'!E:F,2,0)</f>
        <v>#N/A</v>
      </c>
      <c r="H620" s="15">
        <f t="shared" si="51"/>
        <v>0</v>
      </c>
    </row>
    <row r="621" spans="1:8" ht="15.75" x14ac:dyDescent="0.25">
      <c r="A621" s="33">
        <v>5</v>
      </c>
      <c r="B621" s="156"/>
      <c r="C621" s="157"/>
      <c r="D621" s="41"/>
      <c r="E621" s="12"/>
      <c r="F621" s="14"/>
      <c r="G621" s="13" t="e">
        <f>VLOOKUP(D621,'Operation Cost Index'!E:F,2,0)</f>
        <v>#N/A</v>
      </c>
      <c r="H621" s="15">
        <f t="shared" si="51"/>
        <v>0</v>
      </c>
    </row>
    <row r="622" spans="1:8" ht="15.75" x14ac:dyDescent="0.25">
      <c r="A622" s="33">
        <v>6</v>
      </c>
      <c r="B622" s="156"/>
      <c r="C622" s="157"/>
      <c r="D622" s="41"/>
      <c r="E622" s="12"/>
      <c r="F622" s="14"/>
      <c r="G622" s="13" t="e">
        <f>VLOOKUP(D622,'Operation Cost Index'!E:F,2,0)</f>
        <v>#N/A</v>
      </c>
      <c r="H622" s="15">
        <f t="shared" si="51"/>
        <v>0</v>
      </c>
    </row>
    <row r="623" spans="1:8" ht="16.5" thickBot="1" x14ac:dyDescent="0.3">
      <c r="A623" s="35">
        <v>7</v>
      </c>
      <c r="B623" s="158"/>
      <c r="C623" s="159"/>
      <c r="D623" s="22"/>
      <c r="E623" s="23"/>
      <c r="F623" s="24"/>
      <c r="G623" s="13" t="e">
        <f>VLOOKUP(D623,'Operation Cost Index'!E:F,2,0)</f>
        <v>#N/A</v>
      </c>
      <c r="H623" s="15">
        <f t="shared" si="51"/>
        <v>0</v>
      </c>
    </row>
    <row r="624" spans="1:8" ht="18.75" thickBot="1" x14ac:dyDescent="0.3">
      <c r="A624" s="160" t="s">
        <v>124</v>
      </c>
      <c r="B624" s="161"/>
      <c r="C624" s="162"/>
      <c r="D624" s="163" t="str">
        <f>HYPERLINK(D604)</f>
        <v/>
      </c>
      <c r="E624" s="164"/>
      <c r="F624" s="165"/>
      <c r="G624" s="31" t="s">
        <v>9</v>
      </c>
      <c r="H624" s="25">
        <f>SUM(H617:H623)</f>
        <v>0</v>
      </c>
    </row>
    <row r="625" spans="1:8" ht="16.5" thickBot="1" x14ac:dyDescent="0.3">
      <c r="A625" s="44"/>
      <c r="B625" s="44"/>
      <c r="C625" s="44"/>
      <c r="D625" s="166" t="s">
        <v>125</v>
      </c>
      <c r="E625" s="167"/>
      <c r="F625" s="167"/>
      <c r="G625" s="168"/>
      <c r="H625" s="26">
        <f>SUM(H613+H624)</f>
        <v>0</v>
      </c>
    </row>
    <row r="627" spans="1:8" ht="15.75" thickBot="1" x14ac:dyDescent="0.3"/>
    <row r="628" spans="1:8" ht="18.75" thickBot="1" x14ac:dyDescent="0.3">
      <c r="A628" s="46" t="s">
        <v>152</v>
      </c>
      <c r="B628" s="178" t="s">
        <v>0</v>
      </c>
      <c r="C628" s="179"/>
      <c r="D628" s="180"/>
      <c r="E628" s="181"/>
      <c r="F628" s="181"/>
      <c r="G628" s="182"/>
      <c r="H628" s="48"/>
    </row>
    <row r="629" spans="1:8" ht="18.75" thickBot="1" x14ac:dyDescent="0.3">
      <c r="A629" s="45"/>
      <c r="B629" s="47"/>
      <c r="C629" s="47"/>
      <c r="D629" s="47"/>
      <c r="E629" s="47"/>
      <c r="F629" s="49"/>
      <c r="G629" s="50"/>
      <c r="H629" s="51"/>
    </row>
    <row r="630" spans="1:8" ht="18.75" thickBot="1" x14ac:dyDescent="0.3">
      <c r="A630" s="183" t="s">
        <v>13</v>
      </c>
      <c r="B630" s="184"/>
      <c r="C630" s="184"/>
      <c r="D630" s="184"/>
      <c r="E630" s="184"/>
      <c r="F630" s="184"/>
      <c r="G630" s="184"/>
      <c r="H630" s="185"/>
    </row>
    <row r="631" spans="1:8" ht="18.75" thickBot="1" x14ac:dyDescent="0.3">
      <c r="A631" s="27" t="s">
        <v>10</v>
      </c>
      <c r="B631" s="186" t="s">
        <v>0</v>
      </c>
      <c r="C631" s="187"/>
      <c r="D631" s="42" t="s">
        <v>6</v>
      </c>
      <c r="E631" s="42" t="s">
        <v>11</v>
      </c>
      <c r="F631" s="27" t="s">
        <v>7</v>
      </c>
      <c r="G631" s="28" t="s">
        <v>12</v>
      </c>
      <c r="H631" s="16" t="s">
        <v>8</v>
      </c>
    </row>
    <row r="632" spans="1:8" ht="15.75" x14ac:dyDescent="0.25">
      <c r="A632" s="32">
        <v>1</v>
      </c>
      <c r="B632" s="188"/>
      <c r="C632" s="189"/>
      <c r="D632" s="5"/>
      <c r="E632" s="5"/>
      <c r="F632" s="5"/>
      <c r="G632" s="6"/>
      <c r="H632" s="7">
        <f>E632*G632</f>
        <v>0</v>
      </c>
    </row>
    <row r="633" spans="1:8" ht="15.75" x14ac:dyDescent="0.25">
      <c r="A633" s="33">
        <v>2</v>
      </c>
      <c r="B633" s="156"/>
      <c r="C633" s="157"/>
      <c r="D633" s="8"/>
      <c r="E633" s="5"/>
      <c r="F633" s="8"/>
      <c r="G633" s="6"/>
      <c r="H633" s="7">
        <f t="shared" ref="H633:H636" si="52">E633*G633</f>
        <v>0</v>
      </c>
    </row>
    <row r="634" spans="1:8" ht="15.75" x14ac:dyDescent="0.25">
      <c r="A634" s="32">
        <v>3</v>
      </c>
      <c r="B634" s="156"/>
      <c r="C634" s="157"/>
      <c r="D634" s="8"/>
      <c r="E634" s="5"/>
      <c r="F634" s="8"/>
      <c r="G634" s="6"/>
      <c r="H634" s="7">
        <f t="shared" si="52"/>
        <v>0</v>
      </c>
    </row>
    <row r="635" spans="1:8" ht="15.75" x14ac:dyDescent="0.25">
      <c r="A635" s="33">
        <v>4</v>
      </c>
      <c r="B635" s="156"/>
      <c r="C635" s="157"/>
      <c r="D635" s="8"/>
      <c r="E635" s="5"/>
      <c r="F635" s="8"/>
      <c r="G635" s="6"/>
      <c r="H635" s="7">
        <f t="shared" si="52"/>
        <v>0</v>
      </c>
    </row>
    <row r="636" spans="1:8" ht="16.5" thickBot="1" x14ac:dyDescent="0.3">
      <c r="A636" s="34">
        <v>5</v>
      </c>
      <c r="B636" s="158"/>
      <c r="C636" s="159"/>
      <c r="D636" s="18"/>
      <c r="E636" s="17"/>
      <c r="F636" s="18"/>
      <c r="G636" s="19"/>
      <c r="H636" s="20">
        <f t="shared" si="52"/>
        <v>0</v>
      </c>
    </row>
    <row r="637" spans="1:8" ht="18.75" thickBot="1" x14ac:dyDescent="0.3">
      <c r="A637" s="160" t="s">
        <v>123</v>
      </c>
      <c r="B637" s="161"/>
      <c r="C637" s="162"/>
      <c r="D637" s="169" t="str">
        <f>HYPERLINK(D628)</f>
        <v/>
      </c>
      <c r="E637" s="170"/>
      <c r="F637" s="171"/>
      <c r="G637" s="30" t="s">
        <v>9</v>
      </c>
      <c r="H637" s="29">
        <f>SUM(H632:H636)</f>
        <v>0</v>
      </c>
    </row>
    <row r="638" spans="1:8" ht="18.75" thickBot="1" x14ac:dyDescent="0.3">
      <c r="A638" s="21"/>
    </row>
    <row r="639" spans="1:8" ht="18.75" thickBot="1" x14ac:dyDescent="0.3">
      <c r="A639" s="172" t="s">
        <v>16</v>
      </c>
      <c r="B639" s="173"/>
      <c r="C639" s="173"/>
      <c r="D639" s="173"/>
      <c r="E639" s="173"/>
      <c r="F639" s="173"/>
      <c r="G639" s="173"/>
      <c r="H639" s="174"/>
    </row>
    <row r="640" spans="1:8" ht="18.75" thickBot="1" x14ac:dyDescent="0.3">
      <c r="A640" s="27" t="s">
        <v>10</v>
      </c>
      <c r="B640" s="175" t="s">
        <v>14</v>
      </c>
      <c r="C640" s="175"/>
      <c r="D640" s="40" t="s">
        <v>79</v>
      </c>
      <c r="E640" s="40" t="s">
        <v>11</v>
      </c>
      <c r="F640" s="40" t="s">
        <v>15</v>
      </c>
      <c r="G640" s="28" t="s">
        <v>12</v>
      </c>
      <c r="H640" s="16" t="s">
        <v>8</v>
      </c>
    </row>
    <row r="641" spans="1:8" ht="15.75" x14ac:dyDescent="0.25">
      <c r="A641" s="32">
        <v>1</v>
      </c>
      <c r="B641" s="176"/>
      <c r="C641" s="177"/>
      <c r="D641" s="41"/>
      <c r="E641" s="12"/>
      <c r="F641" s="12"/>
      <c r="G641" s="13" t="e">
        <f>VLOOKUP(D641,'Operation Cost Index'!E:F,2,0)</f>
        <v>#N/A</v>
      </c>
      <c r="H641" s="15">
        <f>IFERROR(E641*G641,0)</f>
        <v>0</v>
      </c>
    </row>
    <row r="642" spans="1:8" ht="15.75" x14ac:dyDescent="0.25">
      <c r="A642" s="33">
        <v>2</v>
      </c>
      <c r="B642" s="156"/>
      <c r="C642" s="157"/>
      <c r="D642" s="41"/>
      <c r="E642" s="12"/>
      <c r="F642" s="14"/>
      <c r="G642" s="13" t="e">
        <f>VLOOKUP(D642,'Operation Cost Index'!E:F,2,0)</f>
        <v>#N/A</v>
      </c>
      <c r="H642" s="15">
        <f t="shared" ref="H642:H647" si="53">IFERROR(E642*G642,0)</f>
        <v>0</v>
      </c>
    </row>
    <row r="643" spans="1:8" ht="15.75" x14ac:dyDescent="0.25">
      <c r="A643" s="33">
        <v>3</v>
      </c>
      <c r="B643" s="156"/>
      <c r="C643" s="157"/>
      <c r="D643" s="41"/>
      <c r="E643" s="12"/>
      <c r="F643" s="14"/>
      <c r="G643" s="13" t="e">
        <f>VLOOKUP(D643,'Operation Cost Index'!E:F,2,0)</f>
        <v>#N/A</v>
      </c>
      <c r="H643" s="15">
        <f t="shared" si="53"/>
        <v>0</v>
      </c>
    </row>
    <row r="644" spans="1:8" ht="15.75" x14ac:dyDescent="0.25">
      <c r="A644" s="33">
        <v>4</v>
      </c>
      <c r="B644" s="156"/>
      <c r="C644" s="157"/>
      <c r="D644" s="41"/>
      <c r="E644" s="12"/>
      <c r="F644" s="14"/>
      <c r="G644" s="13" t="e">
        <f>VLOOKUP(D644,'Operation Cost Index'!E:F,2,0)</f>
        <v>#N/A</v>
      </c>
      <c r="H644" s="15">
        <f t="shared" si="53"/>
        <v>0</v>
      </c>
    </row>
    <row r="645" spans="1:8" ht="15.75" x14ac:dyDescent="0.25">
      <c r="A645" s="33">
        <v>5</v>
      </c>
      <c r="B645" s="156"/>
      <c r="C645" s="157"/>
      <c r="D645" s="41"/>
      <c r="E645" s="12"/>
      <c r="F645" s="14"/>
      <c r="G645" s="13" t="e">
        <f>VLOOKUP(D645,'Operation Cost Index'!E:F,2,0)</f>
        <v>#N/A</v>
      </c>
      <c r="H645" s="15">
        <f t="shared" si="53"/>
        <v>0</v>
      </c>
    </row>
    <row r="646" spans="1:8" ht="15.75" x14ac:dyDescent="0.25">
      <c r="A646" s="33">
        <v>6</v>
      </c>
      <c r="B646" s="156"/>
      <c r="C646" s="157"/>
      <c r="D646" s="41"/>
      <c r="E646" s="12"/>
      <c r="F646" s="14"/>
      <c r="G646" s="13" t="e">
        <f>VLOOKUP(D646,'Operation Cost Index'!E:F,2,0)</f>
        <v>#N/A</v>
      </c>
      <c r="H646" s="15">
        <f t="shared" si="53"/>
        <v>0</v>
      </c>
    </row>
    <row r="647" spans="1:8" ht="16.5" thickBot="1" x14ac:dyDescent="0.3">
      <c r="A647" s="35">
        <v>7</v>
      </c>
      <c r="B647" s="158"/>
      <c r="C647" s="159"/>
      <c r="D647" s="22"/>
      <c r="E647" s="23"/>
      <c r="F647" s="24"/>
      <c r="G647" s="13" t="e">
        <f>VLOOKUP(D647,'Operation Cost Index'!E:F,2,0)</f>
        <v>#N/A</v>
      </c>
      <c r="H647" s="15">
        <f t="shared" si="53"/>
        <v>0</v>
      </c>
    </row>
    <row r="648" spans="1:8" ht="18.75" thickBot="1" x14ac:dyDescent="0.3">
      <c r="A648" s="160" t="s">
        <v>124</v>
      </c>
      <c r="B648" s="161"/>
      <c r="C648" s="162"/>
      <c r="D648" s="163" t="str">
        <f>HYPERLINK(D628)</f>
        <v/>
      </c>
      <c r="E648" s="164"/>
      <c r="F648" s="165"/>
      <c r="G648" s="31" t="s">
        <v>9</v>
      </c>
      <c r="H648" s="25">
        <f>SUM(H641:H647)</f>
        <v>0</v>
      </c>
    </row>
    <row r="649" spans="1:8" ht="16.5" thickBot="1" x14ac:dyDescent="0.3">
      <c r="A649" s="44"/>
      <c r="B649" s="44"/>
      <c r="C649" s="44"/>
      <c r="D649" s="166" t="s">
        <v>125</v>
      </c>
      <c r="E649" s="167"/>
      <c r="F649" s="167"/>
      <c r="G649" s="168"/>
      <c r="H649" s="26">
        <f>SUM(H637+H648)</f>
        <v>0</v>
      </c>
    </row>
    <row r="651" spans="1:8" ht="15.75" thickBot="1" x14ac:dyDescent="0.3"/>
    <row r="652" spans="1:8" ht="18.75" thickBot="1" x14ac:dyDescent="0.3">
      <c r="A652" s="46" t="s">
        <v>153</v>
      </c>
      <c r="B652" s="178" t="s">
        <v>0</v>
      </c>
      <c r="C652" s="179"/>
      <c r="D652" s="180"/>
      <c r="E652" s="181"/>
      <c r="F652" s="181"/>
      <c r="G652" s="182"/>
      <c r="H652" s="48"/>
    </row>
    <row r="653" spans="1:8" ht="18.75" thickBot="1" x14ac:dyDescent="0.3">
      <c r="A653" s="45"/>
      <c r="B653" s="47"/>
      <c r="C653" s="47"/>
      <c r="D653" s="47"/>
      <c r="E653" s="47"/>
      <c r="F653" s="49"/>
      <c r="G653" s="50"/>
      <c r="H653" s="51"/>
    </row>
    <row r="654" spans="1:8" ht="18.75" thickBot="1" x14ac:dyDescent="0.3">
      <c r="A654" s="183" t="s">
        <v>13</v>
      </c>
      <c r="B654" s="184"/>
      <c r="C654" s="184"/>
      <c r="D654" s="184"/>
      <c r="E654" s="184"/>
      <c r="F654" s="184"/>
      <c r="G654" s="184"/>
      <c r="H654" s="185"/>
    </row>
    <row r="655" spans="1:8" ht="18.75" thickBot="1" x14ac:dyDescent="0.3">
      <c r="A655" s="27" t="s">
        <v>10</v>
      </c>
      <c r="B655" s="186" t="s">
        <v>0</v>
      </c>
      <c r="C655" s="187"/>
      <c r="D655" s="42" t="s">
        <v>6</v>
      </c>
      <c r="E655" s="42" t="s">
        <v>11</v>
      </c>
      <c r="F655" s="27" t="s">
        <v>7</v>
      </c>
      <c r="G655" s="28" t="s">
        <v>12</v>
      </c>
      <c r="H655" s="16" t="s">
        <v>8</v>
      </c>
    </row>
    <row r="656" spans="1:8" ht="15.75" x14ac:dyDescent="0.25">
      <c r="A656" s="32">
        <v>1</v>
      </c>
      <c r="B656" s="188"/>
      <c r="C656" s="189"/>
      <c r="D656" s="5"/>
      <c r="E656" s="5"/>
      <c r="F656" s="5"/>
      <c r="G656" s="6"/>
      <c r="H656" s="7">
        <f>E656*G656</f>
        <v>0</v>
      </c>
    </row>
    <row r="657" spans="1:8" ht="15.75" x14ac:dyDescent="0.25">
      <c r="A657" s="33">
        <v>2</v>
      </c>
      <c r="B657" s="156"/>
      <c r="C657" s="157"/>
      <c r="D657" s="8"/>
      <c r="E657" s="5"/>
      <c r="F657" s="8"/>
      <c r="G657" s="6"/>
      <c r="H657" s="7">
        <f t="shared" ref="H657:H660" si="54">E657*G657</f>
        <v>0</v>
      </c>
    </row>
    <row r="658" spans="1:8" ht="15.75" x14ac:dyDescent="0.25">
      <c r="A658" s="32">
        <v>3</v>
      </c>
      <c r="B658" s="156"/>
      <c r="C658" s="157"/>
      <c r="D658" s="8"/>
      <c r="E658" s="5"/>
      <c r="F658" s="8"/>
      <c r="G658" s="6"/>
      <c r="H658" s="7">
        <f t="shared" si="54"/>
        <v>0</v>
      </c>
    </row>
    <row r="659" spans="1:8" ht="15.75" x14ac:dyDescent="0.25">
      <c r="A659" s="33">
        <v>4</v>
      </c>
      <c r="B659" s="156"/>
      <c r="C659" s="157"/>
      <c r="D659" s="8"/>
      <c r="E659" s="5"/>
      <c r="F659" s="8"/>
      <c r="G659" s="6"/>
      <c r="H659" s="7">
        <f t="shared" si="54"/>
        <v>0</v>
      </c>
    </row>
    <row r="660" spans="1:8" ht="16.5" thickBot="1" x14ac:dyDescent="0.3">
      <c r="A660" s="34">
        <v>5</v>
      </c>
      <c r="B660" s="158"/>
      <c r="C660" s="159"/>
      <c r="D660" s="18"/>
      <c r="E660" s="17"/>
      <c r="F660" s="18"/>
      <c r="G660" s="19"/>
      <c r="H660" s="20">
        <f t="shared" si="54"/>
        <v>0</v>
      </c>
    </row>
    <row r="661" spans="1:8" ht="18.75" thickBot="1" x14ac:dyDescent="0.3">
      <c r="A661" s="160" t="s">
        <v>123</v>
      </c>
      <c r="B661" s="161"/>
      <c r="C661" s="162"/>
      <c r="D661" s="169" t="str">
        <f>HYPERLINK(D652)</f>
        <v/>
      </c>
      <c r="E661" s="170"/>
      <c r="F661" s="171"/>
      <c r="G661" s="30" t="s">
        <v>9</v>
      </c>
      <c r="H661" s="29">
        <f>SUM(H656:H660)</f>
        <v>0</v>
      </c>
    </row>
    <row r="662" spans="1:8" ht="18.75" thickBot="1" x14ac:dyDescent="0.3">
      <c r="A662" s="21"/>
    </row>
    <row r="663" spans="1:8" ht="18.75" thickBot="1" x14ac:dyDescent="0.3">
      <c r="A663" s="172" t="s">
        <v>16</v>
      </c>
      <c r="B663" s="173"/>
      <c r="C663" s="173"/>
      <c r="D663" s="173"/>
      <c r="E663" s="173"/>
      <c r="F663" s="173"/>
      <c r="G663" s="173"/>
      <c r="H663" s="174"/>
    </row>
    <row r="664" spans="1:8" ht="18.75" thickBot="1" x14ac:dyDescent="0.3">
      <c r="A664" s="27" t="s">
        <v>10</v>
      </c>
      <c r="B664" s="175" t="s">
        <v>14</v>
      </c>
      <c r="C664" s="175"/>
      <c r="D664" s="40" t="s">
        <v>79</v>
      </c>
      <c r="E664" s="40" t="s">
        <v>11</v>
      </c>
      <c r="F664" s="40" t="s">
        <v>15</v>
      </c>
      <c r="G664" s="28" t="s">
        <v>12</v>
      </c>
      <c r="H664" s="16" t="s">
        <v>8</v>
      </c>
    </row>
    <row r="665" spans="1:8" ht="15.75" x14ac:dyDescent="0.25">
      <c r="A665" s="32">
        <v>1</v>
      </c>
      <c r="B665" s="176"/>
      <c r="C665" s="177"/>
      <c r="D665" s="41"/>
      <c r="E665" s="12"/>
      <c r="F665" s="12"/>
      <c r="G665" s="13" t="e">
        <f>VLOOKUP(D665,'Operation Cost Index'!E:F,2,0)</f>
        <v>#N/A</v>
      </c>
      <c r="H665" s="15">
        <f>IFERROR(E665*G665,0)</f>
        <v>0</v>
      </c>
    </row>
    <row r="666" spans="1:8" ht="15.75" x14ac:dyDescent="0.25">
      <c r="A666" s="33">
        <v>2</v>
      </c>
      <c r="B666" s="156"/>
      <c r="C666" s="157"/>
      <c r="D666" s="41"/>
      <c r="E666" s="12"/>
      <c r="F666" s="14"/>
      <c r="G666" s="13" t="e">
        <f>VLOOKUP(D666,'Operation Cost Index'!E:F,2,0)</f>
        <v>#N/A</v>
      </c>
      <c r="H666" s="15">
        <f t="shared" ref="H666:H671" si="55">IFERROR(E666*G666,0)</f>
        <v>0</v>
      </c>
    </row>
    <row r="667" spans="1:8" ht="15.75" x14ac:dyDescent="0.25">
      <c r="A667" s="33">
        <v>3</v>
      </c>
      <c r="B667" s="156"/>
      <c r="C667" s="157"/>
      <c r="D667" s="41"/>
      <c r="E667" s="12"/>
      <c r="F667" s="14"/>
      <c r="G667" s="13" t="e">
        <f>VLOOKUP(D667,'Operation Cost Index'!E:F,2,0)</f>
        <v>#N/A</v>
      </c>
      <c r="H667" s="15">
        <f t="shared" si="55"/>
        <v>0</v>
      </c>
    </row>
    <row r="668" spans="1:8" ht="15.75" x14ac:dyDescent="0.25">
      <c r="A668" s="33">
        <v>4</v>
      </c>
      <c r="B668" s="156"/>
      <c r="C668" s="157"/>
      <c r="D668" s="41"/>
      <c r="E668" s="12"/>
      <c r="F668" s="14"/>
      <c r="G668" s="13" t="e">
        <f>VLOOKUP(D668,'Operation Cost Index'!E:F,2,0)</f>
        <v>#N/A</v>
      </c>
      <c r="H668" s="15">
        <f t="shared" si="55"/>
        <v>0</v>
      </c>
    </row>
    <row r="669" spans="1:8" ht="15.75" x14ac:dyDescent="0.25">
      <c r="A669" s="33">
        <v>5</v>
      </c>
      <c r="B669" s="52"/>
      <c r="C669" s="53"/>
      <c r="D669" s="41"/>
      <c r="E669" s="12"/>
      <c r="F669" s="14"/>
      <c r="G669" s="13" t="e">
        <f>VLOOKUP(D669,'Operation Cost Index'!E:F,2,0)</f>
        <v>#N/A</v>
      </c>
      <c r="H669" s="15">
        <f t="shared" si="55"/>
        <v>0</v>
      </c>
    </row>
    <row r="670" spans="1:8" ht="15.75" x14ac:dyDescent="0.25">
      <c r="A670" s="33">
        <v>6</v>
      </c>
      <c r="B670" s="156"/>
      <c r="C670" s="157"/>
      <c r="D670" s="41"/>
      <c r="E670" s="12"/>
      <c r="F670" s="14"/>
      <c r="G670" s="13" t="e">
        <f>VLOOKUP(D670,'Operation Cost Index'!E:F,2,0)</f>
        <v>#N/A</v>
      </c>
      <c r="H670" s="15">
        <f t="shared" si="55"/>
        <v>0</v>
      </c>
    </row>
    <row r="671" spans="1:8" ht="16.5" thickBot="1" x14ac:dyDescent="0.3">
      <c r="A671" s="35">
        <v>7</v>
      </c>
      <c r="B671" s="158"/>
      <c r="C671" s="159"/>
      <c r="D671" s="22"/>
      <c r="E671" s="23"/>
      <c r="F671" s="24"/>
      <c r="G671" s="13" t="e">
        <f>VLOOKUP(D671,'Operation Cost Index'!E:F,2,0)</f>
        <v>#N/A</v>
      </c>
      <c r="H671" s="15">
        <f t="shared" si="55"/>
        <v>0</v>
      </c>
    </row>
    <row r="672" spans="1:8" ht="18.75" thickBot="1" x14ac:dyDescent="0.3">
      <c r="A672" s="160" t="s">
        <v>124</v>
      </c>
      <c r="B672" s="161"/>
      <c r="C672" s="162"/>
      <c r="D672" s="163" t="str">
        <f>HYPERLINK(D652)</f>
        <v/>
      </c>
      <c r="E672" s="164"/>
      <c r="F672" s="165"/>
      <c r="G672" s="31" t="s">
        <v>9</v>
      </c>
      <c r="H672" s="25">
        <f>SUM(H665:H671)</f>
        <v>0</v>
      </c>
    </row>
    <row r="673" spans="1:8" ht="16.5" thickBot="1" x14ac:dyDescent="0.3">
      <c r="A673" s="44"/>
      <c r="B673" s="44"/>
      <c r="C673" s="44"/>
      <c r="D673" s="166" t="s">
        <v>125</v>
      </c>
      <c r="E673" s="167"/>
      <c r="F673" s="167"/>
      <c r="G673" s="168"/>
      <c r="H673" s="26">
        <f>SUM(H661+H672)</f>
        <v>0</v>
      </c>
    </row>
    <row r="675" spans="1:8" ht="15.75" thickBot="1" x14ac:dyDescent="0.3"/>
    <row r="676" spans="1:8" ht="18.75" thickBot="1" x14ac:dyDescent="0.3">
      <c r="A676" s="46" t="s">
        <v>154</v>
      </c>
      <c r="B676" s="178" t="s">
        <v>0</v>
      </c>
      <c r="C676" s="179"/>
      <c r="D676" s="180"/>
      <c r="E676" s="181"/>
      <c r="F676" s="181"/>
      <c r="G676" s="182"/>
      <c r="H676" s="48"/>
    </row>
    <row r="677" spans="1:8" ht="18.75" thickBot="1" x14ac:dyDescent="0.3">
      <c r="A677" s="45"/>
      <c r="B677" s="47"/>
      <c r="C677" s="47"/>
      <c r="D677" s="47"/>
      <c r="E677" s="47"/>
      <c r="F677" s="49"/>
      <c r="G677" s="50"/>
      <c r="H677" s="51"/>
    </row>
    <row r="678" spans="1:8" ht="18.75" thickBot="1" x14ac:dyDescent="0.3">
      <c r="A678" s="183" t="s">
        <v>13</v>
      </c>
      <c r="B678" s="184"/>
      <c r="C678" s="184"/>
      <c r="D678" s="184"/>
      <c r="E678" s="184"/>
      <c r="F678" s="184"/>
      <c r="G678" s="184"/>
      <c r="H678" s="185"/>
    </row>
    <row r="679" spans="1:8" ht="18.75" thickBot="1" x14ac:dyDescent="0.3">
      <c r="A679" s="27" t="s">
        <v>10</v>
      </c>
      <c r="B679" s="186" t="s">
        <v>0</v>
      </c>
      <c r="C679" s="187"/>
      <c r="D679" s="42" t="s">
        <v>6</v>
      </c>
      <c r="E679" s="42" t="s">
        <v>11</v>
      </c>
      <c r="F679" s="27" t="s">
        <v>7</v>
      </c>
      <c r="G679" s="28" t="s">
        <v>12</v>
      </c>
      <c r="H679" s="16" t="s">
        <v>8</v>
      </c>
    </row>
    <row r="680" spans="1:8" ht="15.75" x14ac:dyDescent="0.25">
      <c r="A680" s="32">
        <v>1</v>
      </c>
      <c r="B680" s="188"/>
      <c r="C680" s="189"/>
      <c r="D680" s="5"/>
      <c r="E680" s="5"/>
      <c r="F680" s="5"/>
      <c r="G680" s="6"/>
      <c r="H680" s="7">
        <f>E680*G680</f>
        <v>0</v>
      </c>
    </row>
    <row r="681" spans="1:8" ht="15.75" x14ac:dyDescent="0.25">
      <c r="A681" s="33">
        <v>2</v>
      </c>
      <c r="B681" s="156"/>
      <c r="C681" s="157"/>
      <c r="D681" s="8"/>
      <c r="E681" s="5"/>
      <c r="F681" s="8"/>
      <c r="G681" s="6"/>
      <c r="H681" s="7">
        <f t="shared" ref="H681:H684" si="56">E681*G681</f>
        <v>0</v>
      </c>
    </row>
    <row r="682" spans="1:8" ht="15.75" x14ac:dyDescent="0.25">
      <c r="A682" s="32">
        <v>3</v>
      </c>
      <c r="B682" s="156"/>
      <c r="C682" s="157"/>
      <c r="D682" s="8"/>
      <c r="E682" s="5"/>
      <c r="F682" s="8"/>
      <c r="G682" s="6"/>
      <c r="H682" s="7">
        <f t="shared" si="56"/>
        <v>0</v>
      </c>
    </row>
    <row r="683" spans="1:8" ht="15.75" x14ac:dyDescent="0.25">
      <c r="A683" s="33">
        <v>4</v>
      </c>
      <c r="B683" s="156"/>
      <c r="C683" s="157"/>
      <c r="D683" s="8"/>
      <c r="E683" s="5"/>
      <c r="F683" s="8"/>
      <c r="G683" s="6"/>
      <c r="H683" s="7">
        <f t="shared" si="56"/>
        <v>0</v>
      </c>
    </row>
    <row r="684" spans="1:8" ht="16.5" thickBot="1" x14ac:dyDescent="0.3">
      <c r="A684" s="34">
        <v>5</v>
      </c>
      <c r="B684" s="158"/>
      <c r="C684" s="159"/>
      <c r="D684" s="18"/>
      <c r="E684" s="17"/>
      <c r="F684" s="18"/>
      <c r="G684" s="19"/>
      <c r="H684" s="20">
        <f t="shared" si="56"/>
        <v>0</v>
      </c>
    </row>
    <row r="685" spans="1:8" ht="18.75" thickBot="1" x14ac:dyDescent="0.3">
      <c r="A685" s="160" t="s">
        <v>123</v>
      </c>
      <c r="B685" s="161"/>
      <c r="C685" s="162"/>
      <c r="D685" s="169" t="str">
        <f>HYPERLINK(D676)</f>
        <v/>
      </c>
      <c r="E685" s="170"/>
      <c r="F685" s="171"/>
      <c r="G685" s="30" t="s">
        <v>9</v>
      </c>
      <c r="H685" s="29">
        <f>SUM(H680:H684)</f>
        <v>0</v>
      </c>
    </row>
    <row r="686" spans="1:8" ht="18.75" thickBot="1" x14ac:dyDescent="0.3">
      <c r="A686" s="21"/>
    </row>
    <row r="687" spans="1:8" ht="18.75" thickBot="1" x14ac:dyDescent="0.3">
      <c r="A687" s="172" t="s">
        <v>16</v>
      </c>
      <c r="B687" s="173"/>
      <c r="C687" s="173"/>
      <c r="D687" s="173"/>
      <c r="E687" s="173"/>
      <c r="F687" s="173"/>
      <c r="G687" s="173"/>
      <c r="H687" s="174"/>
    </row>
    <row r="688" spans="1:8" ht="18.75" thickBot="1" x14ac:dyDescent="0.3">
      <c r="A688" s="27" t="s">
        <v>10</v>
      </c>
      <c r="B688" s="175" t="s">
        <v>14</v>
      </c>
      <c r="C688" s="175"/>
      <c r="D688" s="40" t="s">
        <v>79</v>
      </c>
      <c r="E688" s="40" t="s">
        <v>11</v>
      </c>
      <c r="F688" s="40" t="s">
        <v>15</v>
      </c>
      <c r="G688" s="28" t="s">
        <v>12</v>
      </c>
      <c r="H688" s="16" t="s">
        <v>8</v>
      </c>
    </row>
    <row r="689" spans="1:8" ht="15.75" x14ac:dyDescent="0.25">
      <c r="A689" s="32">
        <v>1</v>
      </c>
      <c r="B689" s="176"/>
      <c r="C689" s="177"/>
      <c r="D689" s="41"/>
      <c r="E689" s="12"/>
      <c r="F689" s="12"/>
      <c r="G689" s="13" t="e">
        <f>VLOOKUP(D689,'Operation Cost Index'!E:F,2,0)</f>
        <v>#N/A</v>
      </c>
      <c r="H689" s="15">
        <f>IFERROR(E689*G689,0)</f>
        <v>0</v>
      </c>
    </row>
    <row r="690" spans="1:8" ht="15.75" x14ac:dyDescent="0.25">
      <c r="A690" s="33">
        <v>2</v>
      </c>
      <c r="B690" s="156"/>
      <c r="C690" s="157"/>
      <c r="D690" s="41"/>
      <c r="E690" s="12"/>
      <c r="F690" s="14"/>
      <c r="G690" s="13" t="e">
        <f>VLOOKUP(D690,'Operation Cost Index'!E:F,2,0)</f>
        <v>#N/A</v>
      </c>
      <c r="H690" s="15">
        <f t="shared" ref="H690:H695" si="57">IFERROR(E690*G690,0)</f>
        <v>0</v>
      </c>
    </row>
    <row r="691" spans="1:8" ht="15.75" x14ac:dyDescent="0.25">
      <c r="A691" s="33">
        <v>3</v>
      </c>
      <c r="B691" s="156"/>
      <c r="C691" s="157"/>
      <c r="D691" s="41"/>
      <c r="E691" s="12"/>
      <c r="F691" s="14"/>
      <c r="G691" s="13" t="e">
        <f>VLOOKUP(D691,'Operation Cost Index'!E:F,2,0)</f>
        <v>#N/A</v>
      </c>
      <c r="H691" s="15">
        <f t="shared" si="57"/>
        <v>0</v>
      </c>
    </row>
    <row r="692" spans="1:8" ht="15.75" x14ac:dyDescent="0.25">
      <c r="A692" s="33">
        <v>4</v>
      </c>
      <c r="B692" s="156"/>
      <c r="C692" s="157"/>
      <c r="D692" s="41"/>
      <c r="E692" s="12"/>
      <c r="F692" s="14"/>
      <c r="G692" s="13" t="e">
        <f>VLOOKUP(D692,'Operation Cost Index'!E:F,2,0)</f>
        <v>#N/A</v>
      </c>
      <c r="H692" s="15">
        <f t="shared" si="57"/>
        <v>0</v>
      </c>
    </row>
    <row r="693" spans="1:8" ht="15.75" x14ac:dyDescent="0.25">
      <c r="A693" s="33">
        <v>5</v>
      </c>
      <c r="B693" s="156"/>
      <c r="C693" s="157"/>
      <c r="D693" s="41"/>
      <c r="E693" s="12"/>
      <c r="F693" s="14"/>
      <c r="G693" s="13" t="e">
        <f>VLOOKUP(D693,'Operation Cost Index'!E:F,2,0)</f>
        <v>#N/A</v>
      </c>
      <c r="H693" s="15">
        <f t="shared" si="57"/>
        <v>0</v>
      </c>
    </row>
    <row r="694" spans="1:8" ht="15.75" x14ac:dyDescent="0.25">
      <c r="A694" s="33">
        <v>6</v>
      </c>
      <c r="B694" s="156"/>
      <c r="C694" s="157"/>
      <c r="D694" s="41"/>
      <c r="E694" s="12"/>
      <c r="F694" s="14"/>
      <c r="G694" s="13" t="e">
        <f>VLOOKUP(D694,'Operation Cost Index'!E:F,2,0)</f>
        <v>#N/A</v>
      </c>
      <c r="H694" s="15">
        <f t="shared" si="57"/>
        <v>0</v>
      </c>
    </row>
    <row r="695" spans="1:8" ht="16.5" thickBot="1" x14ac:dyDescent="0.3">
      <c r="A695" s="35">
        <v>7</v>
      </c>
      <c r="B695" s="158"/>
      <c r="C695" s="159"/>
      <c r="D695" s="22"/>
      <c r="E695" s="23"/>
      <c r="F695" s="24"/>
      <c r="G695" s="13" t="e">
        <f>VLOOKUP(D695,'Operation Cost Index'!E:F,2,0)</f>
        <v>#N/A</v>
      </c>
      <c r="H695" s="15">
        <f t="shared" si="57"/>
        <v>0</v>
      </c>
    </row>
    <row r="696" spans="1:8" ht="18.75" thickBot="1" x14ac:dyDescent="0.3">
      <c r="A696" s="160" t="s">
        <v>124</v>
      </c>
      <c r="B696" s="161"/>
      <c r="C696" s="162"/>
      <c r="D696" s="163" t="str">
        <f>HYPERLINK(D676)</f>
        <v/>
      </c>
      <c r="E696" s="164"/>
      <c r="F696" s="165"/>
      <c r="G696" s="31" t="s">
        <v>9</v>
      </c>
      <c r="H696" s="25">
        <f>SUM(H689:H695)</f>
        <v>0</v>
      </c>
    </row>
    <row r="697" spans="1:8" ht="16.5" thickBot="1" x14ac:dyDescent="0.3">
      <c r="A697" s="44"/>
      <c r="B697" s="44"/>
      <c r="C697" s="44"/>
      <c r="D697" s="166" t="s">
        <v>125</v>
      </c>
      <c r="E697" s="167"/>
      <c r="F697" s="167"/>
      <c r="G697" s="168"/>
      <c r="H697" s="26">
        <f>SUM(H685+H696)</f>
        <v>0</v>
      </c>
    </row>
    <row r="699" spans="1:8" ht="15.75" thickBot="1" x14ac:dyDescent="0.3"/>
    <row r="700" spans="1:8" ht="18.75" thickBot="1" x14ac:dyDescent="0.3">
      <c r="A700" s="46" t="s">
        <v>155</v>
      </c>
      <c r="B700" s="178" t="s">
        <v>0</v>
      </c>
      <c r="C700" s="179"/>
      <c r="D700" s="180"/>
      <c r="E700" s="181"/>
      <c r="F700" s="181"/>
      <c r="G700" s="182"/>
      <c r="H700" s="48"/>
    </row>
    <row r="701" spans="1:8" ht="18.75" thickBot="1" x14ac:dyDescent="0.3">
      <c r="A701" s="45"/>
      <c r="B701" s="47"/>
      <c r="C701" s="47"/>
      <c r="D701" s="47"/>
      <c r="E701" s="47"/>
      <c r="F701" s="49"/>
      <c r="G701" s="50"/>
      <c r="H701" s="51"/>
    </row>
    <row r="702" spans="1:8" ht="18.75" thickBot="1" x14ac:dyDescent="0.3">
      <c r="A702" s="183" t="s">
        <v>13</v>
      </c>
      <c r="B702" s="184"/>
      <c r="C702" s="184"/>
      <c r="D702" s="184"/>
      <c r="E702" s="184"/>
      <c r="F702" s="184"/>
      <c r="G702" s="184"/>
      <c r="H702" s="185"/>
    </row>
    <row r="703" spans="1:8" ht="18.75" thickBot="1" x14ac:dyDescent="0.3">
      <c r="A703" s="27" t="s">
        <v>10</v>
      </c>
      <c r="B703" s="186" t="s">
        <v>0</v>
      </c>
      <c r="C703" s="187"/>
      <c r="D703" s="42" t="s">
        <v>6</v>
      </c>
      <c r="E703" s="42" t="s">
        <v>11</v>
      </c>
      <c r="F703" s="27" t="s">
        <v>7</v>
      </c>
      <c r="G703" s="28" t="s">
        <v>12</v>
      </c>
      <c r="H703" s="16" t="s">
        <v>8</v>
      </c>
    </row>
    <row r="704" spans="1:8" ht="15.75" x14ac:dyDescent="0.25">
      <c r="A704" s="32">
        <v>1</v>
      </c>
      <c r="B704" s="188"/>
      <c r="C704" s="189"/>
      <c r="D704" s="5"/>
      <c r="E704" s="5"/>
      <c r="F704" s="5"/>
      <c r="G704" s="6"/>
      <c r="H704" s="7">
        <f>E704*G704</f>
        <v>0</v>
      </c>
    </row>
    <row r="705" spans="1:8" ht="15.75" x14ac:dyDescent="0.25">
      <c r="A705" s="33">
        <v>2</v>
      </c>
      <c r="B705" s="156"/>
      <c r="C705" s="157"/>
      <c r="D705" s="8"/>
      <c r="E705" s="5"/>
      <c r="F705" s="8"/>
      <c r="G705" s="6"/>
      <c r="H705" s="7">
        <f t="shared" ref="H705:H708" si="58">E705*G705</f>
        <v>0</v>
      </c>
    </row>
    <row r="706" spans="1:8" ht="15.75" x14ac:dyDescent="0.25">
      <c r="A706" s="32">
        <v>3</v>
      </c>
      <c r="B706" s="156"/>
      <c r="C706" s="157"/>
      <c r="D706" s="8"/>
      <c r="E706" s="5"/>
      <c r="F706" s="8"/>
      <c r="G706" s="6"/>
      <c r="H706" s="7">
        <f t="shared" si="58"/>
        <v>0</v>
      </c>
    </row>
    <row r="707" spans="1:8" ht="15.75" x14ac:dyDescent="0.25">
      <c r="A707" s="33">
        <v>4</v>
      </c>
      <c r="B707" s="156"/>
      <c r="C707" s="157"/>
      <c r="D707" s="8"/>
      <c r="E707" s="5"/>
      <c r="F707" s="8"/>
      <c r="G707" s="6"/>
      <c r="H707" s="7">
        <f t="shared" si="58"/>
        <v>0</v>
      </c>
    </row>
    <row r="708" spans="1:8" ht="16.5" thickBot="1" x14ac:dyDescent="0.3">
      <c r="A708" s="34">
        <v>5</v>
      </c>
      <c r="B708" s="158"/>
      <c r="C708" s="159"/>
      <c r="D708" s="18"/>
      <c r="E708" s="17"/>
      <c r="F708" s="18"/>
      <c r="G708" s="19"/>
      <c r="H708" s="20">
        <f t="shared" si="58"/>
        <v>0</v>
      </c>
    </row>
    <row r="709" spans="1:8" ht="18.75" thickBot="1" x14ac:dyDescent="0.3">
      <c r="A709" s="160" t="s">
        <v>123</v>
      </c>
      <c r="B709" s="161"/>
      <c r="C709" s="162"/>
      <c r="D709" s="169" t="str">
        <f>HYPERLINK(D700)</f>
        <v/>
      </c>
      <c r="E709" s="170"/>
      <c r="F709" s="171"/>
      <c r="G709" s="30" t="s">
        <v>9</v>
      </c>
      <c r="H709" s="29">
        <f>SUM(H704:H708)</f>
        <v>0</v>
      </c>
    </row>
    <row r="710" spans="1:8" ht="18.75" thickBot="1" x14ac:dyDescent="0.3">
      <c r="A710" s="21"/>
    </row>
    <row r="711" spans="1:8" ht="18.75" thickBot="1" x14ac:dyDescent="0.3">
      <c r="A711" s="172" t="s">
        <v>16</v>
      </c>
      <c r="B711" s="173"/>
      <c r="C711" s="173"/>
      <c r="D711" s="173"/>
      <c r="E711" s="173"/>
      <c r="F711" s="173"/>
      <c r="G711" s="173"/>
      <c r="H711" s="174"/>
    </row>
    <row r="712" spans="1:8" ht="18.75" thickBot="1" x14ac:dyDescent="0.3">
      <c r="A712" s="27" t="s">
        <v>10</v>
      </c>
      <c r="B712" s="175" t="s">
        <v>14</v>
      </c>
      <c r="C712" s="175"/>
      <c r="D712" s="40" t="s">
        <v>79</v>
      </c>
      <c r="E712" s="40" t="s">
        <v>11</v>
      </c>
      <c r="F712" s="40" t="s">
        <v>15</v>
      </c>
      <c r="G712" s="28" t="s">
        <v>12</v>
      </c>
      <c r="H712" s="16" t="s">
        <v>8</v>
      </c>
    </row>
    <row r="713" spans="1:8" ht="15.75" x14ac:dyDescent="0.25">
      <c r="A713" s="32">
        <v>1</v>
      </c>
      <c r="B713" s="176"/>
      <c r="C713" s="177"/>
      <c r="D713" s="41"/>
      <c r="E713" s="12"/>
      <c r="F713" s="12"/>
      <c r="G713" s="13" t="e">
        <f>VLOOKUP(D713,'Operation Cost Index'!E:F,2,0)</f>
        <v>#N/A</v>
      </c>
      <c r="H713" s="15">
        <f>IFERROR(E713*G713,0)</f>
        <v>0</v>
      </c>
    </row>
    <row r="714" spans="1:8" ht="15.75" x14ac:dyDescent="0.25">
      <c r="A714" s="33">
        <v>2</v>
      </c>
      <c r="B714" s="156"/>
      <c r="C714" s="157"/>
      <c r="D714" s="41"/>
      <c r="E714" s="12"/>
      <c r="F714" s="14"/>
      <c r="G714" s="13" t="e">
        <f>VLOOKUP(D714,'Operation Cost Index'!E:F,2,0)</f>
        <v>#N/A</v>
      </c>
      <c r="H714" s="15">
        <f t="shared" ref="H714:H719" si="59">IFERROR(E714*G714,0)</f>
        <v>0</v>
      </c>
    </row>
    <row r="715" spans="1:8" ht="15.75" x14ac:dyDescent="0.25">
      <c r="A715" s="33">
        <v>3</v>
      </c>
      <c r="B715" s="156"/>
      <c r="C715" s="157"/>
      <c r="D715" s="41"/>
      <c r="E715" s="12"/>
      <c r="F715" s="14"/>
      <c r="G715" s="13" t="e">
        <f>VLOOKUP(D715,'Operation Cost Index'!E:F,2,0)</f>
        <v>#N/A</v>
      </c>
      <c r="H715" s="15">
        <f t="shared" si="59"/>
        <v>0</v>
      </c>
    </row>
    <row r="716" spans="1:8" ht="15.75" x14ac:dyDescent="0.25">
      <c r="A716" s="33">
        <v>4</v>
      </c>
      <c r="B716" s="156"/>
      <c r="C716" s="157"/>
      <c r="D716" s="41"/>
      <c r="E716" s="12"/>
      <c r="F716" s="14"/>
      <c r="G716" s="13" t="e">
        <f>VLOOKUP(D716,'Operation Cost Index'!E:F,2,0)</f>
        <v>#N/A</v>
      </c>
      <c r="H716" s="15">
        <f t="shared" si="59"/>
        <v>0</v>
      </c>
    </row>
    <row r="717" spans="1:8" ht="15.75" x14ac:dyDescent="0.25">
      <c r="A717" s="33">
        <v>5</v>
      </c>
      <c r="B717" s="156"/>
      <c r="C717" s="157"/>
      <c r="D717" s="41"/>
      <c r="E717" s="12"/>
      <c r="F717" s="14"/>
      <c r="G717" s="13" t="e">
        <f>VLOOKUP(D717,'Operation Cost Index'!E:F,2,0)</f>
        <v>#N/A</v>
      </c>
      <c r="H717" s="15">
        <f t="shared" si="59"/>
        <v>0</v>
      </c>
    </row>
    <row r="718" spans="1:8" ht="15.75" x14ac:dyDescent="0.25">
      <c r="A718" s="33">
        <v>6</v>
      </c>
      <c r="B718" s="156"/>
      <c r="C718" s="157"/>
      <c r="D718" s="41"/>
      <c r="E718" s="12"/>
      <c r="F718" s="14"/>
      <c r="G718" s="13" t="e">
        <f>VLOOKUP(D718,'Operation Cost Index'!E:F,2,0)</f>
        <v>#N/A</v>
      </c>
      <c r="H718" s="15">
        <f t="shared" si="59"/>
        <v>0</v>
      </c>
    </row>
    <row r="719" spans="1:8" ht="16.5" thickBot="1" x14ac:dyDescent="0.3">
      <c r="A719" s="35">
        <v>7</v>
      </c>
      <c r="B719" s="158"/>
      <c r="C719" s="159"/>
      <c r="D719" s="22"/>
      <c r="E719" s="23"/>
      <c r="F719" s="24"/>
      <c r="G719" s="13" t="e">
        <f>VLOOKUP(D719,'Operation Cost Index'!E:F,2,0)</f>
        <v>#N/A</v>
      </c>
      <c r="H719" s="15">
        <f t="shared" si="59"/>
        <v>0</v>
      </c>
    </row>
    <row r="720" spans="1:8" ht="18.75" thickBot="1" x14ac:dyDescent="0.3">
      <c r="A720" s="160" t="s">
        <v>124</v>
      </c>
      <c r="B720" s="161"/>
      <c r="C720" s="162"/>
      <c r="D720" s="163" t="str">
        <f>HYPERLINK(D700)</f>
        <v/>
      </c>
      <c r="E720" s="164"/>
      <c r="F720" s="165"/>
      <c r="G720" s="31" t="s">
        <v>9</v>
      </c>
      <c r="H720" s="25">
        <f>SUM(H713:H719)</f>
        <v>0</v>
      </c>
    </row>
    <row r="721" spans="1:8" ht="16.5" thickBot="1" x14ac:dyDescent="0.3">
      <c r="A721" s="44"/>
      <c r="B721" s="44"/>
      <c r="C721" s="44"/>
      <c r="D721" s="166" t="s">
        <v>125</v>
      </c>
      <c r="E721" s="167"/>
      <c r="F721" s="167"/>
      <c r="G721" s="168"/>
      <c r="H721" s="26">
        <f>SUM(H709+H720)</f>
        <v>0</v>
      </c>
    </row>
    <row r="723" spans="1:8" ht="15.75" thickBot="1" x14ac:dyDescent="0.3"/>
    <row r="724" spans="1:8" ht="18.75" thickBot="1" x14ac:dyDescent="0.3">
      <c r="A724" s="46" t="s">
        <v>156</v>
      </c>
      <c r="B724" s="178" t="s">
        <v>0</v>
      </c>
      <c r="C724" s="179"/>
      <c r="D724" s="180"/>
      <c r="E724" s="181"/>
      <c r="F724" s="181"/>
      <c r="G724" s="182"/>
      <c r="H724" s="48"/>
    </row>
    <row r="725" spans="1:8" ht="18.75" thickBot="1" x14ac:dyDescent="0.3">
      <c r="A725" s="45"/>
      <c r="B725" s="47"/>
      <c r="C725" s="47"/>
      <c r="D725" s="47"/>
      <c r="E725" s="47"/>
      <c r="F725" s="49"/>
      <c r="G725" s="50"/>
      <c r="H725" s="51"/>
    </row>
    <row r="726" spans="1:8" ht="18.75" thickBot="1" x14ac:dyDescent="0.3">
      <c r="A726" s="183" t="s">
        <v>13</v>
      </c>
      <c r="B726" s="184"/>
      <c r="C726" s="184"/>
      <c r="D726" s="184"/>
      <c r="E726" s="184"/>
      <c r="F726" s="184"/>
      <c r="G726" s="184"/>
      <c r="H726" s="185"/>
    </row>
    <row r="727" spans="1:8" ht="18.75" thickBot="1" x14ac:dyDescent="0.3">
      <c r="A727" s="27" t="s">
        <v>10</v>
      </c>
      <c r="B727" s="186" t="s">
        <v>0</v>
      </c>
      <c r="C727" s="187"/>
      <c r="D727" s="42" t="s">
        <v>6</v>
      </c>
      <c r="E727" s="42" t="s">
        <v>11</v>
      </c>
      <c r="F727" s="27" t="s">
        <v>7</v>
      </c>
      <c r="G727" s="28" t="s">
        <v>12</v>
      </c>
      <c r="H727" s="16" t="s">
        <v>8</v>
      </c>
    </row>
    <row r="728" spans="1:8" ht="15.75" x14ac:dyDescent="0.25">
      <c r="A728" s="32">
        <v>1</v>
      </c>
      <c r="B728" s="188"/>
      <c r="C728" s="189"/>
      <c r="D728" s="5"/>
      <c r="E728" s="5"/>
      <c r="F728" s="5"/>
      <c r="G728" s="6"/>
      <c r="H728" s="7">
        <f>E728*G728</f>
        <v>0</v>
      </c>
    </row>
    <row r="729" spans="1:8" ht="15.75" x14ac:dyDescent="0.25">
      <c r="A729" s="33">
        <v>2</v>
      </c>
      <c r="B729" s="156"/>
      <c r="C729" s="157"/>
      <c r="D729" s="8"/>
      <c r="E729" s="5"/>
      <c r="F729" s="8"/>
      <c r="G729" s="6"/>
      <c r="H729" s="7">
        <f t="shared" ref="H729:H732" si="60">E729*G729</f>
        <v>0</v>
      </c>
    </row>
    <row r="730" spans="1:8" ht="15.75" x14ac:dyDescent="0.25">
      <c r="A730" s="32">
        <v>3</v>
      </c>
      <c r="B730" s="156"/>
      <c r="C730" s="157"/>
      <c r="D730" s="8"/>
      <c r="E730" s="5"/>
      <c r="F730" s="8"/>
      <c r="G730" s="6"/>
      <c r="H730" s="7">
        <f t="shared" si="60"/>
        <v>0</v>
      </c>
    </row>
    <row r="731" spans="1:8" ht="15.75" x14ac:dyDescent="0.25">
      <c r="A731" s="33">
        <v>4</v>
      </c>
      <c r="B731" s="156"/>
      <c r="C731" s="157"/>
      <c r="D731" s="8"/>
      <c r="E731" s="5"/>
      <c r="F731" s="8"/>
      <c r="G731" s="6"/>
      <c r="H731" s="7">
        <f t="shared" si="60"/>
        <v>0</v>
      </c>
    </row>
    <row r="732" spans="1:8" ht="16.5" thickBot="1" x14ac:dyDescent="0.3">
      <c r="A732" s="34">
        <v>5</v>
      </c>
      <c r="B732" s="158"/>
      <c r="C732" s="159"/>
      <c r="D732" s="18"/>
      <c r="E732" s="17"/>
      <c r="F732" s="18"/>
      <c r="G732" s="19"/>
      <c r="H732" s="20">
        <f t="shared" si="60"/>
        <v>0</v>
      </c>
    </row>
    <row r="733" spans="1:8" ht="18.75" thickBot="1" x14ac:dyDescent="0.3">
      <c r="A733" s="160" t="s">
        <v>123</v>
      </c>
      <c r="B733" s="161"/>
      <c r="C733" s="162"/>
      <c r="D733" s="169" t="str">
        <f>HYPERLINK(D724)</f>
        <v/>
      </c>
      <c r="E733" s="170"/>
      <c r="F733" s="171"/>
      <c r="G733" s="30" t="s">
        <v>9</v>
      </c>
      <c r="H733" s="29">
        <f>SUM(H728:H732)</f>
        <v>0</v>
      </c>
    </row>
    <row r="734" spans="1:8" ht="18.75" thickBot="1" x14ac:dyDescent="0.3">
      <c r="A734" s="21"/>
    </row>
    <row r="735" spans="1:8" ht="18.75" thickBot="1" x14ac:dyDescent="0.3">
      <c r="A735" s="172" t="s">
        <v>16</v>
      </c>
      <c r="B735" s="173"/>
      <c r="C735" s="173"/>
      <c r="D735" s="173"/>
      <c r="E735" s="173"/>
      <c r="F735" s="173"/>
      <c r="G735" s="173"/>
      <c r="H735" s="174"/>
    </row>
    <row r="736" spans="1:8" ht="18.75" thickBot="1" x14ac:dyDescent="0.3">
      <c r="A736" s="27" t="s">
        <v>10</v>
      </c>
      <c r="B736" s="175" t="s">
        <v>14</v>
      </c>
      <c r="C736" s="175"/>
      <c r="D736" s="40" t="s">
        <v>79</v>
      </c>
      <c r="E736" s="40" t="s">
        <v>11</v>
      </c>
      <c r="F736" s="40" t="s">
        <v>15</v>
      </c>
      <c r="G736" s="28" t="s">
        <v>12</v>
      </c>
      <c r="H736" s="16" t="s">
        <v>8</v>
      </c>
    </row>
    <row r="737" spans="1:8" ht="15.75" x14ac:dyDescent="0.25">
      <c r="A737" s="32">
        <v>1</v>
      </c>
      <c r="B737" s="176"/>
      <c r="C737" s="177"/>
      <c r="D737" s="41"/>
      <c r="E737" s="12"/>
      <c r="F737" s="12"/>
      <c r="G737" s="13" t="e">
        <f>VLOOKUP(D737,'Operation Cost Index'!E:F,2,0)</f>
        <v>#N/A</v>
      </c>
      <c r="H737" s="15">
        <f>IFERROR(E737*G737,0)</f>
        <v>0</v>
      </c>
    </row>
    <row r="738" spans="1:8" ht="15.75" x14ac:dyDescent="0.25">
      <c r="A738" s="33">
        <v>2</v>
      </c>
      <c r="B738" s="156"/>
      <c r="C738" s="157"/>
      <c r="D738" s="41"/>
      <c r="E738" s="12"/>
      <c r="F738" s="14"/>
      <c r="G738" s="13" t="e">
        <f>VLOOKUP(D738,'Operation Cost Index'!E:F,2,0)</f>
        <v>#N/A</v>
      </c>
      <c r="H738" s="15">
        <f t="shared" ref="H738:H743" si="61">IFERROR(E738*G738,0)</f>
        <v>0</v>
      </c>
    </row>
    <row r="739" spans="1:8" ht="15.75" x14ac:dyDescent="0.25">
      <c r="A739" s="33">
        <v>3</v>
      </c>
      <c r="B739" s="156"/>
      <c r="C739" s="157"/>
      <c r="D739" s="41"/>
      <c r="E739" s="12"/>
      <c r="F739" s="14"/>
      <c r="G739" s="13" t="e">
        <f>VLOOKUP(D739,'Operation Cost Index'!E:F,2,0)</f>
        <v>#N/A</v>
      </c>
      <c r="H739" s="15">
        <f t="shared" si="61"/>
        <v>0</v>
      </c>
    </row>
    <row r="740" spans="1:8" ht="15.75" x14ac:dyDescent="0.25">
      <c r="A740" s="33">
        <v>4</v>
      </c>
      <c r="B740" s="156"/>
      <c r="C740" s="157"/>
      <c r="D740" s="41"/>
      <c r="E740" s="12"/>
      <c r="F740" s="14"/>
      <c r="G740" s="13" t="e">
        <f>VLOOKUP(D740,'Operation Cost Index'!E:F,2,0)</f>
        <v>#N/A</v>
      </c>
      <c r="H740" s="15">
        <f t="shared" si="61"/>
        <v>0</v>
      </c>
    </row>
    <row r="741" spans="1:8" ht="15.75" x14ac:dyDescent="0.25">
      <c r="A741" s="33">
        <v>5</v>
      </c>
      <c r="B741" s="156"/>
      <c r="C741" s="157"/>
      <c r="D741" s="41"/>
      <c r="E741" s="12"/>
      <c r="F741" s="14"/>
      <c r="G741" s="13" t="e">
        <f>VLOOKUP(D741,'Operation Cost Index'!E:F,2,0)</f>
        <v>#N/A</v>
      </c>
      <c r="H741" s="15">
        <f t="shared" si="61"/>
        <v>0</v>
      </c>
    </row>
    <row r="742" spans="1:8" ht="15.75" x14ac:dyDescent="0.25">
      <c r="A742" s="33">
        <v>6</v>
      </c>
      <c r="B742" s="156"/>
      <c r="C742" s="157"/>
      <c r="D742" s="41"/>
      <c r="E742" s="12"/>
      <c r="F742" s="14"/>
      <c r="G742" s="13" t="e">
        <f>VLOOKUP(D742,'Operation Cost Index'!E:F,2,0)</f>
        <v>#N/A</v>
      </c>
      <c r="H742" s="15">
        <f t="shared" si="61"/>
        <v>0</v>
      </c>
    </row>
    <row r="743" spans="1:8" ht="16.5" thickBot="1" x14ac:dyDescent="0.3">
      <c r="A743" s="35">
        <v>7</v>
      </c>
      <c r="B743" s="158"/>
      <c r="C743" s="159"/>
      <c r="D743" s="22"/>
      <c r="E743" s="23"/>
      <c r="F743" s="24"/>
      <c r="G743" s="13" t="e">
        <f>VLOOKUP(D743,'Operation Cost Index'!E:F,2,0)</f>
        <v>#N/A</v>
      </c>
      <c r="H743" s="15">
        <f t="shared" si="61"/>
        <v>0</v>
      </c>
    </row>
    <row r="744" spans="1:8" ht="18.75" thickBot="1" x14ac:dyDescent="0.3">
      <c r="A744" s="160" t="s">
        <v>124</v>
      </c>
      <c r="B744" s="161"/>
      <c r="C744" s="162"/>
      <c r="D744" s="163" t="str">
        <f>HYPERLINK(D724)</f>
        <v/>
      </c>
      <c r="E744" s="164"/>
      <c r="F744" s="165"/>
      <c r="G744" s="31" t="s">
        <v>9</v>
      </c>
      <c r="H744" s="25">
        <f>SUM(H737:H743)</f>
        <v>0</v>
      </c>
    </row>
    <row r="745" spans="1:8" ht="16.5" thickBot="1" x14ac:dyDescent="0.3">
      <c r="A745" s="44"/>
      <c r="B745" s="44"/>
      <c r="C745" s="44"/>
      <c r="D745" s="166" t="s">
        <v>125</v>
      </c>
      <c r="E745" s="167"/>
      <c r="F745" s="167"/>
      <c r="G745" s="168"/>
      <c r="H745" s="26">
        <f>SUM(H733+H744)</f>
        <v>0</v>
      </c>
    </row>
    <row r="747" spans="1:8" ht="15.75" thickBot="1" x14ac:dyDescent="0.3"/>
    <row r="748" spans="1:8" ht="18.75" thickBot="1" x14ac:dyDescent="0.3">
      <c r="A748" s="46" t="s">
        <v>157</v>
      </c>
      <c r="B748" s="178" t="s">
        <v>0</v>
      </c>
      <c r="C748" s="179"/>
      <c r="D748" s="180"/>
      <c r="E748" s="181"/>
      <c r="F748" s="181"/>
      <c r="G748" s="182"/>
      <c r="H748" s="48"/>
    </row>
    <row r="749" spans="1:8" ht="18.75" thickBot="1" x14ac:dyDescent="0.3">
      <c r="A749" s="45"/>
      <c r="B749" s="47"/>
      <c r="C749" s="47"/>
      <c r="D749" s="47"/>
      <c r="E749" s="47"/>
      <c r="F749" s="49"/>
      <c r="G749" s="50"/>
      <c r="H749" s="51"/>
    </row>
    <row r="750" spans="1:8" ht="18.75" thickBot="1" x14ac:dyDescent="0.3">
      <c r="A750" s="183" t="s">
        <v>13</v>
      </c>
      <c r="B750" s="184"/>
      <c r="C750" s="184"/>
      <c r="D750" s="184"/>
      <c r="E750" s="184"/>
      <c r="F750" s="184"/>
      <c r="G750" s="184"/>
      <c r="H750" s="185"/>
    </row>
    <row r="751" spans="1:8" ht="18.75" thickBot="1" x14ac:dyDescent="0.3">
      <c r="A751" s="27" t="s">
        <v>10</v>
      </c>
      <c r="B751" s="186" t="s">
        <v>0</v>
      </c>
      <c r="C751" s="187"/>
      <c r="D751" s="42" t="s">
        <v>6</v>
      </c>
      <c r="E751" s="42" t="s">
        <v>11</v>
      </c>
      <c r="F751" s="27" t="s">
        <v>7</v>
      </c>
      <c r="G751" s="28" t="s">
        <v>12</v>
      </c>
      <c r="H751" s="16" t="s">
        <v>8</v>
      </c>
    </row>
    <row r="752" spans="1:8" ht="15.75" x14ac:dyDescent="0.25">
      <c r="A752" s="32">
        <v>1</v>
      </c>
      <c r="B752" s="188"/>
      <c r="C752" s="189"/>
      <c r="D752" s="5"/>
      <c r="E752" s="5"/>
      <c r="F752" s="5"/>
      <c r="G752" s="6"/>
      <c r="H752" s="7">
        <f>E752*G752</f>
        <v>0</v>
      </c>
    </row>
    <row r="753" spans="1:8" ht="15.75" x14ac:dyDescent="0.25">
      <c r="A753" s="33">
        <v>2</v>
      </c>
      <c r="B753" s="156"/>
      <c r="C753" s="157"/>
      <c r="D753" s="8"/>
      <c r="E753" s="5"/>
      <c r="F753" s="8"/>
      <c r="G753" s="6"/>
      <c r="H753" s="7">
        <f t="shared" ref="H753:H756" si="62">E753*G753</f>
        <v>0</v>
      </c>
    </row>
    <row r="754" spans="1:8" ht="15.75" x14ac:dyDescent="0.25">
      <c r="A754" s="32">
        <v>3</v>
      </c>
      <c r="B754" s="156"/>
      <c r="C754" s="157"/>
      <c r="D754" s="8"/>
      <c r="E754" s="5"/>
      <c r="F754" s="8"/>
      <c r="G754" s="6"/>
      <c r="H754" s="7">
        <f t="shared" si="62"/>
        <v>0</v>
      </c>
    </row>
    <row r="755" spans="1:8" ht="15.75" x14ac:dyDescent="0.25">
      <c r="A755" s="33">
        <v>4</v>
      </c>
      <c r="B755" s="156"/>
      <c r="C755" s="157"/>
      <c r="D755" s="8"/>
      <c r="E755" s="5"/>
      <c r="F755" s="8"/>
      <c r="G755" s="6"/>
      <c r="H755" s="7">
        <f t="shared" si="62"/>
        <v>0</v>
      </c>
    </row>
    <row r="756" spans="1:8" ht="16.5" thickBot="1" x14ac:dyDescent="0.3">
      <c r="A756" s="34">
        <v>5</v>
      </c>
      <c r="B756" s="158"/>
      <c r="C756" s="159"/>
      <c r="D756" s="18"/>
      <c r="E756" s="17"/>
      <c r="F756" s="18"/>
      <c r="G756" s="19"/>
      <c r="H756" s="20">
        <f t="shared" si="62"/>
        <v>0</v>
      </c>
    </row>
    <row r="757" spans="1:8" ht="18.75" thickBot="1" x14ac:dyDescent="0.3">
      <c r="A757" s="160" t="s">
        <v>123</v>
      </c>
      <c r="B757" s="161"/>
      <c r="C757" s="162"/>
      <c r="D757" s="169" t="str">
        <f>HYPERLINK(D748)</f>
        <v/>
      </c>
      <c r="E757" s="170"/>
      <c r="F757" s="171"/>
      <c r="G757" s="30" t="s">
        <v>9</v>
      </c>
      <c r="H757" s="29">
        <f>SUM(H752:H756)</f>
        <v>0</v>
      </c>
    </row>
    <row r="758" spans="1:8" ht="18.75" thickBot="1" x14ac:dyDescent="0.3">
      <c r="A758" s="21"/>
    </row>
    <row r="759" spans="1:8" ht="18.75" thickBot="1" x14ac:dyDescent="0.3">
      <c r="A759" s="172" t="s">
        <v>16</v>
      </c>
      <c r="B759" s="173"/>
      <c r="C759" s="173"/>
      <c r="D759" s="173"/>
      <c r="E759" s="173"/>
      <c r="F759" s="173"/>
      <c r="G759" s="173"/>
      <c r="H759" s="174"/>
    </row>
    <row r="760" spans="1:8" ht="18.75" thickBot="1" x14ac:dyDescent="0.3">
      <c r="A760" s="27" t="s">
        <v>10</v>
      </c>
      <c r="B760" s="175" t="s">
        <v>14</v>
      </c>
      <c r="C760" s="175"/>
      <c r="D760" s="40" t="s">
        <v>79</v>
      </c>
      <c r="E760" s="40" t="s">
        <v>11</v>
      </c>
      <c r="F760" s="40" t="s">
        <v>15</v>
      </c>
      <c r="G760" s="28" t="s">
        <v>12</v>
      </c>
      <c r="H760" s="16" t="s">
        <v>8</v>
      </c>
    </row>
    <row r="761" spans="1:8" ht="15.75" x14ac:dyDescent="0.25">
      <c r="A761" s="32">
        <v>1</v>
      </c>
      <c r="B761" s="176"/>
      <c r="C761" s="177"/>
      <c r="D761" s="41"/>
      <c r="E761" s="12"/>
      <c r="F761" s="12"/>
      <c r="G761" s="13" t="e">
        <f>VLOOKUP(D761,'Operation Cost Index'!E:F,2,0)</f>
        <v>#N/A</v>
      </c>
      <c r="H761" s="15">
        <f>IFERROR(E761*G761,0)</f>
        <v>0</v>
      </c>
    </row>
    <row r="762" spans="1:8" ht="15.75" x14ac:dyDescent="0.25">
      <c r="A762" s="33">
        <v>2</v>
      </c>
      <c r="B762" s="156"/>
      <c r="C762" s="157"/>
      <c r="D762" s="41"/>
      <c r="E762" s="12"/>
      <c r="F762" s="14"/>
      <c r="G762" s="13" t="e">
        <f>VLOOKUP(D762,'Operation Cost Index'!E:F,2,0)</f>
        <v>#N/A</v>
      </c>
      <c r="H762" s="15">
        <f t="shared" ref="H762:H767" si="63">IFERROR(E762*G762,0)</f>
        <v>0</v>
      </c>
    </row>
    <row r="763" spans="1:8" ht="15.75" x14ac:dyDescent="0.25">
      <c r="A763" s="33">
        <v>3</v>
      </c>
      <c r="B763" s="156"/>
      <c r="C763" s="157"/>
      <c r="D763" s="41"/>
      <c r="E763" s="12"/>
      <c r="F763" s="14"/>
      <c r="G763" s="13" t="e">
        <f>VLOOKUP(D763,'Operation Cost Index'!E:F,2,0)</f>
        <v>#N/A</v>
      </c>
      <c r="H763" s="15">
        <f t="shared" si="63"/>
        <v>0</v>
      </c>
    </row>
    <row r="764" spans="1:8" ht="15.75" x14ac:dyDescent="0.25">
      <c r="A764" s="33">
        <v>4</v>
      </c>
      <c r="B764" s="156"/>
      <c r="C764" s="157"/>
      <c r="D764" s="41"/>
      <c r="E764" s="12"/>
      <c r="F764" s="14"/>
      <c r="G764" s="13" t="e">
        <f>VLOOKUP(D764,'Operation Cost Index'!E:F,2,0)</f>
        <v>#N/A</v>
      </c>
      <c r="H764" s="15">
        <f t="shared" si="63"/>
        <v>0</v>
      </c>
    </row>
    <row r="765" spans="1:8" ht="15.75" x14ac:dyDescent="0.25">
      <c r="A765" s="33">
        <v>5</v>
      </c>
      <c r="B765" s="156"/>
      <c r="C765" s="157"/>
      <c r="D765" s="41"/>
      <c r="E765" s="12"/>
      <c r="F765" s="14"/>
      <c r="G765" s="13" t="e">
        <f>VLOOKUP(D765,'Operation Cost Index'!E:F,2,0)</f>
        <v>#N/A</v>
      </c>
      <c r="H765" s="15">
        <f t="shared" si="63"/>
        <v>0</v>
      </c>
    </row>
    <row r="766" spans="1:8" ht="15.75" x14ac:dyDescent="0.25">
      <c r="A766" s="33">
        <v>6</v>
      </c>
      <c r="B766" s="156"/>
      <c r="C766" s="157"/>
      <c r="D766" s="41"/>
      <c r="E766" s="12"/>
      <c r="F766" s="14"/>
      <c r="G766" s="13" t="e">
        <f>VLOOKUP(D766,'Operation Cost Index'!E:F,2,0)</f>
        <v>#N/A</v>
      </c>
      <c r="H766" s="15">
        <f t="shared" si="63"/>
        <v>0</v>
      </c>
    </row>
    <row r="767" spans="1:8" ht="16.5" thickBot="1" x14ac:dyDescent="0.3">
      <c r="A767" s="35">
        <v>7</v>
      </c>
      <c r="B767" s="158"/>
      <c r="C767" s="159"/>
      <c r="D767" s="22"/>
      <c r="E767" s="23"/>
      <c r="F767" s="24"/>
      <c r="G767" s="13" t="e">
        <f>VLOOKUP(D767,'Operation Cost Index'!E:F,2,0)</f>
        <v>#N/A</v>
      </c>
      <c r="H767" s="15">
        <f t="shared" si="63"/>
        <v>0</v>
      </c>
    </row>
    <row r="768" spans="1:8" ht="18.75" thickBot="1" x14ac:dyDescent="0.3">
      <c r="A768" s="160" t="s">
        <v>124</v>
      </c>
      <c r="B768" s="161"/>
      <c r="C768" s="162"/>
      <c r="D768" s="163" t="str">
        <f>HYPERLINK(D748)</f>
        <v/>
      </c>
      <c r="E768" s="164"/>
      <c r="F768" s="165"/>
      <c r="G768" s="31" t="s">
        <v>9</v>
      </c>
      <c r="H768" s="25">
        <f>SUM(H761:H767)</f>
        <v>0</v>
      </c>
    </row>
    <row r="769" spans="1:8" ht="16.5" thickBot="1" x14ac:dyDescent="0.3">
      <c r="A769" s="44"/>
      <c r="B769" s="44"/>
      <c r="C769" s="44"/>
      <c r="D769" s="166" t="s">
        <v>125</v>
      </c>
      <c r="E769" s="167"/>
      <c r="F769" s="167"/>
      <c r="G769" s="168"/>
      <c r="H769" s="26">
        <f>SUM(H757+H768)</f>
        <v>0</v>
      </c>
    </row>
    <row r="771" spans="1:8" ht="15.75" thickBot="1" x14ac:dyDescent="0.3"/>
    <row r="772" spans="1:8" ht="18.75" thickBot="1" x14ac:dyDescent="0.3">
      <c r="A772" s="46" t="s">
        <v>158</v>
      </c>
      <c r="B772" s="178" t="s">
        <v>0</v>
      </c>
      <c r="C772" s="179"/>
      <c r="D772" s="180"/>
      <c r="E772" s="181"/>
      <c r="F772" s="181"/>
      <c r="G772" s="182"/>
      <c r="H772" s="48"/>
    </row>
    <row r="773" spans="1:8" ht="18.75" thickBot="1" x14ac:dyDescent="0.3">
      <c r="A773" s="45"/>
      <c r="B773" s="47"/>
      <c r="C773" s="47"/>
      <c r="D773" s="47"/>
      <c r="E773" s="47"/>
      <c r="F773" s="49"/>
      <c r="G773" s="50"/>
      <c r="H773" s="51"/>
    </row>
    <row r="774" spans="1:8" ht="18.75" thickBot="1" x14ac:dyDescent="0.3">
      <c r="A774" s="183" t="s">
        <v>13</v>
      </c>
      <c r="B774" s="184"/>
      <c r="C774" s="184"/>
      <c r="D774" s="184"/>
      <c r="E774" s="184"/>
      <c r="F774" s="184"/>
      <c r="G774" s="184"/>
      <c r="H774" s="185"/>
    </row>
    <row r="775" spans="1:8" ht="18.75" thickBot="1" x14ac:dyDescent="0.3">
      <c r="A775" s="27" t="s">
        <v>10</v>
      </c>
      <c r="B775" s="186" t="s">
        <v>0</v>
      </c>
      <c r="C775" s="187"/>
      <c r="D775" s="42" t="s">
        <v>6</v>
      </c>
      <c r="E775" s="42" t="s">
        <v>11</v>
      </c>
      <c r="F775" s="27" t="s">
        <v>7</v>
      </c>
      <c r="G775" s="28" t="s">
        <v>12</v>
      </c>
      <c r="H775" s="16" t="s">
        <v>8</v>
      </c>
    </row>
    <row r="776" spans="1:8" ht="15.75" x14ac:dyDescent="0.25">
      <c r="A776" s="32">
        <v>1</v>
      </c>
      <c r="B776" s="188"/>
      <c r="C776" s="189"/>
      <c r="D776" s="5"/>
      <c r="E776" s="5"/>
      <c r="F776" s="5"/>
      <c r="G776" s="6"/>
      <c r="H776" s="7">
        <f>E776*G776</f>
        <v>0</v>
      </c>
    </row>
    <row r="777" spans="1:8" ht="15.75" x14ac:dyDescent="0.25">
      <c r="A777" s="33">
        <v>2</v>
      </c>
      <c r="B777" s="156"/>
      <c r="C777" s="157"/>
      <c r="D777" s="8"/>
      <c r="E777" s="5"/>
      <c r="F777" s="8"/>
      <c r="G777" s="6"/>
      <c r="H777" s="7">
        <f t="shared" ref="H777:H780" si="64">E777*G777</f>
        <v>0</v>
      </c>
    </row>
    <row r="778" spans="1:8" ht="15.75" x14ac:dyDescent="0.25">
      <c r="A778" s="32">
        <v>3</v>
      </c>
      <c r="B778" s="156"/>
      <c r="C778" s="157"/>
      <c r="D778" s="8"/>
      <c r="E778" s="5"/>
      <c r="F778" s="8"/>
      <c r="G778" s="6"/>
      <c r="H778" s="7">
        <f t="shared" si="64"/>
        <v>0</v>
      </c>
    </row>
    <row r="779" spans="1:8" ht="15.75" x14ac:dyDescent="0.25">
      <c r="A779" s="33">
        <v>4</v>
      </c>
      <c r="B779" s="156"/>
      <c r="C779" s="157"/>
      <c r="D779" s="8"/>
      <c r="E779" s="5"/>
      <c r="F779" s="8"/>
      <c r="G779" s="6"/>
      <c r="H779" s="7">
        <f t="shared" si="64"/>
        <v>0</v>
      </c>
    </row>
    <row r="780" spans="1:8" ht="16.5" thickBot="1" x14ac:dyDescent="0.3">
      <c r="A780" s="34">
        <v>5</v>
      </c>
      <c r="B780" s="158"/>
      <c r="C780" s="159"/>
      <c r="D780" s="18"/>
      <c r="E780" s="17"/>
      <c r="F780" s="18"/>
      <c r="G780" s="19"/>
      <c r="H780" s="20">
        <f t="shared" si="64"/>
        <v>0</v>
      </c>
    </row>
    <row r="781" spans="1:8" ht="18.75" thickBot="1" x14ac:dyDescent="0.3">
      <c r="A781" s="160" t="s">
        <v>123</v>
      </c>
      <c r="B781" s="161"/>
      <c r="C781" s="162"/>
      <c r="D781" s="169" t="str">
        <f>HYPERLINK(D772)</f>
        <v/>
      </c>
      <c r="E781" s="170"/>
      <c r="F781" s="171"/>
      <c r="G781" s="30" t="s">
        <v>9</v>
      </c>
      <c r="H781" s="29">
        <f>SUM(H776:H780)</f>
        <v>0</v>
      </c>
    </row>
    <row r="782" spans="1:8" ht="18.75" thickBot="1" x14ac:dyDescent="0.3">
      <c r="A782" s="21"/>
    </row>
    <row r="783" spans="1:8" ht="18.75" thickBot="1" x14ac:dyDescent="0.3">
      <c r="A783" s="172" t="s">
        <v>16</v>
      </c>
      <c r="B783" s="173"/>
      <c r="C783" s="173"/>
      <c r="D783" s="173"/>
      <c r="E783" s="173"/>
      <c r="F783" s="173"/>
      <c r="G783" s="173"/>
      <c r="H783" s="174"/>
    </row>
    <row r="784" spans="1:8" ht="18.75" thickBot="1" x14ac:dyDescent="0.3">
      <c r="A784" s="27" t="s">
        <v>10</v>
      </c>
      <c r="B784" s="175" t="s">
        <v>14</v>
      </c>
      <c r="C784" s="175"/>
      <c r="D784" s="40" t="s">
        <v>79</v>
      </c>
      <c r="E784" s="40" t="s">
        <v>11</v>
      </c>
      <c r="F784" s="40" t="s">
        <v>15</v>
      </c>
      <c r="G784" s="28" t="s">
        <v>12</v>
      </c>
      <c r="H784" s="16" t="s">
        <v>8</v>
      </c>
    </row>
    <row r="785" spans="1:8" ht="15.75" x14ac:dyDescent="0.25">
      <c r="A785" s="32">
        <v>1</v>
      </c>
      <c r="B785" s="176"/>
      <c r="C785" s="177"/>
      <c r="D785" s="41"/>
      <c r="E785" s="12"/>
      <c r="F785" s="12"/>
      <c r="G785" s="13" t="e">
        <f>VLOOKUP(D785,'Operation Cost Index'!E:F,2,0)</f>
        <v>#N/A</v>
      </c>
      <c r="H785" s="15">
        <f>IFERROR(E785*G785,0)</f>
        <v>0</v>
      </c>
    </row>
    <row r="786" spans="1:8" ht="15.75" x14ac:dyDescent="0.25">
      <c r="A786" s="33">
        <v>2</v>
      </c>
      <c r="B786" s="156"/>
      <c r="C786" s="157"/>
      <c r="D786" s="41"/>
      <c r="E786" s="12"/>
      <c r="F786" s="14"/>
      <c r="G786" s="13" t="e">
        <f>VLOOKUP(D786,'Operation Cost Index'!E:F,2,0)</f>
        <v>#N/A</v>
      </c>
      <c r="H786" s="15">
        <f t="shared" ref="H786:H791" si="65">IFERROR(E786*G786,0)</f>
        <v>0</v>
      </c>
    </row>
    <row r="787" spans="1:8" ht="15.75" x14ac:dyDescent="0.25">
      <c r="A787" s="33">
        <v>3</v>
      </c>
      <c r="B787" s="156"/>
      <c r="C787" s="157"/>
      <c r="D787" s="41"/>
      <c r="E787" s="12"/>
      <c r="F787" s="14"/>
      <c r="G787" s="13" t="e">
        <f>VLOOKUP(D787,'Operation Cost Index'!E:F,2,0)</f>
        <v>#N/A</v>
      </c>
      <c r="H787" s="15">
        <f t="shared" si="65"/>
        <v>0</v>
      </c>
    </row>
    <row r="788" spans="1:8" ht="15.75" x14ac:dyDescent="0.25">
      <c r="A788" s="33">
        <v>4</v>
      </c>
      <c r="B788" s="156"/>
      <c r="C788" s="157"/>
      <c r="D788" s="41"/>
      <c r="E788" s="12"/>
      <c r="F788" s="14"/>
      <c r="G788" s="13" t="e">
        <f>VLOOKUP(D788,'Operation Cost Index'!E:F,2,0)</f>
        <v>#N/A</v>
      </c>
      <c r="H788" s="15">
        <f t="shared" si="65"/>
        <v>0</v>
      </c>
    </row>
    <row r="789" spans="1:8" ht="15.75" x14ac:dyDescent="0.25">
      <c r="A789" s="33">
        <v>5</v>
      </c>
      <c r="B789" s="156"/>
      <c r="C789" s="157"/>
      <c r="D789" s="41"/>
      <c r="E789" s="12"/>
      <c r="F789" s="14"/>
      <c r="G789" s="13" t="e">
        <f>VLOOKUP(D789,'Operation Cost Index'!E:F,2,0)</f>
        <v>#N/A</v>
      </c>
      <c r="H789" s="15">
        <f t="shared" si="65"/>
        <v>0</v>
      </c>
    </row>
    <row r="790" spans="1:8" ht="15.75" x14ac:dyDescent="0.25">
      <c r="A790" s="33">
        <v>6</v>
      </c>
      <c r="B790" s="156"/>
      <c r="C790" s="157"/>
      <c r="D790" s="41"/>
      <c r="E790" s="12"/>
      <c r="F790" s="14"/>
      <c r="G790" s="13" t="e">
        <f>VLOOKUP(D790,'Operation Cost Index'!E:F,2,0)</f>
        <v>#N/A</v>
      </c>
      <c r="H790" s="15">
        <f t="shared" si="65"/>
        <v>0</v>
      </c>
    </row>
    <row r="791" spans="1:8" ht="16.5" thickBot="1" x14ac:dyDescent="0.3">
      <c r="A791" s="35">
        <v>7</v>
      </c>
      <c r="B791" s="158"/>
      <c r="C791" s="159"/>
      <c r="D791" s="22"/>
      <c r="E791" s="23"/>
      <c r="F791" s="24"/>
      <c r="G791" s="13" t="e">
        <f>VLOOKUP(D791,'Operation Cost Index'!E:F,2,0)</f>
        <v>#N/A</v>
      </c>
      <c r="H791" s="15">
        <f t="shared" si="65"/>
        <v>0</v>
      </c>
    </row>
    <row r="792" spans="1:8" ht="18.75" thickBot="1" x14ac:dyDescent="0.3">
      <c r="A792" s="160" t="s">
        <v>124</v>
      </c>
      <c r="B792" s="161"/>
      <c r="C792" s="162"/>
      <c r="D792" s="163" t="str">
        <f>HYPERLINK(D772)</f>
        <v/>
      </c>
      <c r="E792" s="164"/>
      <c r="F792" s="165"/>
      <c r="G792" s="31" t="s">
        <v>9</v>
      </c>
      <c r="H792" s="25">
        <f>SUM(H785:H791)</f>
        <v>0</v>
      </c>
    </row>
    <row r="793" spans="1:8" ht="16.5" thickBot="1" x14ac:dyDescent="0.3">
      <c r="A793" s="44"/>
      <c r="B793" s="44"/>
      <c r="C793" s="44"/>
      <c r="D793" s="166" t="s">
        <v>125</v>
      </c>
      <c r="E793" s="167"/>
      <c r="F793" s="167"/>
      <c r="G793" s="168"/>
      <c r="H793" s="26">
        <f>SUM(H781+H792)</f>
        <v>0</v>
      </c>
    </row>
    <row r="795" spans="1:8" ht="15.75" thickBot="1" x14ac:dyDescent="0.3"/>
    <row r="796" spans="1:8" ht="18.75" thickBot="1" x14ac:dyDescent="0.3">
      <c r="A796" s="46" t="s">
        <v>159</v>
      </c>
      <c r="B796" s="178" t="s">
        <v>0</v>
      </c>
      <c r="C796" s="179"/>
      <c r="D796" s="180"/>
      <c r="E796" s="181"/>
      <c r="F796" s="181"/>
      <c r="G796" s="182"/>
      <c r="H796" s="48"/>
    </row>
    <row r="797" spans="1:8" ht="18.75" thickBot="1" x14ac:dyDescent="0.3">
      <c r="A797" s="45"/>
      <c r="B797" s="47"/>
      <c r="C797" s="47"/>
      <c r="D797" s="47"/>
      <c r="E797" s="47"/>
      <c r="F797" s="49"/>
      <c r="G797" s="50"/>
      <c r="H797" s="51"/>
    </row>
    <row r="798" spans="1:8" ht="18.75" thickBot="1" x14ac:dyDescent="0.3">
      <c r="A798" s="183" t="s">
        <v>13</v>
      </c>
      <c r="B798" s="184"/>
      <c r="C798" s="184"/>
      <c r="D798" s="184"/>
      <c r="E798" s="184"/>
      <c r="F798" s="184"/>
      <c r="G798" s="184"/>
      <c r="H798" s="185"/>
    </row>
    <row r="799" spans="1:8" ht="18.75" thickBot="1" x14ac:dyDescent="0.3">
      <c r="A799" s="27" t="s">
        <v>10</v>
      </c>
      <c r="B799" s="186" t="s">
        <v>0</v>
      </c>
      <c r="C799" s="187"/>
      <c r="D799" s="42" t="s">
        <v>6</v>
      </c>
      <c r="E799" s="42" t="s">
        <v>11</v>
      </c>
      <c r="F799" s="27" t="s">
        <v>7</v>
      </c>
      <c r="G799" s="28" t="s">
        <v>12</v>
      </c>
      <c r="H799" s="16" t="s">
        <v>8</v>
      </c>
    </row>
    <row r="800" spans="1:8" ht="15.75" x14ac:dyDescent="0.25">
      <c r="A800" s="32">
        <v>1</v>
      </c>
      <c r="B800" s="188"/>
      <c r="C800" s="189"/>
      <c r="D800" s="5"/>
      <c r="E800" s="5"/>
      <c r="F800" s="5"/>
      <c r="G800" s="6"/>
      <c r="H800" s="7">
        <f>E800*G800</f>
        <v>0</v>
      </c>
    </row>
    <row r="801" spans="1:8" ht="15.75" x14ac:dyDescent="0.25">
      <c r="A801" s="33">
        <v>2</v>
      </c>
      <c r="B801" s="156"/>
      <c r="C801" s="157"/>
      <c r="D801" s="8"/>
      <c r="E801" s="5"/>
      <c r="F801" s="8"/>
      <c r="G801" s="6"/>
      <c r="H801" s="7">
        <f t="shared" ref="H801:H804" si="66">E801*G801</f>
        <v>0</v>
      </c>
    </row>
    <row r="802" spans="1:8" ht="15.75" x14ac:dyDescent="0.25">
      <c r="A802" s="32">
        <v>3</v>
      </c>
      <c r="B802" s="156"/>
      <c r="C802" s="157"/>
      <c r="D802" s="8"/>
      <c r="E802" s="5"/>
      <c r="F802" s="8"/>
      <c r="G802" s="6"/>
      <c r="H802" s="7">
        <f t="shared" si="66"/>
        <v>0</v>
      </c>
    </row>
    <row r="803" spans="1:8" ht="15.75" x14ac:dyDescent="0.25">
      <c r="A803" s="33">
        <v>4</v>
      </c>
      <c r="B803" s="156"/>
      <c r="C803" s="157"/>
      <c r="D803" s="8"/>
      <c r="E803" s="5"/>
      <c r="F803" s="8"/>
      <c r="G803" s="6"/>
      <c r="H803" s="7">
        <f t="shared" si="66"/>
        <v>0</v>
      </c>
    </row>
    <row r="804" spans="1:8" ht="16.5" thickBot="1" x14ac:dyDescent="0.3">
      <c r="A804" s="34">
        <v>5</v>
      </c>
      <c r="B804" s="158"/>
      <c r="C804" s="159"/>
      <c r="D804" s="18"/>
      <c r="E804" s="17"/>
      <c r="F804" s="18"/>
      <c r="G804" s="19"/>
      <c r="H804" s="20">
        <f t="shared" si="66"/>
        <v>0</v>
      </c>
    </row>
    <row r="805" spans="1:8" ht="18.75" thickBot="1" x14ac:dyDescent="0.3">
      <c r="A805" s="160" t="s">
        <v>123</v>
      </c>
      <c r="B805" s="161"/>
      <c r="C805" s="162"/>
      <c r="D805" s="169" t="str">
        <f>HYPERLINK(D796)</f>
        <v/>
      </c>
      <c r="E805" s="170"/>
      <c r="F805" s="171"/>
      <c r="G805" s="30" t="s">
        <v>9</v>
      </c>
      <c r="H805" s="29">
        <f>SUM(H800:H804)</f>
        <v>0</v>
      </c>
    </row>
    <row r="806" spans="1:8" ht="18.75" thickBot="1" x14ac:dyDescent="0.3">
      <c r="A806" s="21"/>
    </row>
    <row r="807" spans="1:8" ht="18.75" thickBot="1" x14ac:dyDescent="0.3">
      <c r="A807" s="172" t="s">
        <v>16</v>
      </c>
      <c r="B807" s="173"/>
      <c r="C807" s="173"/>
      <c r="D807" s="173"/>
      <c r="E807" s="173"/>
      <c r="F807" s="173"/>
      <c r="G807" s="173"/>
      <c r="H807" s="174"/>
    </row>
    <row r="808" spans="1:8" ht="18.75" thickBot="1" x14ac:dyDescent="0.3">
      <c r="A808" s="27" t="s">
        <v>10</v>
      </c>
      <c r="B808" s="175" t="s">
        <v>14</v>
      </c>
      <c r="C808" s="175"/>
      <c r="D808" s="40" t="s">
        <v>79</v>
      </c>
      <c r="E808" s="40" t="s">
        <v>11</v>
      </c>
      <c r="F808" s="40" t="s">
        <v>15</v>
      </c>
      <c r="G808" s="28" t="s">
        <v>12</v>
      </c>
      <c r="H808" s="16" t="s">
        <v>8</v>
      </c>
    </row>
    <row r="809" spans="1:8" ht="15.75" x14ac:dyDescent="0.25">
      <c r="A809" s="32">
        <v>1</v>
      </c>
      <c r="B809" s="176"/>
      <c r="C809" s="177"/>
      <c r="D809" s="41"/>
      <c r="E809" s="12"/>
      <c r="F809" s="12"/>
      <c r="G809" s="13" t="e">
        <f>VLOOKUP(D809,'Operation Cost Index'!E:F,2,0)</f>
        <v>#N/A</v>
      </c>
      <c r="H809" s="15">
        <f>IFERROR(E809*G809,0)</f>
        <v>0</v>
      </c>
    </row>
    <row r="810" spans="1:8" ht="15.75" x14ac:dyDescent="0.25">
      <c r="A810" s="33">
        <v>2</v>
      </c>
      <c r="B810" s="156"/>
      <c r="C810" s="157"/>
      <c r="D810" s="41"/>
      <c r="E810" s="12"/>
      <c r="F810" s="14"/>
      <c r="G810" s="13" t="e">
        <f>VLOOKUP(D810,'Operation Cost Index'!E:F,2,0)</f>
        <v>#N/A</v>
      </c>
      <c r="H810" s="15">
        <f t="shared" ref="H810:H815" si="67">IFERROR(E810*G810,0)</f>
        <v>0</v>
      </c>
    </row>
    <row r="811" spans="1:8" ht="15.75" x14ac:dyDescent="0.25">
      <c r="A811" s="33">
        <v>3</v>
      </c>
      <c r="B811" s="156"/>
      <c r="C811" s="157"/>
      <c r="D811" s="41"/>
      <c r="E811" s="12"/>
      <c r="F811" s="14"/>
      <c r="G811" s="13" t="e">
        <f>VLOOKUP(D811,'Operation Cost Index'!E:F,2,0)</f>
        <v>#N/A</v>
      </c>
      <c r="H811" s="15">
        <f t="shared" si="67"/>
        <v>0</v>
      </c>
    </row>
    <row r="812" spans="1:8" ht="15.75" x14ac:dyDescent="0.25">
      <c r="A812" s="33">
        <v>4</v>
      </c>
      <c r="B812" s="156"/>
      <c r="C812" s="157"/>
      <c r="D812" s="41"/>
      <c r="E812" s="12"/>
      <c r="F812" s="14"/>
      <c r="G812" s="13" t="e">
        <f>VLOOKUP(D812,'Operation Cost Index'!E:F,2,0)</f>
        <v>#N/A</v>
      </c>
      <c r="H812" s="15">
        <f t="shared" si="67"/>
        <v>0</v>
      </c>
    </row>
    <row r="813" spans="1:8" ht="15.75" x14ac:dyDescent="0.25">
      <c r="A813" s="33">
        <v>5</v>
      </c>
      <c r="B813" s="156"/>
      <c r="C813" s="157"/>
      <c r="D813" s="41"/>
      <c r="E813" s="12"/>
      <c r="F813" s="14"/>
      <c r="G813" s="13" t="e">
        <f>VLOOKUP(D813,'Operation Cost Index'!E:F,2,0)</f>
        <v>#N/A</v>
      </c>
      <c r="H813" s="15">
        <f t="shared" si="67"/>
        <v>0</v>
      </c>
    </row>
    <row r="814" spans="1:8" ht="15.75" x14ac:dyDescent="0.25">
      <c r="A814" s="33">
        <v>6</v>
      </c>
      <c r="B814" s="156"/>
      <c r="C814" s="157"/>
      <c r="D814" s="41"/>
      <c r="E814" s="12"/>
      <c r="F814" s="14"/>
      <c r="G814" s="13" t="e">
        <f>VLOOKUP(D814,'Operation Cost Index'!E:F,2,0)</f>
        <v>#N/A</v>
      </c>
      <c r="H814" s="15">
        <f t="shared" si="67"/>
        <v>0</v>
      </c>
    </row>
    <row r="815" spans="1:8" ht="16.5" thickBot="1" x14ac:dyDescent="0.3">
      <c r="A815" s="35">
        <v>7</v>
      </c>
      <c r="B815" s="158"/>
      <c r="C815" s="159"/>
      <c r="D815" s="22"/>
      <c r="E815" s="23"/>
      <c r="F815" s="24"/>
      <c r="G815" s="13" t="e">
        <f>VLOOKUP(D815,'Operation Cost Index'!E:F,2,0)</f>
        <v>#N/A</v>
      </c>
      <c r="H815" s="15">
        <f t="shared" si="67"/>
        <v>0</v>
      </c>
    </row>
    <row r="816" spans="1:8" ht="18.75" thickBot="1" x14ac:dyDescent="0.3">
      <c r="A816" s="160" t="s">
        <v>124</v>
      </c>
      <c r="B816" s="161"/>
      <c r="C816" s="162"/>
      <c r="D816" s="163" t="str">
        <f>HYPERLINK(D796)</f>
        <v/>
      </c>
      <c r="E816" s="164"/>
      <c r="F816" s="165"/>
      <c r="G816" s="31" t="s">
        <v>9</v>
      </c>
      <c r="H816" s="25">
        <f>SUM(H809:H815)</f>
        <v>0</v>
      </c>
    </row>
    <row r="817" spans="1:8" ht="16.5" thickBot="1" x14ac:dyDescent="0.3">
      <c r="A817" s="44"/>
      <c r="B817" s="44"/>
      <c r="C817" s="44"/>
      <c r="D817" s="166" t="s">
        <v>125</v>
      </c>
      <c r="E817" s="167"/>
      <c r="F817" s="167"/>
      <c r="G817" s="168"/>
      <c r="H817" s="26">
        <f>SUM(H805+H816)</f>
        <v>0</v>
      </c>
    </row>
    <row r="819" spans="1:8" ht="15.75" thickBot="1" x14ac:dyDescent="0.3"/>
    <row r="820" spans="1:8" ht="18.75" thickBot="1" x14ac:dyDescent="0.3">
      <c r="A820" s="46" t="s">
        <v>160</v>
      </c>
      <c r="B820" s="178" t="s">
        <v>0</v>
      </c>
      <c r="C820" s="179"/>
      <c r="D820" s="180"/>
      <c r="E820" s="181"/>
      <c r="F820" s="181"/>
      <c r="G820" s="182"/>
      <c r="H820" s="48"/>
    </row>
    <row r="821" spans="1:8" ht="18.75" thickBot="1" x14ac:dyDescent="0.3">
      <c r="A821" s="45"/>
      <c r="B821" s="47"/>
      <c r="C821" s="47"/>
      <c r="D821" s="47"/>
      <c r="E821" s="47"/>
      <c r="F821" s="49"/>
      <c r="G821" s="50"/>
      <c r="H821" s="51"/>
    </row>
    <row r="822" spans="1:8" ht="18.75" thickBot="1" x14ac:dyDescent="0.3">
      <c r="A822" s="183" t="s">
        <v>13</v>
      </c>
      <c r="B822" s="184"/>
      <c r="C822" s="184"/>
      <c r="D822" s="184"/>
      <c r="E822" s="184"/>
      <c r="F822" s="184"/>
      <c r="G822" s="184"/>
      <c r="H822" s="185"/>
    </row>
    <row r="823" spans="1:8" ht="18.75" thickBot="1" x14ac:dyDescent="0.3">
      <c r="A823" s="27" t="s">
        <v>10</v>
      </c>
      <c r="B823" s="186" t="s">
        <v>0</v>
      </c>
      <c r="C823" s="187"/>
      <c r="D823" s="42" t="s">
        <v>6</v>
      </c>
      <c r="E823" s="42" t="s">
        <v>11</v>
      </c>
      <c r="F823" s="27" t="s">
        <v>7</v>
      </c>
      <c r="G823" s="28" t="s">
        <v>12</v>
      </c>
      <c r="H823" s="16" t="s">
        <v>8</v>
      </c>
    </row>
    <row r="824" spans="1:8" ht="15.75" x14ac:dyDescent="0.25">
      <c r="A824" s="32">
        <v>1</v>
      </c>
      <c r="B824" s="188"/>
      <c r="C824" s="189"/>
      <c r="D824" s="5"/>
      <c r="E824" s="5"/>
      <c r="F824" s="5"/>
      <c r="G824" s="6"/>
      <c r="H824" s="7">
        <f>E824*G824</f>
        <v>0</v>
      </c>
    </row>
    <row r="825" spans="1:8" ht="15.75" x14ac:dyDescent="0.25">
      <c r="A825" s="33">
        <v>2</v>
      </c>
      <c r="B825" s="156"/>
      <c r="C825" s="157"/>
      <c r="D825" s="8"/>
      <c r="E825" s="5"/>
      <c r="F825" s="8"/>
      <c r="G825" s="6"/>
      <c r="H825" s="7">
        <f t="shared" ref="H825:H828" si="68">E825*G825</f>
        <v>0</v>
      </c>
    </row>
    <row r="826" spans="1:8" ht="15.75" x14ac:dyDescent="0.25">
      <c r="A826" s="32">
        <v>3</v>
      </c>
      <c r="B826" s="156"/>
      <c r="C826" s="157"/>
      <c r="D826" s="8"/>
      <c r="E826" s="5"/>
      <c r="F826" s="8"/>
      <c r="G826" s="6"/>
      <c r="H826" s="7">
        <f t="shared" si="68"/>
        <v>0</v>
      </c>
    </row>
    <row r="827" spans="1:8" ht="15.75" x14ac:dyDescent="0.25">
      <c r="A827" s="33">
        <v>4</v>
      </c>
      <c r="B827" s="156"/>
      <c r="C827" s="157"/>
      <c r="D827" s="8"/>
      <c r="E827" s="5"/>
      <c r="F827" s="8"/>
      <c r="G827" s="6"/>
      <c r="H827" s="7">
        <f t="shared" si="68"/>
        <v>0</v>
      </c>
    </row>
    <row r="828" spans="1:8" ht="16.5" thickBot="1" x14ac:dyDescent="0.3">
      <c r="A828" s="34">
        <v>5</v>
      </c>
      <c r="B828" s="158"/>
      <c r="C828" s="159"/>
      <c r="D828" s="18"/>
      <c r="E828" s="17"/>
      <c r="F828" s="18"/>
      <c r="G828" s="19"/>
      <c r="H828" s="20">
        <f t="shared" si="68"/>
        <v>0</v>
      </c>
    </row>
    <row r="829" spans="1:8" ht="18.75" thickBot="1" x14ac:dyDescent="0.3">
      <c r="A829" s="160" t="s">
        <v>123</v>
      </c>
      <c r="B829" s="161"/>
      <c r="C829" s="162"/>
      <c r="D829" s="169" t="str">
        <f>HYPERLINK(D820)</f>
        <v/>
      </c>
      <c r="E829" s="170"/>
      <c r="F829" s="171"/>
      <c r="G829" s="30" t="s">
        <v>9</v>
      </c>
      <c r="H829" s="29">
        <f>SUM(H824:H828)</f>
        <v>0</v>
      </c>
    </row>
    <row r="830" spans="1:8" ht="18.75" thickBot="1" x14ac:dyDescent="0.3">
      <c r="A830" s="21"/>
    </row>
    <row r="831" spans="1:8" ht="18.75" thickBot="1" x14ac:dyDescent="0.3">
      <c r="A831" s="172" t="s">
        <v>16</v>
      </c>
      <c r="B831" s="173"/>
      <c r="C831" s="173"/>
      <c r="D831" s="173"/>
      <c r="E831" s="173"/>
      <c r="F831" s="173"/>
      <c r="G831" s="173"/>
      <c r="H831" s="174"/>
    </row>
    <row r="832" spans="1:8" ht="18.75" thickBot="1" x14ac:dyDescent="0.3">
      <c r="A832" s="27" t="s">
        <v>10</v>
      </c>
      <c r="B832" s="175" t="s">
        <v>14</v>
      </c>
      <c r="C832" s="175"/>
      <c r="D832" s="40" t="s">
        <v>79</v>
      </c>
      <c r="E832" s="40" t="s">
        <v>11</v>
      </c>
      <c r="F832" s="40" t="s">
        <v>15</v>
      </c>
      <c r="G832" s="28" t="s">
        <v>12</v>
      </c>
      <c r="H832" s="16" t="s">
        <v>8</v>
      </c>
    </row>
    <row r="833" spans="1:8" ht="15.75" x14ac:dyDescent="0.25">
      <c r="A833" s="32">
        <v>1</v>
      </c>
      <c r="B833" s="176"/>
      <c r="C833" s="177"/>
      <c r="D833" s="41"/>
      <c r="E833" s="12"/>
      <c r="F833" s="12"/>
      <c r="G833" s="13" t="e">
        <f>VLOOKUP(D833,'Operation Cost Index'!E:F,2,0)</f>
        <v>#N/A</v>
      </c>
      <c r="H833" s="15">
        <f>IFERROR(E833*G833,0)</f>
        <v>0</v>
      </c>
    </row>
    <row r="834" spans="1:8" ht="15.75" x14ac:dyDescent="0.25">
      <c r="A834" s="33">
        <v>2</v>
      </c>
      <c r="B834" s="156"/>
      <c r="C834" s="157"/>
      <c r="D834" s="41"/>
      <c r="E834" s="12"/>
      <c r="F834" s="14"/>
      <c r="G834" s="13" t="e">
        <f>VLOOKUP(D834,'Operation Cost Index'!E:F,2,0)</f>
        <v>#N/A</v>
      </c>
      <c r="H834" s="15">
        <f t="shared" ref="H834:H839" si="69">IFERROR(E834*G834,0)</f>
        <v>0</v>
      </c>
    </row>
    <row r="835" spans="1:8" ht="15.75" x14ac:dyDescent="0.25">
      <c r="A835" s="33">
        <v>3</v>
      </c>
      <c r="B835" s="156"/>
      <c r="C835" s="157"/>
      <c r="D835" s="41"/>
      <c r="E835" s="12"/>
      <c r="F835" s="14"/>
      <c r="G835" s="13" t="e">
        <f>VLOOKUP(D835,'Operation Cost Index'!E:F,2,0)</f>
        <v>#N/A</v>
      </c>
      <c r="H835" s="15">
        <f t="shared" si="69"/>
        <v>0</v>
      </c>
    </row>
    <row r="836" spans="1:8" ht="15.75" x14ac:dyDescent="0.25">
      <c r="A836" s="33">
        <v>4</v>
      </c>
      <c r="B836" s="156"/>
      <c r="C836" s="157"/>
      <c r="D836" s="41"/>
      <c r="E836" s="12"/>
      <c r="F836" s="14"/>
      <c r="G836" s="13" t="e">
        <f>VLOOKUP(D836,'Operation Cost Index'!E:F,2,0)</f>
        <v>#N/A</v>
      </c>
      <c r="H836" s="15">
        <f t="shared" si="69"/>
        <v>0</v>
      </c>
    </row>
    <row r="837" spans="1:8" ht="15.75" x14ac:dyDescent="0.25">
      <c r="A837" s="33">
        <v>5</v>
      </c>
      <c r="B837" s="156"/>
      <c r="C837" s="157"/>
      <c r="D837" s="41"/>
      <c r="E837" s="12"/>
      <c r="F837" s="14"/>
      <c r="G837" s="13" t="e">
        <f>VLOOKUP(D837,'Operation Cost Index'!E:F,2,0)</f>
        <v>#N/A</v>
      </c>
      <c r="H837" s="15">
        <f t="shared" si="69"/>
        <v>0</v>
      </c>
    </row>
    <row r="838" spans="1:8" ht="15.75" x14ac:dyDescent="0.25">
      <c r="A838" s="33">
        <v>6</v>
      </c>
      <c r="B838" s="156"/>
      <c r="C838" s="157"/>
      <c r="D838" s="41"/>
      <c r="E838" s="12"/>
      <c r="F838" s="14"/>
      <c r="G838" s="13" t="e">
        <f>VLOOKUP(D838,'Operation Cost Index'!E:F,2,0)</f>
        <v>#N/A</v>
      </c>
      <c r="H838" s="15">
        <f t="shared" si="69"/>
        <v>0</v>
      </c>
    </row>
    <row r="839" spans="1:8" ht="16.5" thickBot="1" x14ac:dyDescent="0.3">
      <c r="A839" s="35">
        <v>7</v>
      </c>
      <c r="B839" s="158"/>
      <c r="C839" s="159"/>
      <c r="D839" s="22"/>
      <c r="E839" s="23"/>
      <c r="F839" s="24"/>
      <c r="G839" s="13" t="e">
        <f>VLOOKUP(D839,'Operation Cost Index'!E:F,2,0)</f>
        <v>#N/A</v>
      </c>
      <c r="H839" s="15">
        <f t="shared" si="69"/>
        <v>0</v>
      </c>
    </row>
    <row r="840" spans="1:8" ht="18.75" thickBot="1" x14ac:dyDescent="0.3">
      <c r="A840" s="160" t="s">
        <v>124</v>
      </c>
      <c r="B840" s="161"/>
      <c r="C840" s="162"/>
      <c r="D840" s="163" t="str">
        <f>HYPERLINK(D820)</f>
        <v/>
      </c>
      <c r="E840" s="164"/>
      <c r="F840" s="165"/>
      <c r="G840" s="31" t="s">
        <v>9</v>
      </c>
      <c r="H840" s="25">
        <f>SUM(H833:H839)</f>
        <v>0</v>
      </c>
    </row>
    <row r="841" spans="1:8" ht="16.5" thickBot="1" x14ac:dyDescent="0.3">
      <c r="A841" s="44"/>
      <c r="B841" s="44"/>
      <c r="C841" s="44"/>
      <c r="D841" s="166" t="s">
        <v>125</v>
      </c>
      <c r="E841" s="167"/>
      <c r="F841" s="167"/>
      <c r="G841" s="168"/>
      <c r="H841" s="26">
        <f>SUM(H829+H840)</f>
        <v>0</v>
      </c>
    </row>
    <row r="843" spans="1:8" ht="15.75" thickBot="1" x14ac:dyDescent="0.3"/>
    <row r="844" spans="1:8" ht="18.75" thickBot="1" x14ac:dyDescent="0.3">
      <c r="A844" s="46" t="s">
        <v>161</v>
      </c>
      <c r="B844" s="178" t="s">
        <v>0</v>
      </c>
      <c r="C844" s="179"/>
      <c r="D844" s="180"/>
      <c r="E844" s="181"/>
      <c r="F844" s="181"/>
      <c r="G844" s="182"/>
      <c r="H844" s="48"/>
    </row>
    <row r="845" spans="1:8" ht="18.75" thickBot="1" x14ac:dyDescent="0.3">
      <c r="A845" s="45"/>
      <c r="B845" s="47"/>
      <c r="C845" s="47"/>
      <c r="D845" s="47"/>
      <c r="E845" s="47"/>
      <c r="F845" s="49"/>
      <c r="G845" s="50"/>
      <c r="H845" s="51"/>
    </row>
    <row r="846" spans="1:8" ht="18.75" thickBot="1" x14ac:dyDescent="0.3">
      <c r="A846" s="183" t="s">
        <v>13</v>
      </c>
      <c r="B846" s="184"/>
      <c r="C846" s="184"/>
      <c r="D846" s="184"/>
      <c r="E846" s="184"/>
      <c r="F846" s="184"/>
      <c r="G846" s="184"/>
      <c r="H846" s="185"/>
    </row>
    <row r="847" spans="1:8" ht="18.75" thickBot="1" x14ac:dyDescent="0.3">
      <c r="A847" s="27" t="s">
        <v>10</v>
      </c>
      <c r="B847" s="186" t="s">
        <v>0</v>
      </c>
      <c r="C847" s="187"/>
      <c r="D847" s="42" t="s">
        <v>6</v>
      </c>
      <c r="E847" s="42" t="s">
        <v>11</v>
      </c>
      <c r="F847" s="27" t="s">
        <v>7</v>
      </c>
      <c r="G847" s="28" t="s">
        <v>12</v>
      </c>
      <c r="H847" s="16" t="s">
        <v>8</v>
      </c>
    </row>
    <row r="848" spans="1:8" ht="15.75" x14ac:dyDescent="0.25">
      <c r="A848" s="32">
        <v>1</v>
      </c>
      <c r="B848" s="188"/>
      <c r="C848" s="189"/>
      <c r="D848" s="5"/>
      <c r="E848" s="5"/>
      <c r="F848" s="5"/>
      <c r="G848" s="6"/>
      <c r="H848" s="7">
        <f>E848*G848</f>
        <v>0</v>
      </c>
    </row>
    <row r="849" spans="1:8" ht="15.75" x14ac:dyDescent="0.25">
      <c r="A849" s="33">
        <v>2</v>
      </c>
      <c r="B849" s="156"/>
      <c r="C849" s="157"/>
      <c r="D849" s="8"/>
      <c r="E849" s="5"/>
      <c r="F849" s="8"/>
      <c r="G849" s="6"/>
      <c r="H849" s="7">
        <f t="shared" ref="H849:H852" si="70">E849*G849</f>
        <v>0</v>
      </c>
    </row>
    <row r="850" spans="1:8" ht="15.75" x14ac:dyDescent="0.25">
      <c r="A850" s="32">
        <v>3</v>
      </c>
      <c r="B850" s="156"/>
      <c r="C850" s="157"/>
      <c r="D850" s="8"/>
      <c r="E850" s="5"/>
      <c r="F850" s="8"/>
      <c r="G850" s="6"/>
      <c r="H850" s="7">
        <f t="shared" si="70"/>
        <v>0</v>
      </c>
    </row>
    <row r="851" spans="1:8" ht="15.75" x14ac:dyDescent="0.25">
      <c r="A851" s="33">
        <v>4</v>
      </c>
      <c r="B851" s="156"/>
      <c r="C851" s="157"/>
      <c r="D851" s="8"/>
      <c r="E851" s="5"/>
      <c r="F851" s="8"/>
      <c r="G851" s="6"/>
      <c r="H851" s="7">
        <f t="shared" si="70"/>
        <v>0</v>
      </c>
    </row>
    <row r="852" spans="1:8" ht="16.5" thickBot="1" x14ac:dyDescent="0.3">
      <c r="A852" s="34">
        <v>5</v>
      </c>
      <c r="B852" s="158"/>
      <c r="C852" s="159"/>
      <c r="D852" s="18"/>
      <c r="E852" s="17"/>
      <c r="F852" s="18"/>
      <c r="G852" s="19"/>
      <c r="H852" s="20">
        <f t="shared" si="70"/>
        <v>0</v>
      </c>
    </row>
    <row r="853" spans="1:8" ht="18.75" thickBot="1" x14ac:dyDescent="0.3">
      <c r="A853" s="160" t="s">
        <v>123</v>
      </c>
      <c r="B853" s="161"/>
      <c r="C853" s="162"/>
      <c r="D853" s="169" t="str">
        <f>HYPERLINK(D844)</f>
        <v/>
      </c>
      <c r="E853" s="170"/>
      <c r="F853" s="171"/>
      <c r="G853" s="30" t="s">
        <v>9</v>
      </c>
      <c r="H853" s="29">
        <f>SUM(H848:H852)</f>
        <v>0</v>
      </c>
    </row>
    <row r="854" spans="1:8" ht="18.75" thickBot="1" x14ac:dyDescent="0.3">
      <c r="A854" s="21"/>
    </row>
    <row r="855" spans="1:8" ht="18.75" thickBot="1" x14ac:dyDescent="0.3">
      <c r="A855" s="172" t="s">
        <v>16</v>
      </c>
      <c r="B855" s="173"/>
      <c r="C855" s="173"/>
      <c r="D855" s="173"/>
      <c r="E855" s="173"/>
      <c r="F855" s="173"/>
      <c r="G855" s="173"/>
      <c r="H855" s="174"/>
    </row>
    <row r="856" spans="1:8" ht="18.75" thickBot="1" x14ac:dyDescent="0.3">
      <c r="A856" s="27" t="s">
        <v>10</v>
      </c>
      <c r="B856" s="175" t="s">
        <v>14</v>
      </c>
      <c r="C856" s="175"/>
      <c r="D856" s="40" t="s">
        <v>79</v>
      </c>
      <c r="E856" s="40" t="s">
        <v>11</v>
      </c>
      <c r="F856" s="40" t="s">
        <v>15</v>
      </c>
      <c r="G856" s="28" t="s">
        <v>12</v>
      </c>
      <c r="H856" s="16" t="s">
        <v>8</v>
      </c>
    </row>
    <row r="857" spans="1:8" ht="15.75" x14ac:dyDescent="0.25">
      <c r="A857" s="32">
        <v>1</v>
      </c>
      <c r="B857" s="176"/>
      <c r="C857" s="177"/>
      <c r="D857" s="41"/>
      <c r="E857" s="12"/>
      <c r="F857" s="12"/>
      <c r="G857" s="13" t="e">
        <f>VLOOKUP(D857,'Operation Cost Index'!E:F,2,0)</f>
        <v>#N/A</v>
      </c>
      <c r="H857" s="15">
        <f>IFERROR(E857*G857,0)</f>
        <v>0</v>
      </c>
    </row>
    <row r="858" spans="1:8" ht="15.75" x14ac:dyDescent="0.25">
      <c r="A858" s="33">
        <v>2</v>
      </c>
      <c r="B858" s="156"/>
      <c r="C858" s="157"/>
      <c r="D858" s="41"/>
      <c r="E858" s="12"/>
      <c r="F858" s="14"/>
      <c r="G858" s="13" t="e">
        <f>VLOOKUP(D858,'Operation Cost Index'!E:F,2,0)</f>
        <v>#N/A</v>
      </c>
      <c r="H858" s="15">
        <f t="shared" ref="H858:H863" si="71">IFERROR(E858*G858,0)</f>
        <v>0</v>
      </c>
    </row>
    <row r="859" spans="1:8" ht="15.75" x14ac:dyDescent="0.25">
      <c r="A859" s="33">
        <v>3</v>
      </c>
      <c r="B859" s="156"/>
      <c r="C859" s="157"/>
      <c r="D859" s="41"/>
      <c r="E859" s="12"/>
      <c r="F859" s="14"/>
      <c r="G859" s="13" t="e">
        <f>VLOOKUP(D859,'Operation Cost Index'!E:F,2,0)</f>
        <v>#N/A</v>
      </c>
      <c r="H859" s="15">
        <f t="shared" si="71"/>
        <v>0</v>
      </c>
    </row>
    <row r="860" spans="1:8" ht="15.75" x14ac:dyDescent="0.25">
      <c r="A860" s="33">
        <v>4</v>
      </c>
      <c r="B860" s="156"/>
      <c r="C860" s="157"/>
      <c r="D860" s="41"/>
      <c r="E860" s="12"/>
      <c r="F860" s="14"/>
      <c r="G860" s="13" t="e">
        <f>VLOOKUP(D860,'Operation Cost Index'!E:F,2,0)</f>
        <v>#N/A</v>
      </c>
      <c r="H860" s="15">
        <f t="shared" si="71"/>
        <v>0</v>
      </c>
    </row>
    <row r="861" spans="1:8" ht="15.75" x14ac:dyDescent="0.25">
      <c r="A861" s="33">
        <v>5</v>
      </c>
      <c r="B861" s="156"/>
      <c r="C861" s="157"/>
      <c r="D861" s="41"/>
      <c r="E861" s="12"/>
      <c r="F861" s="14"/>
      <c r="G861" s="13" t="e">
        <f>VLOOKUP(D861,'Operation Cost Index'!E:F,2,0)</f>
        <v>#N/A</v>
      </c>
      <c r="H861" s="15">
        <f t="shared" si="71"/>
        <v>0</v>
      </c>
    </row>
    <row r="862" spans="1:8" ht="15.75" x14ac:dyDescent="0.25">
      <c r="A862" s="33">
        <v>6</v>
      </c>
      <c r="B862" s="156"/>
      <c r="C862" s="157"/>
      <c r="D862" s="41"/>
      <c r="E862" s="12"/>
      <c r="F862" s="14"/>
      <c r="G862" s="13" t="e">
        <f>VLOOKUP(D862,'Operation Cost Index'!E:F,2,0)</f>
        <v>#N/A</v>
      </c>
      <c r="H862" s="15">
        <f t="shared" si="71"/>
        <v>0</v>
      </c>
    </row>
    <row r="863" spans="1:8" ht="16.5" thickBot="1" x14ac:dyDescent="0.3">
      <c r="A863" s="35">
        <v>7</v>
      </c>
      <c r="B863" s="158"/>
      <c r="C863" s="159"/>
      <c r="D863" s="22"/>
      <c r="E863" s="23"/>
      <c r="F863" s="24"/>
      <c r="G863" s="13" t="e">
        <f>VLOOKUP(D863,'Operation Cost Index'!E:F,2,0)</f>
        <v>#N/A</v>
      </c>
      <c r="H863" s="15">
        <f t="shared" si="71"/>
        <v>0</v>
      </c>
    </row>
    <row r="864" spans="1:8" ht="18.75" thickBot="1" x14ac:dyDescent="0.3">
      <c r="A864" s="160" t="s">
        <v>124</v>
      </c>
      <c r="B864" s="161"/>
      <c r="C864" s="162"/>
      <c r="D864" s="163" t="str">
        <f>HYPERLINK(D844)</f>
        <v/>
      </c>
      <c r="E864" s="164"/>
      <c r="F864" s="165"/>
      <c r="G864" s="31" t="s">
        <v>9</v>
      </c>
      <c r="H864" s="25">
        <f>SUM(H857:H863)</f>
        <v>0</v>
      </c>
    </row>
    <row r="865" spans="1:8" ht="16.5" thickBot="1" x14ac:dyDescent="0.3">
      <c r="A865" s="44"/>
      <c r="B865" s="44"/>
      <c r="C865" s="44"/>
      <c r="D865" s="166" t="s">
        <v>125</v>
      </c>
      <c r="E865" s="167"/>
      <c r="F865" s="167"/>
      <c r="G865" s="168"/>
      <c r="H865" s="26">
        <f>SUM(H853+H864)</f>
        <v>0</v>
      </c>
    </row>
    <row r="867" spans="1:8" ht="15.75" thickBot="1" x14ac:dyDescent="0.3"/>
    <row r="868" spans="1:8" ht="18.75" thickBot="1" x14ac:dyDescent="0.3">
      <c r="A868" s="46" t="s">
        <v>162</v>
      </c>
      <c r="B868" s="178" t="s">
        <v>0</v>
      </c>
      <c r="C868" s="179"/>
      <c r="D868" s="180"/>
      <c r="E868" s="181"/>
      <c r="F868" s="181"/>
      <c r="G868" s="182"/>
      <c r="H868" s="48"/>
    </row>
    <row r="869" spans="1:8" ht="18.75" thickBot="1" x14ac:dyDescent="0.3">
      <c r="A869" s="45"/>
      <c r="B869" s="47"/>
      <c r="C869" s="47"/>
      <c r="D869" s="47"/>
      <c r="E869" s="47"/>
      <c r="F869" s="49"/>
      <c r="G869" s="50"/>
      <c r="H869" s="51"/>
    </row>
    <row r="870" spans="1:8" ht="18.75" thickBot="1" x14ac:dyDescent="0.3">
      <c r="A870" s="183" t="s">
        <v>13</v>
      </c>
      <c r="B870" s="184"/>
      <c r="C870" s="184"/>
      <c r="D870" s="184"/>
      <c r="E870" s="184"/>
      <c r="F870" s="184"/>
      <c r="G870" s="184"/>
      <c r="H870" s="185"/>
    </row>
    <row r="871" spans="1:8" ht="18.75" thickBot="1" x14ac:dyDescent="0.3">
      <c r="A871" s="27" t="s">
        <v>10</v>
      </c>
      <c r="B871" s="186" t="s">
        <v>0</v>
      </c>
      <c r="C871" s="187"/>
      <c r="D871" s="42" t="s">
        <v>6</v>
      </c>
      <c r="E871" s="42" t="s">
        <v>11</v>
      </c>
      <c r="F871" s="27" t="s">
        <v>7</v>
      </c>
      <c r="G871" s="28" t="s">
        <v>12</v>
      </c>
      <c r="H871" s="16" t="s">
        <v>8</v>
      </c>
    </row>
    <row r="872" spans="1:8" ht="15.75" x14ac:dyDescent="0.25">
      <c r="A872" s="32">
        <v>1</v>
      </c>
      <c r="B872" s="188"/>
      <c r="C872" s="189"/>
      <c r="D872" s="5"/>
      <c r="E872" s="5"/>
      <c r="F872" s="5"/>
      <c r="G872" s="6"/>
      <c r="H872" s="7">
        <f>E872*G872</f>
        <v>0</v>
      </c>
    </row>
    <row r="873" spans="1:8" ht="15.75" x14ac:dyDescent="0.25">
      <c r="A873" s="33">
        <v>2</v>
      </c>
      <c r="B873" s="156"/>
      <c r="C873" s="157"/>
      <c r="D873" s="8"/>
      <c r="E873" s="5"/>
      <c r="F873" s="8"/>
      <c r="G873" s="6"/>
      <c r="H873" s="7">
        <f t="shared" ref="H873:H876" si="72">E873*G873</f>
        <v>0</v>
      </c>
    </row>
    <row r="874" spans="1:8" ht="15.75" x14ac:dyDescent="0.25">
      <c r="A874" s="32">
        <v>3</v>
      </c>
      <c r="B874" s="156"/>
      <c r="C874" s="157"/>
      <c r="D874" s="8"/>
      <c r="E874" s="5"/>
      <c r="F874" s="8"/>
      <c r="G874" s="6"/>
      <c r="H874" s="7">
        <f t="shared" si="72"/>
        <v>0</v>
      </c>
    </row>
    <row r="875" spans="1:8" ht="15.75" x14ac:dyDescent="0.25">
      <c r="A875" s="33">
        <v>4</v>
      </c>
      <c r="B875" s="156"/>
      <c r="C875" s="157"/>
      <c r="D875" s="8"/>
      <c r="E875" s="5"/>
      <c r="F875" s="8"/>
      <c r="G875" s="6"/>
      <c r="H875" s="7">
        <f t="shared" si="72"/>
        <v>0</v>
      </c>
    </row>
    <row r="876" spans="1:8" ht="16.5" thickBot="1" x14ac:dyDescent="0.3">
      <c r="A876" s="34">
        <v>5</v>
      </c>
      <c r="B876" s="158"/>
      <c r="C876" s="159"/>
      <c r="D876" s="18"/>
      <c r="E876" s="17"/>
      <c r="F876" s="18"/>
      <c r="G876" s="19"/>
      <c r="H876" s="20">
        <f t="shared" si="72"/>
        <v>0</v>
      </c>
    </row>
    <row r="877" spans="1:8" ht="18.75" thickBot="1" x14ac:dyDescent="0.3">
      <c r="A877" s="160" t="s">
        <v>123</v>
      </c>
      <c r="B877" s="161"/>
      <c r="C877" s="162"/>
      <c r="D877" s="169" t="str">
        <f>HYPERLINK(D868)</f>
        <v/>
      </c>
      <c r="E877" s="170"/>
      <c r="F877" s="171"/>
      <c r="G877" s="30" t="s">
        <v>9</v>
      </c>
      <c r="H877" s="29">
        <f>SUM(H872:H876)</f>
        <v>0</v>
      </c>
    </row>
    <row r="878" spans="1:8" ht="18.75" thickBot="1" x14ac:dyDescent="0.3">
      <c r="A878" s="21"/>
    </row>
    <row r="879" spans="1:8" ht="18.75" thickBot="1" x14ac:dyDescent="0.3">
      <c r="A879" s="172" t="s">
        <v>16</v>
      </c>
      <c r="B879" s="173"/>
      <c r="C879" s="173"/>
      <c r="D879" s="173"/>
      <c r="E879" s="173"/>
      <c r="F879" s="173"/>
      <c r="G879" s="173"/>
      <c r="H879" s="174"/>
    </row>
    <row r="880" spans="1:8" ht="18.75" thickBot="1" x14ac:dyDescent="0.3">
      <c r="A880" s="27" t="s">
        <v>10</v>
      </c>
      <c r="B880" s="175" t="s">
        <v>14</v>
      </c>
      <c r="C880" s="175"/>
      <c r="D880" s="40" t="s">
        <v>79</v>
      </c>
      <c r="E880" s="40" t="s">
        <v>11</v>
      </c>
      <c r="F880" s="40" t="s">
        <v>15</v>
      </c>
      <c r="G880" s="28" t="s">
        <v>12</v>
      </c>
      <c r="H880" s="16" t="s">
        <v>8</v>
      </c>
    </row>
    <row r="881" spans="1:8" ht="15.75" x14ac:dyDescent="0.25">
      <c r="A881" s="32">
        <v>1</v>
      </c>
      <c r="B881" s="176"/>
      <c r="C881" s="177"/>
      <c r="D881" s="41"/>
      <c r="E881" s="12"/>
      <c r="F881" s="12"/>
      <c r="G881" s="13" t="e">
        <f>VLOOKUP(D881,'Operation Cost Index'!E:F,2,0)</f>
        <v>#N/A</v>
      </c>
      <c r="H881" s="15">
        <f>IFERROR(E881*G881,0)</f>
        <v>0</v>
      </c>
    </row>
    <row r="882" spans="1:8" ht="15.75" x14ac:dyDescent="0.25">
      <c r="A882" s="33">
        <v>2</v>
      </c>
      <c r="B882" s="156"/>
      <c r="C882" s="157"/>
      <c r="D882" s="41"/>
      <c r="E882" s="12"/>
      <c r="F882" s="14"/>
      <c r="G882" s="13" t="e">
        <f>VLOOKUP(D882,'Operation Cost Index'!E:F,2,0)</f>
        <v>#N/A</v>
      </c>
      <c r="H882" s="15">
        <f t="shared" ref="H882:H887" si="73">IFERROR(E882*G882,0)</f>
        <v>0</v>
      </c>
    </row>
    <row r="883" spans="1:8" ht="15.75" x14ac:dyDescent="0.25">
      <c r="A883" s="33">
        <v>3</v>
      </c>
      <c r="B883" s="156"/>
      <c r="C883" s="157"/>
      <c r="D883" s="41"/>
      <c r="E883" s="12"/>
      <c r="F883" s="14"/>
      <c r="G883" s="13" t="e">
        <f>VLOOKUP(D883,'Operation Cost Index'!E:F,2,0)</f>
        <v>#N/A</v>
      </c>
      <c r="H883" s="15">
        <f t="shared" si="73"/>
        <v>0</v>
      </c>
    </row>
    <row r="884" spans="1:8" ht="15.75" x14ac:dyDescent="0.25">
      <c r="A884" s="33">
        <v>4</v>
      </c>
      <c r="B884" s="156"/>
      <c r="C884" s="157"/>
      <c r="D884" s="41"/>
      <c r="E884" s="12"/>
      <c r="F884" s="14"/>
      <c r="G884" s="13" t="e">
        <f>VLOOKUP(D884,'Operation Cost Index'!E:F,2,0)</f>
        <v>#N/A</v>
      </c>
      <c r="H884" s="15">
        <f t="shared" si="73"/>
        <v>0</v>
      </c>
    </row>
    <row r="885" spans="1:8" ht="15.75" x14ac:dyDescent="0.25">
      <c r="A885" s="33">
        <v>5</v>
      </c>
      <c r="B885" s="156"/>
      <c r="C885" s="157"/>
      <c r="D885" s="41"/>
      <c r="E885" s="12"/>
      <c r="F885" s="14"/>
      <c r="G885" s="13" t="e">
        <f>VLOOKUP(D885,'Operation Cost Index'!E:F,2,0)</f>
        <v>#N/A</v>
      </c>
      <c r="H885" s="15">
        <f t="shared" si="73"/>
        <v>0</v>
      </c>
    </row>
    <row r="886" spans="1:8" ht="15.75" x14ac:dyDescent="0.25">
      <c r="A886" s="33">
        <v>6</v>
      </c>
      <c r="B886" s="156"/>
      <c r="C886" s="157"/>
      <c r="D886" s="41"/>
      <c r="E886" s="12"/>
      <c r="F886" s="14"/>
      <c r="G886" s="13" t="e">
        <f>VLOOKUP(D886,'Operation Cost Index'!E:F,2,0)</f>
        <v>#N/A</v>
      </c>
      <c r="H886" s="15">
        <f t="shared" si="73"/>
        <v>0</v>
      </c>
    </row>
    <row r="887" spans="1:8" ht="16.5" thickBot="1" x14ac:dyDescent="0.3">
      <c r="A887" s="35">
        <v>7</v>
      </c>
      <c r="B887" s="158"/>
      <c r="C887" s="159"/>
      <c r="D887" s="22"/>
      <c r="E887" s="23"/>
      <c r="F887" s="24"/>
      <c r="G887" s="13" t="e">
        <f>VLOOKUP(D887,'Operation Cost Index'!E:F,2,0)</f>
        <v>#N/A</v>
      </c>
      <c r="H887" s="15">
        <f t="shared" si="73"/>
        <v>0</v>
      </c>
    </row>
    <row r="888" spans="1:8" ht="18.75" thickBot="1" x14ac:dyDescent="0.3">
      <c r="A888" s="160" t="s">
        <v>124</v>
      </c>
      <c r="B888" s="161"/>
      <c r="C888" s="162"/>
      <c r="D888" s="163" t="str">
        <f>HYPERLINK(D868)</f>
        <v/>
      </c>
      <c r="E888" s="164"/>
      <c r="F888" s="165"/>
      <c r="G888" s="31" t="s">
        <v>9</v>
      </c>
      <c r="H888" s="25">
        <f>SUM(H881:H887)</f>
        <v>0</v>
      </c>
    </row>
    <row r="889" spans="1:8" ht="16.5" thickBot="1" x14ac:dyDescent="0.3">
      <c r="A889" s="44"/>
      <c r="B889" s="44"/>
      <c r="C889" s="44"/>
      <c r="D889" s="166" t="s">
        <v>125</v>
      </c>
      <c r="E889" s="167"/>
      <c r="F889" s="167"/>
      <c r="G889" s="168"/>
      <c r="H889" s="26">
        <f>SUM(H877+H888)</f>
        <v>0</v>
      </c>
    </row>
    <row r="891" spans="1:8" ht="15.75" thickBot="1" x14ac:dyDescent="0.3"/>
    <row r="892" spans="1:8" ht="18.75" thickBot="1" x14ac:dyDescent="0.3">
      <c r="A892" s="46" t="s">
        <v>163</v>
      </c>
      <c r="B892" s="178" t="s">
        <v>0</v>
      </c>
      <c r="C892" s="179"/>
      <c r="D892" s="180"/>
      <c r="E892" s="181"/>
      <c r="F892" s="181"/>
      <c r="G892" s="182"/>
      <c r="H892" s="48"/>
    </row>
    <row r="893" spans="1:8" ht="18.75" thickBot="1" x14ac:dyDescent="0.3">
      <c r="A893" s="45"/>
      <c r="B893" s="47"/>
      <c r="C893" s="47"/>
      <c r="D893" s="47"/>
      <c r="E893" s="47"/>
      <c r="F893" s="49"/>
      <c r="G893" s="50"/>
      <c r="H893" s="51"/>
    </row>
    <row r="894" spans="1:8" ht="18.75" thickBot="1" x14ac:dyDescent="0.3">
      <c r="A894" s="183" t="s">
        <v>13</v>
      </c>
      <c r="B894" s="184"/>
      <c r="C894" s="184"/>
      <c r="D894" s="184"/>
      <c r="E894" s="184"/>
      <c r="F894" s="184"/>
      <c r="G894" s="184"/>
      <c r="H894" s="185"/>
    </row>
    <row r="895" spans="1:8" ht="18.75" thickBot="1" x14ac:dyDescent="0.3">
      <c r="A895" s="27" t="s">
        <v>10</v>
      </c>
      <c r="B895" s="186" t="s">
        <v>0</v>
      </c>
      <c r="C895" s="187"/>
      <c r="D895" s="42" t="s">
        <v>6</v>
      </c>
      <c r="E895" s="42" t="s">
        <v>11</v>
      </c>
      <c r="F895" s="27" t="s">
        <v>7</v>
      </c>
      <c r="G895" s="28" t="s">
        <v>12</v>
      </c>
      <c r="H895" s="16" t="s">
        <v>8</v>
      </c>
    </row>
    <row r="896" spans="1:8" ht="15.75" x14ac:dyDescent="0.25">
      <c r="A896" s="32">
        <v>1</v>
      </c>
      <c r="B896" s="188"/>
      <c r="C896" s="189"/>
      <c r="D896" s="5"/>
      <c r="E896" s="5"/>
      <c r="F896" s="5"/>
      <c r="G896" s="6"/>
      <c r="H896" s="7">
        <f>E896*G896</f>
        <v>0</v>
      </c>
    </row>
    <row r="897" spans="1:8" ht="15.75" x14ac:dyDescent="0.25">
      <c r="A897" s="33">
        <v>2</v>
      </c>
      <c r="B897" s="156"/>
      <c r="C897" s="157"/>
      <c r="D897" s="8"/>
      <c r="E897" s="5"/>
      <c r="F897" s="8"/>
      <c r="G897" s="6"/>
      <c r="H897" s="7">
        <f t="shared" ref="H897:H900" si="74">E897*G897</f>
        <v>0</v>
      </c>
    </row>
    <row r="898" spans="1:8" ht="15.75" x14ac:dyDescent="0.25">
      <c r="A898" s="32">
        <v>3</v>
      </c>
      <c r="B898" s="156"/>
      <c r="C898" s="157"/>
      <c r="D898" s="8"/>
      <c r="E898" s="5"/>
      <c r="F898" s="8"/>
      <c r="G898" s="6"/>
      <c r="H898" s="7">
        <f t="shared" si="74"/>
        <v>0</v>
      </c>
    </row>
    <row r="899" spans="1:8" ht="15.75" x14ac:dyDescent="0.25">
      <c r="A899" s="33">
        <v>4</v>
      </c>
      <c r="B899" s="156"/>
      <c r="C899" s="157"/>
      <c r="D899" s="8"/>
      <c r="E899" s="5"/>
      <c r="F899" s="8"/>
      <c r="G899" s="6"/>
      <c r="H899" s="7">
        <f t="shared" si="74"/>
        <v>0</v>
      </c>
    </row>
    <row r="900" spans="1:8" ht="16.5" thickBot="1" x14ac:dyDescent="0.3">
      <c r="A900" s="34">
        <v>5</v>
      </c>
      <c r="B900" s="158"/>
      <c r="C900" s="159"/>
      <c r="D900" s="18"/>
      <c r="E900" s="17"/>
      <c r="F900" s="18"/>
      <c r="G900" s="19"/>
      <c r="H900" s="20">
        <f t="shared" si="74"/>
        <v>0</v>
      </c>
    </row>
    <row r="901" spans="1:8" ht="18.75" thickBot="1" x14ac:dyDescent="0.3">
      <c r="A901" s="160" t="s">
        <v>123</v>
      </c>
      <c r="B901" s="161"/>
      <c r="C901" s="162"/>
      <c r="D901" s="169" t="str">
        <f>HYPERLINK(D892)</f>
        <v/>
      </c>
      <c r="E901" s="170"/>
      <c r="F901" s="171"/>
      <c r="G901" s="30" t="s">
        <v>9</v>
      </c>
      <c r="H901" s="29">
        <f>SUM(H896:H900)</f>
        <v>0</v>
      </c>
    </row>
    <row r="902" spans="1:8" ht="18.75" thickBot="1" x14ac:dyDescent="0.3">
      <c r="A902" s="21"/>
    </row>
    <row r="903" spans="1:8" ht="18.75" thickBot="1" x14ac:dyDescent="0.3">
      <c r="A903" s="172" t="s">
        <v>16</v>
      </c>
      <c r="B903" s="173"/>
      <c r="C903" s="173"/>
      <c r="D903" s="173"/>
      <c r="E903" s="173"/>
      <c r="F903" s="173"/>
      <c r="G903" s="173"/>
      <c r="H903" s="174"/>
    </row>
    <row r="904" spans="1:8" ht="18.75" thickBot="1" x14ac:dyDescent="0.3">
      <c r="A904" s="27" t="s">
        <v>10</v>
      </c>
      <c r="B904" s="175" t="s">
        <v>14</v>
      </c>
      <c r="C904" s="175"/>
      <c r="D904" s="40" t="s">
        <v>79</v>
      </c>
      <c r="E904" s="40" t="s">
        <v>11</v>
      </c>
      <c r="F904" s="40" t="s">
        <v>15</v>
      </c>
      <c r="G904" s="28" t="s">
        <v>12</v>
      </c>
      <c r="H904" s="16" t="s">
        <v>8</v>
      </c>
    </row>
    <row r="905" spans="1:8" ht="15.75" x14ac:dyDescent="0.25">
      <c r="A905" s="32">
        <v>1</v>
      </c>
      <c r="B905" s="176"/>
      <c r="C905" s="177"/>
      <c r="D905" s="41"/>
      <c r="E905" s="12"/>
      <c r="F905" s="12"/>
      <c r="G905" s="13" t="e">
        <f>VLOOKUP(D905,'Operation Cost Index'!E:F,2,0)</f>
        <v>#N/A</v>
      </c>
      <c r="H905" s="15">
        <f>IFERROR(E905*G905,0)</f>
        <v>0</v>
      </c>
    </row>
    <row r="906" spans="1:8" ht="15.75" x14ac:dyDescent="0.25">
      <c r="A906" s="33">
        <v>2</v>
      </c>
      <c r="B906" s="156"/>
      <c r="C906" s="157"/>
      <c r="D906" s="41"/>
      <c r="E906" s="12"/>
      <c r="F906" s="14"/>
      <c r="G906" s="13" t="e">
        <f>VLOOKUP(D906,'Operation Cost Index'!E:F,2,0)</f>
        <v>#N/A</v>
      </c>
      <c r="H906" s="15">
        <f t="shared" ref="H906:H911" si="75">IFERROR(E906*G906,0)</f>
        <v>0</v>
      </c>
    </row>
    <row r="907" spans="1:8" ht="15.75" x14ac:dyDescent="0.25">
      <c r="A907" s="33">
        <v>3</v>
      </c>
      <c r="B907" s="156"/>
      <c r="C907" s="157"/>
      <c r="D907" s="41"/>
      <c r="E907" s="12"/>
      <c r="F907" s="14"/>
      <c r="G907" s="13" t="e">
        <f>VLOOKUP(D907,'Operation Cost Index'!E:F,2,0)</f>
        <v>#N/A</v>
      </c>
      <c r="H907" s="15">
        <f t="shared" si="75"/>
        <v>0</v>
      </c>
    </row>
    <row r="908" spans="1:8" ht="15.75" x14ac:dyDescent="0.25">
      <c r="A908" s="33">
        <v>4</v>
      </c>
      <c r="B908" s="156"/>
      <c r="C908" s="157"/>
      <c r="D908" s="41"/>
      <c r="E908" s="12"/>
      <c r="F908" s="14"/>
      <c r="G908" s="13" t="e">
        <f>VLOOKUP(D908,'Operation Cost Index'!E:F,2,0)</f>
        <v>#N/A</v>
      </c>
      <c r="H908" s="15">
        <f t="shared" si="75"/>
        <v>0</v>
      </c>
    </row>
    <row r="909" spans="1:8" ht="15.75" x14ac:dyDescent="0.25">
      <c r="A909" s="33">
        <v>5</v>
      </c>
      <c r="B909" s="156"/>
      <c r="C909" s="157"/>
      <c r="D909" s="41"/>
      <c r="E909" s="12"/>
      <c r="F909" s="14"/>
      <c r="G909" s="13" t="e">
        <f>VLOOKUP(D909,'Operation Cost Index'!E:F,2,0)</f>
        <v>#N/A</v>
      </c>
      <c r="H909" s="15">
        <f t="shared" si="75"/>
        <v>0</v>
      </c>
    </row>
    <row r="910" spans="1:8" ht="15.75" x14ac:dyDescent="0.25">
      <c r="A910" s="33">
        <v>6</v>
      </c>
      <c r="B910" s="156"/>
      <c r="C910" s="157"/>
      <c r="D910" s="41"/>
      <c r="E910" s="12"/>
      <c r="F910" s="14"/>
      <c r="G910" s="13" t="e">
        <f>VLOOKUP(D910,'Operation Cost Index'!E:F,2,0)</f>
        <v>#N/A</v>
      </c>
      <c r="H910" s="15">
        <f t="shared" si="75"/>
        <v>0</v>
      </c>
    </row>
    <row r="911" spans="1:8" ht="16.5" thickBot="1" x14ac:dyDescent="0.3">
      <c r="A911" s="35">
        <v>7</v>
      </c>
      <c r="B911" s="158"/>
      <c r="C911" s="159"/>
      <c r="D911" s="22"/>
      <c r="E911" s="23"/>
      <c r="F911" s="24"/>
      <c r="G911" s="13" t="e">
        <f>VLOOKUP(D911,'Operation Cost Index'!E:F,2,0)</f>
        <v>#N/A</v>
      </c>
      <c r="H911" s="15">
        <f t="shared" si="75"/>
        <v>0</v>
      </c>
    </row>
    <row r="912" spans="1:8" ht="18.75" thickBot="1" x14ac:dyDescent="0.3">
      <c r="A912" s="160" t="s">
        <v>124</v>
      </c>
      <c r="B912" s="161"/>
      <c r="C912" s="162"/>
      <c r="D912" s="163" t="str">
        <f>HYPERLINK(D892)</f>
        <v/>
      </c>
      <c r="E912" s="164"/>
      <c r="F912" s="165"/>
      <c r="G912" s="31" t="s">
        <v>9</v>
      </c>
      <c r="H912" s="25">
        <f>SUM(H905:H911)</f>
        <v>0</v>
      </c>
    </row>
    <row r="913" spans="1:8" ht="16.5" thickBot="1" x14ac:dyDescent="0.3">
      <c r="A913" s="44"/>
      <c r="B913" s="44"/>
      <c r="C913" s="44"/>
      <c r="D913" s="166" t="s">
        <v>125</v>
      </c>
      <c r="E913" s="167"/>
      <c r="F913" s="167"/>
      <c r="G913" s="168"/>
      <c r="H913" s="26">
        <f>SUM(H901+H912)</f>
        <v>0</v>
      </c>
    </row>
    <row r="915" spans="1:8" ht="15.75" thickBot="1" x14ac:dyDescent="0.3"/>
    <row r="916" spans="1:8" ht="18.75" thickBot="1" x14ac:dyDescent="0.3">
      <c r="A916" s="46" t="s">
        <v>164</v>
      </c>
      <c r="B916" s="178" t="s">
        <v>0</v>
      </c>
      <c r="C916" s="179"/>
      <c r="D916" s="180"/>
      <c r="E916" s="181"/>
      <c r="F916" s="181"/>
      <c r="G916" s="182"/>
      <c r="H916" s="48"/>
    </row>
    <row r="917" spans="1:8" ht="18.75" thickBot="1" x14ac:dyDescent="0.3">
      <c r="A917" s="45"/>
      <c r="B917" s="47"/>
      <c r="C917" s="47"/>
      <c r="D917" s="47"/>
      <c r="E917" s="47"/>
      <c r="F917" s="49"/>
      <c r="G917" s="50"/>
      <c r="H917" s="51"/>
    </row>
    <row r="918" spans="1:8" ht="18.75" thickBot="1" x14ac:dyDescent="0.3">
      <c r="A918" s="183" t="s">
        <v>13</v>
      </c>
      <c r="B918" s="184"/>
      <c r="C918" s="184"/>
      <c r="D918" s="184"/>
      <c r="E918" s="184"/>
      <c r="F918" s="184"/>
      <c r="G918" s="184"/>
      <c r="H918" s="185"/>
    </row>
    <row r="919" spans="1:8" ht="18.75" thickBot="1" x14ac:dyDescent="0.3">
      <c r="A919" s="27" t="s">
        <v>10</v>
      </c>
      <c r="B919" s="186" t="s">
        <v>0</v>
      </c>
      <c r="C919" s="187"/>
      <c r="D919" s="42" t="s">
        <v>6</v>
      </c>
      <c r="E919" s="42" t="s">
        <v>11</v>
      </c>
      <c r="F919" s="27" t="s">
        <v>7</v>
      </c>
      <c r="G919" s="28" t="s">
        <v>12</v>
      </c>
      <c r="H919" s="16" t="s">
        <v>8</v>
      </c>
    </row>
    <row r="920" spans="1:8" ht="15.75" x14ac:dyDescent="0.25">
      <c r="A920" s="32">
        <v>1</v>
      </c>
      <c r="B920" s="188"/>
      <c r="C920" s="189"/>
      <c r="D920" s="5"/>
      <c r="E920" s="5"/>
      <c r="F920" s="5"/>
      <c r="G920" s="6"/>
      <c r="H920" s="7">
        <f>E920*G920</f>
        <v>0</v>
      </c>
    </row>
    <row r="921" spans="1:8" ht="15.75" x14ac:dyDescent="0.25">
      <c r="A921" s="33">
        <v>2</v>
      </c>
      <c r="B921" s="156"/>
      <c r="C921" s="157"/>
      <c r="D921" s="8"/>
      <c r="E921" s="5"/>
      <c r="F921" s="8"/>
      <c r="G921" s="6"/>
      <c r="H921" s="7">
        <f t="shared" ref="H921:H924" si="76">E921*G921</f>
        <v>0</v>
      </c>
    </row>
    <row r="922" spans="1:8" ht="15.75" x14ac:dyDescent="0.25">
      <c r="A922" s="32">
        <v>3</v>
      </c>
      <c r="B922" s="156"/>
      <c r="C922" s="157"/>
      <c r="D922" s="8"/>
      <c r="E922" s="5"/>
      <c r="F922" s="8"/>
      <c r="G922" s="6"/>
      <c r="H922" s="7">
        <f t="shared" si="76"/>
        <v>0</v>
      </c>
    </row>
    <row r="923" spans="1:8" ht="15.75" x14ac:dyDescent="0.25">
      <c r="A923" s="33">
        <v>4</v>
      </c>
      <c r="B923" s="156"/>
      <c r="C923" s="157"/>
      <c r="D923" s="8"/>
      <c r="E923" s="5"/>
      <c r="F923" s="8"/>
      <c r="G923" s="6"/>
      <c r="H923" s="7">
        <f t="shared" si="76"/>
        <v>0</v>
      </c>
    </row>
    <row r="924" spans="1:8" ht="16.5" thickBot="1" x14ac:dyDescent="0.3">
      <c r="A924" s="34">
        <v>5</v>
      </c>
      <c r="B924" s="158"/>
      <c r="C924" s="159"/>
      <c r="D924" s="18"/>
      <c r="E924" s="17"/>
      <c r="F924" s="18"/>
      <c r="G924" s="19"/>
      <c r="H924" s="20">
        <f t="shared" si="76"/>
        <v>0</v>
      </c>
    </row>
    <row r="925" spans="1:8" ht="18.75" thickBot="1" x14ac:dyDescent="0.3">
      <c r="A925" s="160" t="s">
        <v>123</v>
      </c>
      <c r="B925" s="161"/>
      <c r="C925" s="162"/>
      <c r="D925" s="169" t="str">
        <f>HYPERLINK(D916)</f>
        <v/>
      </c>
      <c r="E925" s="170"/>
      <c r="F925" s="171"/>
      <c r="G925" s="30" t="s">
        <v>9</v>
      </c>
      <c r="H925" s="29">
        <f>SUM(H920:H924)</f>
        <v>0</v>
      </c>
    </row>
    <row r="926" spans="1:8" ht="18.75" thickBot="1" x14ac:dyDescent="0.3">
      <c r="A926" s="21"/>
    </row>
    <row r="927" spans="1:8" ht="18.75" thickBot="1" x14ac:dyDescent="0.3">
      <c r="A927" s="172" t="s">
        <v>16</v>
      </c>
      <c r="B927" s="173"/>
      <c r="C927" s="173"/>
      <c r="D927" s="173"/>
      <c r="E927" s="173"/>
      <c r="F927" s="173"/>
      <c r="G927" s="173"/>
      <c r="H927" s="174"/>
    </row>
    <row r="928" spans="1:8" ht="18.75" thickBot="1" x14ac:dyDescent="0.3">
      <c r="A928" s="27" t="s">
        <v>10</v>
      </c>
      <c r="B928" s="175" t="s">
        <v>14</v>
      </c>
      <c r="C928" s="175"/>
      <c r="D928" s="40" t="s">
        <v>79</v>
      </c>
      <c r="E928" s="40" t="s">
        <v>11</v>
      </c>
      <c r="F928" s="40" t="s">
        <v>15</v>
      </c>
      <c r="G928" s="28" t="s">
        <v>12</v>
      </c>
      <c r="H928" s="16" t="s">
        <v>8</v>
      </c>
    </row>
    <row r="929" spans="1:8" ht="15.75" x14ac:dyDescent="0.25">
      <c r="A929" s="32">
        <v>1</v>
      </c>
      <c r="B929" s="176"/>
      <c r="C929" s="177"/>
      <c r="D929" s="41"/>
      <c r="E929" s="12"/>
      <c r="F929" s="12"/>
      <c r="G929" s="13" t="e">
        <f>VLOOKUP(D929,'Operation Cost Index'!E:F,2,0)</f>
        <v>#N/A</v>
      </c>
      <c r="H929" s="15">
        <f>IFERROR(E929*G929,0)</f>
        <v>0</v>
      </c>
    </row>
    <row r="930" spans="1:8" ht="15.75" x14ac:dyDescent="0.25">
      <c r="A930" s="33">
        <v>2</v>
      </c>
      <c r="B930" s="156"/>
      <c r="C930" s="157"/>
      <c r="D930" s="41"/>
      <c r="E930" s="12"/>
      <c r="F930" s="14"/>
      <c r="G930" s="13" t="e">
        <f>VLOOKUP(D930,'Operation Cost Index'!E:F,2,0)</f>
        <v>#N/A</v>
      </c>
      <c r="H930" s="15">
        <f t="shared" ref="H930:H935" si="77">IFERROR(E930*G930,0)</f>
        <v>0</v>
      </c>
    </row>
    <row r="931" spans="1:8" ht="15.75" x14ac:dyDescent="0.25">
      <c r="A931" s="33">
        <v>3</v>
      </c>
      <c r="B931" s="156"/>
      <c r="C931" s="157"/>
      <c r="D931" s="41"/>
      <c r="E931" s="12"/>
      <c r="F931" s="14"/>
      <c r="G931" s="13" t="e">
        <f>VLOOKUP(D931,'Operation Cost Index'!E:F,2,0)</f>
        <v>#N/A</v>
      </c>
      <c r="H931" s="15">
        <f t="shared" si="77"/>
        <v>0</v>
      </c>
    </row>
    <row r="932" spans="1:8" ht="15.75" x14ac:dyDescent="0.25">
      <c r="A932" s="33">
        <v>4</v>
      </c>
      <c r="B932" s="156"/>
      <c r="C932" s="157"/>
      <c r="D932" s="41"/>
      <c r="E932" s="12"/>
      <c r="F932" s="14"/>
      <c r="G932" s="13" t="e">
        <f>VLOOKUP(D932,'Operation Cost Index'!E:F,2,0)</f>
        <v>#N/A</v>
      </c>
      <c r="H932" s="15">
        <f t="shared" si="77"/>
        <v>0</v>
      </c>
    </row>
    <row r="933" spans="1:8" ht="15.75" x14ac:dyDescent="0.25">
      <c r="A933" s="33">
        <v>5</v>
      </c>
      <c r="B933" s="156"/>
      <c r="C933" s="157"/>
      <c r="D933" s="41"/>
      <c r="E933" s="12"/>
      <c r="F933" s="14"/>
      <c r="G933" s="13" t="e">
        <f>VLOOKUP(D933,'Operation Cost Index'!E:F,2,0)</f>
        <v>#N/A</v>
      </c>
      <c r="H933" s="15">
        <f t="shared" si="77"/>
        <v>0</v>
      </c>
    </row>
    <row r="934" spans="1:8" ht="15.75" x14ac:dyDescent="0.25">
      <c r="A934" s="33">
        <v>6</v>
      </c>
      <c r="B934" s="156"/>
      <c r="C934" s="157"/>
      <c r="D934" s="41"/>
      <c r="E934" s="12"/>
      <c r="F934" s="14"/>
      <c r="G934" s="13" t="e">
        <f>VLOOKUP(D934,'Operation Cost Index'!E:F,2,0)</f>
        <v>#N/A</v>
      </c>
      <c r="H934" s="15">
        <f t="shared" si="77"/>
        <v>0</v>
      </c>
    </row>
    <row r="935" spans="1:8" ht="16.5" thickBot="1" x14ac:dyDescent="0.3">
      <c r="A935" s="35">
        <v>7</v>
      </c>
      <c r="B935" s="158"/>
      <c r="C935" s="159"/>
      <c r="D935" s="22"/>
      <c r="E935" s="23"/>
      <c r="F935" s="24"/>
      <c r="G935" s="13" t="e">
        <f>VLOOKUP(D935,'Operation Cost Index'!E:F,2,0)</f>
        <v>#N/A</v>
      </c>
      <c r="H935" s="15">
        <f t="shared" si="77"/>
        <v>0</v>
      </c>
    </row>
    <row r="936" spans="1:8" ht="18.75" thickBot="1" x14ac:dyDescent="0.3">
      <c r="A936" s="160" t="s">
        <v>124</v>
      </c>
      <c r="B936" s="161"/>
      <c r="C936" s="162"/>
      <c r="D936" s="163" t="str">
        <f>HYPERLINK(D916)</f>
        <v/>
      </c>
      <c r="E936" s="164"/>
      <c r="F936" s="165"/>
      <c r="G936" s="31" t="s">
        <v>9</v>
      </c>
      <c r="H936" s="25">
        <f>SUM(H929:H935)</f>
        <v>0</v>
      </c>
    </row>
    <row r="937" spans="1:8" ht="16.5" thickBot="1" x14ac:dyDescent="0.3">
      <c r="A937" s="44"/>
      <c r="B937" s="44"/>
      <c r="C937" s="44"/>
      <c r="D937" s="166" t="s">
        <v>125</v>
      </c>
      <c r="E937" s="167"/>
      <c r="F937" s="167"/>
      <c r="G937" s="168"/>
      <c r="H937" s="26">
        <f>SUM(H925+H936)</f>
        <v>0</v>
      </c>
    </row>
    <row r="939" spans="1:8" ht="15.75" thickBot="1" x14ac:dyDescent="0.3"/>
    <row r="940" spans="1:8" ht="18.75" thickBot="1" x14ac:dyDescent="0.3">
      <c r="A940" s="46" t="s">
        <v>165</v>
      </c>
      <c r="B940" s="178" t="s">
        <v>0</v>
      </c>
      <c r="C940" s="179"/>
      <c r="D940" s="180"/>
      <c r="E940" s="181"/>
      <c r="F940" s="181"/>
      <c r="G940" s="182"/>
      <c r="H940" s="48"/>
    </row>
    <row r="941" spans="1:8" ht="18.75" thickBot="1" x14ac:dyDescent="0.3">
      <c r="A941" s="45"/>
      <c r="B941" s="47"/>
      <c r="C941" s="47"/>
      <c r="D941" s="47"/>
      <c r="E941" s="47"/>
      <c r="F941" s="49"/>
      <c r="G941" s="50"/>
      <c r="H941" s="51"/>
    </row>
    <row r="942" spans="1:8" ht="18.75" thickBot="1" x14ac:dyDescent="0.3">
      <c r="A942" s="183" t="s">
        <v>13</v>
      </c>
      <c r="B942" s="184"/>
      <c r="C942" s="184"/>
      <c r="D942" s="184"/>
      <c r="E942" s="184"/>
      <c r="F942" s="184"/>
      <c r="G942" s="184"/>
      <c r="H942" s="185"/>
    </row>
    <row r="943" spans="1:8" ht="18.75" thickBot="1" x14ac:dyDescent="0.3">
      <c r="A943" s="27" t="s">
        <v>10</v>
      </c>
      <c r="B943" s="186" t="s">
        <v>0</v>
      </c>
      <c r="C943" s="187"/>
      <c r="D943" s="42" t="s">
        <v>6</v>
      </c>
      <c r="E943" s="42" t="s">
        <v>11</v>
      </c>
      <c r="F943" s="27" t="s">
        <v>7</v>
      </c>
      <c r="G943" s="28" t="s">
        <v>12</v>
      </c>
      <c r="H943" s="16" t="s">
        <v>8</v>
      </c>
    </row>
    <row r="944" spans="1:8" ht="15.75" x14ac:dyDescent="0.25">
      <c r="A944" s="32">
        <v>1</v>
      </c>
      <c r="B944" s="188"/>
      <c r="C944" s="189"/>
      <c r="D944" s="5"/>
      <c r="E944" s="5"/>
      <c r="F944" s="5"/>
      <c r="G944" s="6"/>
      <c r="H944" s="7">
        <f>E944*G944</f>
        <v>0</v>
      </c>
    </row>
    <row r="945" spans="1:8" ht="15.75" x14ac:dyDescent="0.25">
      <c r="A945" s="33">
        <v>2</v>
      </c>
      <c r="B945" s="156"/>
      <c r="C945" s="157"/>
      <c r="D945" s="8"/>
      <c r="E945" s="5"/>
      <c r="F945" s="8"/>
      <c r="G945" s="6"/>
      <c r="H945" s="7">
        <f t="shared" ref="H945:H948" si="78">E945*G945</f>
        <v>0</v>
      </c>
    </row>
    <row r="946" spans="1:8" ht="15.75" x14ac:dyDescent="0.25">
      <c r="A946" s="32">
        <v>3</v>
      </c>
      <c r="B946" s="156"/>
      <c r="C946" s="157"/>
      <c r="D946" s="8"/>
      <c r="E946" s="5"/>
      <c r="F946" s="8"/>
      <c r="G946" s="6"/>
      <c r="H946" s="7">
        <f t="shared" si="78"/>
        <v>0</v>
      </c>
    </row>
    <row r="947" spans="1:8" ht="15.75" x14ac:dyDescent="0.25">
      <c r="A947" s="33">
        <v>4</v>
      </c>
      <c r="B947" s="156"/>
      <c r="C947" s="157"/>
      <c r="D947" s="8"/>
      <c r="E947" s="5"/>
      <c r="F947" s="8"/>
      <c r="G947" s="6"/>
      <c r="H947" s="7">
        <f t="shared" si="78"/>
        <v>0</v>
      </c>
    </row>
    <row r="948" spans="1:8" ht="16.5" thickBot="1" x14ac:dyDescent="0.3">
      <c r="A948" s="34">
        <v>5</v>
      </c>
      <c r="B948" s="158"/>
      <c r="C948" s="159"/>
      <c r="D948" s="18"/>
      <c r="E948" s="17"/>
      <c r="F948" s="18"/>
      <c r="G948" s="19"/>
      <c r="H948" s="20">
        <f t="shared" si="78"/>
        <v>0</v>
      </c>
    </row>
    <row r="949" spans="1:8" ht="18.75" thickBot="1" x14ac:dyDescent="0.3">
      <c r="A949" s="160" t="s">
        <v>123</v>
      </c>
      <c r="B949" s="161"/>
      <c r="C949" s="162"/>
      <c r="D949" s="169" t="str">
        <f>HYPERLINK(D940)</f>
        <v/>
      </c>
      <c r="E949" s="170"/>
      <c r="F949" s="171"/>
      <c r="G949" s="30" t="s">
        <v>9</v>
      </c>
      <c r="H949" s="29">
        <f>SUM(H944:H948)</f>
        <v>0</v>
      </c>
    </row>
    <row r="950" spans="1:8" ht="18.75" thickBot="1" x14ac:dyDescent="0.3">
      <c r="A950" s="21"/>
    </row>
    <row r="951" spans="1:8" ht="18.75" thickBot="1" x14ac:dyDescent="0.3">
      <c r="A951" s="172" t="s">
        <v>16</v>
      </c>
      <c r="B951" s="173"/>
      <c r="C951" s="173"/>
      <c r="D951" s="173"/>
      <c r="E951" s="173"/>
      <c r="F951" s="173"/>
      <c r="G951" s="173"/>
      <c r="H951" s="174"/>
    </row>
    <row r="952" spans="1:8" ht="18.75" thickBot="1" x14ac:dyDescent="0.3">
      <c r="A952" s="27" t="s">
        <v>10</v>
      </c>
      <c r="B952" s="175" t="s">
        <v>14</v>
      </c>
      <c r="C952" s="175"/>
      <c r="D952" s="40" t="s">
        <v>79</v>
      </c>
      <c r="E952" s="40" t="s">
        <v>11</v>
      </c>
      <c r="F952" s="40" t="s">
        <v>15</v>
      </c>
      <c r="G952" s="28" t="s">
        <v>12</v>
      </c>
      <c r="H952" s="16" t="s">
        <v>8</v>
      </c>
    </row>
    <row r="953" spans="1:8" ht="15.75" x14ac:dyDescent="0.25">
      <c r="A953" s="32">
        <v>1</v>
      </c>
      <c r="B953" s="176"/>
      <c r="C953" s="177"/>
      <c r="D953" s="41"/>
      <c r="E953" s="12"/>
      <c r="F953" s="12"/>
      <c r="G953" s="13" t="e">
        <f>VLOOKUP(D953,'Operation Cost Index'!E:F,2,0)</f>
        <v>#N/A</v>
      </c>
      <c r="H953" s="15">
        <f>IFERROR(E953*G953,0)</f>
        <v>0</v>
      </c>
    </row>
    <row r="954" spans="1:8" ht="15.75" x14ac:dyDescent="0.25">
      <c r="A954" s="33">
        <v>2</v>
      </c>
      <c r="B954" s="156"/>
      <c r="C954" s="157"/>
      <c r="D954" s="41"/>
      <c r="E954" s="12"/>
      <c r="F954" s="14"/>
      <c r="G954" s="13" t="e">
        <f>VLOOKUP(D954,'Operation Cost Index'!E:F,2,0)</f>
        <v>#N/A</v>
      </c>
      <c r="H954" s="15">
        <f t="shared" ref="H954:H959" si="79">IFERROR(E954*G954,0)</f>
        <v>0</v>
      </c>
    </row>
    <row r="955" spans="1:8" ht="15.75" x14ac:dyDescent="0.25">
      <c r="A955" s="33">
        <v>3</v>
      </c>
      <c r="B955" s="156"/>
      <c r="C955" s="157"/>
      <c r="D955" s="41"/>
      <c r="E955" s="12"/>
      <c r="F955" s="14"/>
      <c r="G955" s="13" t="e">
        <f>VLOOKUP(D955,'Operation Cost Index'!E:F,2,0)</f>
        <v>#N/A</v>
      </c>
      <c r="H955" s="15">
        <f t="shared" si="79"/>
        <v>0</v>
      </c>
    </row>
    <row r="956" spans="1:8" ht="15.75" x14ac:dyDescent="0.25">
      <c r="A956" s="33">
        <v>4</v>
      </c>
      <c r="B956" s="156"/>
      <c r="C956" s="157"/>
      <c r="D956" s="41"/>
      <c r="E956" s="12"/>
      <c r="F956" s="14"/>
      <c r="G956" s="13" t="e">
        <f>VLOOKUP(D956,'Operation Cost Index'!E:F,2,0)</f>
        <v>#N/A</v>
      </c>
      <c r="H956" s="15">
        <f t="shared" si="79"/>
        <v>0</v>
      </c>
    </row>
    <row r="957" spans="1:8" ht="15.75" x14ac:dyDescent="0.25">
      <c r="A957" s="33">
        <v>5</v>
      </c>
      <c r="B957" s="156"/>
      <c r="C957" s="157"/>
      <c r="D957" s="41"/>
      <c r="E957" s="12"/>
      <c r="F957" s="14"/>
      <c r="G957" s="13" t="e">
        <f>VLOOKUP(D957,'Operation Cost Index'!E:F,2,0)</f>
        <v>#N/A</v>
      </c>
      <c r="H957" s="15">
        <f t="shared" si="79"/>
        <v>0</v>
      </c>
    </row>
    <row r="958" spans="1:8" ht="15.75" x14ac:dyDescent="0.25">
      <c r="A958" s="33">
        <v>6</v>
      </c>
      <c r="B958" s="156"/>
      <c r="C958" s="157"/>
      <c r="D958" s="41"/>
      <c r="E958" s="12"/>
      <c r="F958" s="14"/>
      <c r="G958" s="13" t="e">
        <f>VLOOKUP(D958,'Operation Cost Index'!E:F,2,0)</f>
        <v>#N/A</v>
      </c>
      <c r="H958" s="15">
        <f t="shared" si="79"/>
        <v>0</v>
      </c>
    </row>
    <row r="959" spans="1:8" ht="16.5" thickBot="1" x14ac:dyDescent="0.3">
      <c r="A959" s="35">
        <v>7</v>
      </c>
      <c r="B959" s="158"/>
      <c r="C959" s="159"/>
      <c r="D959" s="22"/>
      <c r="E959" s="23"/>
      <c r="F959" s="24"/>
      <c r="G959" s="13" t="e">
        <f>VLOOKUP(D959,'Operation Cost Index'!E:F,2,0)</f>
        <v>#N/A</v>
      </c>
      <c r="H959" s="15">
        <f t="shared" si="79"/>
        <v>0</v>
      </c>
    </row>
    <row r="960" spans="1:8" ht="18.75" thickBot="1" x14ac:dyDescent="0.3">
      <c r="A960" s="160" t="s">
        <v>124</v>
      </c>
      <c r="B960" s="161"/>
      <c r="C960" s="162"/>
      <c r="D960" s="163" t="str">
        <f>HYPERLINK(D940)</f>
        <v/>
      </c>
      <c r="E960" s="164"/>
      <c r="F960" s="165"/>
      <c r="G960" s="31" t="s">
        <v>9</v>
      </c>
      <c r="H960" s="25">
        <f>SUM(H953:H959)</f>
        <v>0</v>
      </c>
    </row>
    <row r="961" spans="1:8" ht="16.5" thickBot="1" x14ac:dyDescent="0.3">
      <c r="A961" s="44"/>
      <c r="B961" s="44"/>
      <c r="C961" s="44"/>
      <c r="D961" s="166" t="s">
        <v>125</v>
      </c>
      <c r="E961" s="167"/>
      <c r="F961" s="167"/>
      <c r="G961" s="168"/>
      <c r="H961" s="26">
        <f>SUM(H949+H960)</f>
        <v>0</v>
      </c>
    </row>
    <row r="963" spans="1:8" ht="15.75" thickBot="1" x14ac:dyDescent="0.3"/>
    <row r="964" spans="1:8" ht="18.75" thickBot="1" x14ac:dyDescent="0.3">
      <c r="A964" s="46" t="s">
        <v>166</v>
      </c>
      <c r="B964" s="178" t="s">
        <v>0</v>
      </c>
      <c r="C964" s="179"/>
      <c r="D964" s="180"/>
      <c r="E964" s="181"/>
      <c r="F964" s="181"/>
      <c r="G964" s="182"/>
      <c r="H964" s="48"/>
    </row>
    <row r="965" spans="1:8" ht="18.75" thickBot="1" x14ac:dyDescent="0.3">
      <c r="A965" s="45"/>
      <c r="B965" s="47"/>
      <c r="C965" s="47"/>
      <c r="D965" s="47"/>
      <c r="E965" s="47"/>
      <c r="F965" s="49"/>
      <c r="G965" s="50"/>
      <c r="H965" s="51"/>
    </row>
    <row r="966" spans="1:8" ht="18.75" thickBot="1" x14ac:dyDescent="0.3">
      <c r="A966" s="183" t="s">
        <v>13</v>
      </c>
      <c r="B966" s="184"/>
      <c r="C966" s="184"/>
      <c r="D966" s="184"/>
      <c r="E966" s="184"/>
      <c r="F966" s="184"/>
      <c r="G966" s="184"/>
      <c r="H966" s="185"/>
    </row>
    <row r="967" spans="1:8" ht="18.75" thickBot="1" x14ac:dyDescent="0.3">
      <c r="A967" s="27" t="s">
        <v>10</v>
      </c>
      <c r="B967" s="186" t="s">
        <v>0</v>
      </c>
      <c r="C967" s="187"/>
      <c r="D967" s="42" t="s">
        <v>6</v>
      </c>
      <c r="E967" s="42" t="s">
        <v>11</v>
      </c>
      <c r="F967" s="27" t="s">
        <v>7</v>
      </c>
      <c r="G967" s="28" t="s">
        <v>12</v>
      </c>
      <c r="H967" s="16" t="s">
        <v>8</v>
      </c>
    </row>
    <row r="968" spans="1:8" ht="15.75" x14ac:dyDescent="0.25">
      <c r="A968" s="32">
        <v>1</v>
      </c>
      <c r="B968" s="188"/>
      <c r="C968" s="189"/>
      <c r="D968" s="5"/>
      <c r="E968" s="5"/>
      <c r="F968" s="5"/>
      <c r="G968" s="6"/>
      <c r="H968" s="7">
        <f>E968*G968</f>
        <v>0</v>
      </c>
    </row>
    <row r="969" spans="1:8" ht="15.75" x14ac:dyDescent="0.25">
      <c r="A969" s="33">
        <v>2</v>
      </c>
      <c r="B969" s="156"/>
      <c r="C969" s="157"/>
      <c r="D969" s="8"/>
      <c r="E969" s="5"/>
      <c r="F969" s="8"/>
      <c r="G969" s="6"/>
      <c r="H969" s="7">
        <f t="shared" ref="H969:H972" si="80">E969*G969</f>
        <v>0</v>
      </c>
    </row>
    <row r="970" spans="1:8" ht="15.75" x14ac:dyDescent="0.25">
      <c r="A970" s="32">
        <v>3</v>
      </c>
      <c r="B970" s="156"/>
      <c r="C970" s="157"/>
      <c r="D970" s="8"/>
      <c r="E970" s="5"/>
      <c r="F970" s="8"/>
      <c r="G970" s="6"/>
      <c r="H970" s="7">
        <f t="shared" si="80"/>
        <v>0</v>
      </c>
    </row>
    <row r="971" spans="1:8" ht="15.75" x14ac:dyDescent="0.25">
      <c r="A971" s="33">
        <v>4</v>
      </c>
      <c r="B971" s="156"/>
      <c r="C971" s="157"/>
      <c r="D971" s="8"/>
      <c r="E971" s="5"/>
      <c r="F971" s="8"/>
      <c r="G971" s="6"/>
      <c r="H971" s="7">
        <f t="shared" si="80"/>
        <v>0</v>
      </c>
    </row>
    <row r="972" spans="1:8" ht="16.5" thickBot="1" x14ac:dyDescent="0.3">
      <c r="A972" s="34">
        <v>5</v>
      </c>
      <c r="B972" s="158"/>
      <c r="C972" s="159"/>
      <c r="D972" s="18"/>
      <c r="E972" s="17"/>
      <c r="F972" s="18"/>
      <c r="G972" s="19"/>
      <c r="H972" s="20">
        <f t="shared" si="80"/>
        <v>0</v>
      </c>
    </row>
    <row r="973" spans="1:8" ht="18.75" thickBot="1" x14ac:dyDescent="0.3">
      <c r="A973" s="160" t="s">
        <v>123</v>
      </c>
      <c r="B973" s="161"/>
      <c r="C973" s="162"/>
      <c r="D973" s="169" t="str">
        <f>HYPERLINK(D964)</f>
        <v/>
      </c>
      <c r="E973" s="170"/>
      <c r="F973" s="171"/>
      <c r="G973" s="30" t="s">
        <v>9</v>
      </c>
      <c r="H973" s="29">
        <f>SUM(H968:H972)</f>
        <v>0</v>
      </c>
    </row>
    <row r="974" spans="1:8" ht="18.75" thickBot="1" x14ac:dyDescent="0.3">
      <c r="A974" s="21"/>
    </row>
    <row r="975" spans="1:8" ht="18.75" thickBot="1" x14ac:dyDescent="0.3">
      <c r="A975" s="172" t="s">
        <v>16</v>
      </c>
      <c r="B975" s="173"/>
      <c r="C975" s="173"/>
      <c r="D975" s="173"/>
      <c r="E975" s="173"/>
      <c r="F975" s="173"/>
      <c r="G975" s="173"/>
      <c r="H975" s="174"/>
    </row>
    <row r="976" spans="1:8" ht="18.75" thickBot="1" x14ac:dyDescent="0.3">
      <c r="A976" s="27" t="s">
        <v>10</v>
      </c>
      <c r="B976" s="175" t="s">
        <v>14</v>
      </c>
      <c r="C976" s="175"/>
      <c r="D976" s="40" t="s">
        <v>79</v>
      </c>
      <c r="E976" s="40" t="s">
        <v>11</v>
      </c>
      <c r="F976" s="40" t="s">
        <v>15</v>
      </c>
      <c r="G976" s="28" t="s">
        <v>12</v>
      </c>
      <c r="H976" s="16" t="s">
        <v>8</v>
      </c>
    </row>
    <row r="977" spans="1:8" ht="15.75" x14ac:dyDescent="0.25">
      <c r="A977" s="32">
        <v>1</v>
      </c>
      <c r="B977" s="176"/>
      <c r="C977" s="177"/>
      <c r="D977" s="41"/>
      <c r="E977" s="12"/>
      <c r="F977" s="12"/>
      <c r="G977" s="13" t="e">
        <f>VLOOKUP(D977,'Operation Cost Index'!E:F,2,0)</f>
        <v>#N/A</v>
      </c>
      <c r="H977" s="15">
        <f>IFERROR(E977*G977,0)</f>
        <v>0</v>
      </c>
    </row>
    <row r="978" spans="1:8" ht="15.75" x14ac:dyDescent="0.25">
      <c r="A978" s="33">
        <v>2</v>
      </c>
      <c r="B978" s="156"/>
      <c r="C978" s="157"/>
      <c r="D978" s="41"/>
      <c r="E978" s="12"/>
      <c r="F978" s="14"/>
      <c r="G978" s="13" t="e">
        <f>VLOOKUP(D978,'Operation Cost Index'!E:F,2,0)</f>
        <v>#N/A</v>
      </c>
      <c r="H978" s="15">
        <f t="shared" ref="H978:H983" si="81">IFERROR(E978*G978,0)</f>
        <v>0</v>
      </c>
    </row>
    <row r="979" spans="1:8" ht="15.75" x14ac:dyDescent="0.25">
      <c r="A979" s="33">
        <v>3</v>
      </c>
      <c r="B979" s="156"/>
      <c r="C979" s="157"/>
      <c r="D979" s="41"/>
      <c r="E979" s="12"/>
      <c r="F979" s="14"/>
      <c r="G979" s="13" t="e">
        <f>VLOOKUP(D979,'Operation Cost Index'!E:F,2,0)</f>
        <v>#N/A</v>
      </c>
      <c r="H979" s="15">
        <f t="shared" si="81"/>
        <v>0</v>
      </c>
    </row>
    <row r="980" spans="1:8" ht="15.75" x14ac:dyDescent="0.25">
      <c r="A980" s="33">
        <v>4</v>
      </c>
      <c r="B980" s="156"/>
      <c r="C980" s="157"/>
      <c r="D980" s="41"/>
      <c r="E980" s="12"/>
      <c r="F980" s="14"/>
      <c r="G980" s="13" t="e">
        <f>VLOOKUP(D980,'Operation Cost Index'!E:F,2,0)</f>
        <v>#N/A</v>
      </c>
      <c r="H980" s="15">
        <f t="shared" si="81"/>
        <v>0</v>
      </c>
    </row>
    <row r="981" spans="1:8" ht="15.75" x14ac:dyDescent="0.25">
      <c r="A981" s="33">
        <v>5</v>
      </c>
      <c r="B981" s="156"/>
      <c r="C981" s="157"/>
      <c r="D981" s="41"/>
      <c r="E981" s="12"/>
      <c r="F981" s="14"/>
      <c r="G981" s="13" t="e">
        <f>VLOOKUP(D981,'Operation Cost Index'!E:F,2,0)</f>
        <v>#N/A</v>
      </c>
      <c r="H981" s="15">
        <f t="shared" si="81"/>
        <v>0</v>
      </c>
    </row>
    <row r="982" spans="1:8" ht="15.75" x14ac:dyDescent="0.25">
      <c r="A982" s="33">
        <v>6</v>
      </c>
      <c r="B982" s="156"/>
      <c r="C982" s="157"/>
      <c r="D982" s="41"/>
      <c r="E982" s="12"/>
      <c r="F982" s="14"/>
      <c r="G982" s="13" t="e">
        <f>VLOOKUP(D982,'Operation Cost Index'!E:F,2,0)</f>
        <v>#N/A</v>
      </c>
      <c r="H982" s="15">
        <f t="shared" si="81"/>
        <v>0</v>
      </c>
    </row>
    <row r="983" spans="1:8" ht="16.5" thickBot="1" x14ac:dyDescent="0.3">
      <c r="A983" s="35">
        <v>7</v>
      </c>
      <c r="B983" s="158"/>
      <c r="C983" s="159"/>
      <c r="D983" s="22"/>
      <c r="E983" s="23"/>
      <c r="F983" s="24"/>
      <c r="G983" s="13" t="e">
        <f>VLOOKUP(D983,'Operation Cost Index'!E:F,2,0)</f>
        <v>#N/A</v>
      </c>
      <c r="H983" s="15">
        <f t="shared" si="81"/>
        <v>0</v>
      </c>
    </row>
    <row r="984" spans="1:8" ht="18.75" thickBot="1" x14ac:dyDescent="0.3">
      <c r="A984" s="160" t="s">
        <v>124</v>
      </c>
      <c r="B984" s="161"/>
      <c r="C984" s="162"/>
      <c r="D984" s="163" t="str">
        <f>HYPERLINK(D964)</f>
        <v/>
      </c>
      <c r="E984" s="164"/>
      <c r="F984" s="165"/>
      <c r="G984" s="31" t="s">
        <v>9</v>
      </c>
      <c r="H984" s="25">
        <f>SUM(H977:H983)</f>
        <v>0</v>
      </c>
    </row>
    <row r="985" spans="1:8" ht="16.5" thickBot="1" x14ac:dyDescent="0.3">
      <c r="A985" s="44"/>
      <c r="B985" s="44"/>
      <c r="C985" s="44"/>
      <c r="D985" s="166" t="s">
        <v>125</v>
      </c>
      <c r="E985" s="167"/>
      <c r="F985" s="167"/>
      <c r="G985" s="168"/>
      <c r="H985" s="26">
        <f>SUM(H973+H984)</f>
        <v>0</v>
      </c>
    </row>
    <row r="987" spans="1:8" ht="15.75" thickBot="1" x14ac:dyDescent="0.3"/>
    <row r="988" spans="1:8" ht="18.75" thickBot="1" x14ac:dyDescent="0.3">
      <c r="A988" s="46" t="s">
        <v>167</v>
      </c>
      <c r="B988" s="178" t="s">
        <v>0</v>
      </c>
      <c r="C988" s="179"/>
      <c r="D988" s="180"/>
      <c r="E988" s="181"/>
      <c r="F988" s="181"/>
      <c r="G988" s="182"/>
      <c r="H988" s="48"/>
    </row>
    <row r="989" spans="1:8" ht="18.75" thickBot="1" x14ac:dyDescent="0.3">
      <c r="A989" s="45"/>
      <c r="B989" s="47"/>
      <c r="C989" s="47"/>
      <c r="D989" s="47"/>
      <c r="E989" s="47"/>
      <c r="F989" s="49"/>
      <c r="G989" s="50"/>
      <c r="H989" s="51"/>
    </row>
    <row r="990" spans="1:8" ht="18.75" thickBot="1" x14ac:dyDescent="0.3">
      <c r="A990" s="183" t="s">
        <v>13</v>
      </c>
      <c r="B990" s="184"/>
      <c r="C990" s="184"/>
      <c r="D990" s="184"/>
      <c r="E990" s="184"/>
      <c r="F990" s="184"/>
      <c r="G990" s="184"/>
      <c r="H990" s="185"/>
    </row>
    <row r="991" spans="1:8" ht="18.75" thickBot="1" x14ac:dyDescent="0.3">
      <c r="A991" s="27" t="s">
        <v>10</v>
      </c>
      <c r="B991" s="186" t="s">
        <v>0</v>
      </c>
      <c r="C991" s="187"/>
      <c r="D991" s="42" t="s">
        <v>6</v>
      </c>
      <c r="E991" s="42" t="s">
        <v>11</v>
      </c>
      <c r="F991" s="27" t="s">
        <v>7</v>
      </c>
      <c r="G991" s="28" t="s">
        <v>12</v>
      </c>
      <c r="H991" s="16" t="s">
        <v>8</v>
      </c>
    </row>
    <row r="992" spans="1:8" ht="15.75" x14ac:dyDescent="0.25">
      <c r="A992" s="32">
        <v>1</v>
      </c>
      <c r="B992" s="188"/>
      <c r="C992" s="189"/>
      <c r="D992" s="5"/>
      <c r="E992" s="5"/>
      <c r="F992" s="5"/>
      <c r="G992" s="6"/>
      <c r="H992" s="7">
        <f>E992*G992</f>
        <v>0</v>
      </c>
    </row>
    <row r="993" spans="1:8" ht="15.75" x14ac:dyDescent="0.25">
      <c r="A993" s="33">
        <v>2</v>
      </c>
      <c r="B993" s="156"/>
      <c r="C993" s="157"/>
      <c r="D993" s="8"/>
      <c r="E993" s="5"/>
      <c r="F993" s="8"/>
      <c r="G993" s="6"/>
      <c r="H993" s="7">
        <f t="shared" ref="H993:H996" si="82">E993*G993</f>
        <v>0</v>
      </c>
    </row>
    <row r="994" spans="1:8" ht="15.75" x14ac:dyDescent="0.25">
      <c r="A994" s="32">
        <v>3</v>
      </c>
      <c r="B994" s="156"/>
      <c r="C994" s="157"/>
      <c r="D994" s="8"/>
      <c r="E994" s="5"/>
      <c r="F994" s="8"/>
      <c r="G994" s="6"/>
      <c r="H994" s="7">
        <f t="shared" si="82"/>
        <v>0</v>
      </c>
    </row>
    <row r="995" spans="1:8" ht="15.75" x14ac:dyDescent="0.25">
      <c r="A995" s="33">
        <v>4</v>
      </c>
      <c r="B995" s="156"/>
      <c r="C995" s="157"/>
      <c r="D995" s="8"/>
      <c r="E995" s="5"/>
      <c r="F995" s="8"/>
      <c r="G995" s="6"/>
      <c r="H995" s="7">
        <f t="shared" si="82"/>
        <v>0</v>
      </c>
    </row>
    <row r="996" spans="1:8" ht="16.5" thickBot="1" x14ac:dyDescent="0.3">
      <c r="A996" s="34">
        <v>5</v>
      </c>
      <c r="B996" s="158"/>
      <c r="C996" s="159"/>
      <c r="D996" s="18"/>
      <c r="E996" s="17"/>
      <c r="F996" s="18"/>
      <c r="G996" s="19"/>
      <c r="H996" s="20">
        <f t="shared" si="82"/>
        <v>0</v>
      </c>
    </row>
    <row r="997" spans="1:8" ht="18.75" thickBot="1" x14ac:dyDescent="0.3">
      <c r="A997" s="160" t="s">
        <v>123</v>
      </c>
      <c r="B997" s="161"/>
      <c r="C997" s="162"/>
      <c r="D997" s="169" t="str">
        <f>HYPERLINK(D988)</f>
        <v/>
      </c>
      <c r="E997" s="170"/>
      <c r="F997" s="171"/>
      <c r="G997" s="30" t="s">
        <v>9</v>
      </c>
      <c r="H997" s="29">
        <f>SUM(H992:H996)</f>
        <v>0</v>
      </c>
    </row>
    <row r="998" spans="1:8" ht="18.75" thickBot="1" x14ac:dyDescent="0.3">
      <c r="A998" s="21"/>
    </row>
    <row r="999" spans="1:8" ht="18.75" thickBot="1" x14ac:dyDescent="0.3">
      <c r="A999" s="172" t="s">
        <v>16</v>
      </c>
      <c r="B999" s="173"/>
      <c r="C999" s="173"/>
      <c r="D999" s="173"/>
      <c r="E999" s="173"/>
      <c r="F999" s="173"/>
      <c r="G999" s="173"/>
      <c r="H999" s="174"/>
    </row>
    <row r="1000" spans="1:8" ht="18.75" thickBot="1" x14ac:dyDescent="0.3">
      <c r="A1000" s="27" t="s">
        <v>10</v>
      </c>
      <c r="B1000" s="175" t="s">
        <v>14</v>
      </c>
      <c r="C1000" s="175"/>
      <c r="D1000" s="40" t="s">
        <v>79</v>
      </c>
      <c r="E1000" s="40" t="s">
        <v>11</v>
      </c>
      <c r="F1000" s="40" t="s">
        <v>15</v>
      </c>
      <c r="G1000" s="28" t="s">
        <v>12</v>
      </c>
      <c r="H1000" s="16" t="s">
        <v>8</v>
      </c>
    </row>
    <row r="1001" spans="1:8" ht="15.75" x14ac:dyDescent="0.25">
      <c r="A1001" s="32">
        <v>1</v>
      </c>
      <c r="B1001" s="176"/>
      <c r="C1001" s="177"/>
      <c r="D1001" s="41"/>
      <c r="E1001" s="12"/>
      <c r="F1001" s="12"/>
      <c r="G1001" s="13" t="e">
        <f>VLOOKUP(D1001,'Operation Cost Index'!E:F,2,0)</f>
        <v>#N/A</v>
      </c>
      <c r="H1001" s="15">
        <f>IFERROR(E1001*G1001,0)</f>
        <v>0</v>
      </c>
    </row>
    <row r="1002" spans="1:8" ht="15.75" x14ac:dyDescent="0.25">
      <c r="A1002" s="33">
        <v>2</v>
      </c>
      <c r="B1002" s="156"/>
      <c r="C1002" s="157"/>
      <c r="D1002" s="41"/>
      <c r="E1002" s="12"/>
      <c r="F1002" s="14"/>
      <c r="G1002" s="13" t="e">
        <f>VLOOKUP(D1002,'Operation Cost Index'!E:F,2,0)</f>
        <v>#N/A</v>
      </c>
      <c r="H1002" s="15">
        <f t="shared" ref="H1002:H1007" si="83">IFERROR(E1002*G1002,0)</f>
        <v>0</v>
      </c>
    </row>
    <row r="1003" spans="1:8" ht="15.75" x14ac:dyDescent="0.25">
      <c r="A1003" s="33">
        <v>3</v>
      </c>
      <c r="B1003" s="156"/>
      <c r="C1003" s="157"/>
      <c r="D1003" s="41"/>
      <c r="E1003" s="12"/>
      <c r="F1003" s="14"/>
      <c r="G1003" s="13" t="e">
        <f>VLOOKUP(D1003,'Operation Cost Index'!E:F,2,0)</f>
        <v>#N/A</v>
      </c>
      <c r="H1003" s="15">
        <f t="shared" si="83"/>
        <v>0</v>
      </c>
    </row>
    <row r="1004" spans="1:8" ht="15.75" x14ac:dyDescent="0.25">
      <c r="A1004" s="33">
        <v>4</v>
      </c>
      <c r="B1004" s="156"/>
      <c r="C1004" s="157"/>
      <c r="D1004" s="41"/>
      <c r="E1004" s="12"/>
      <c r="F1004" s="14"/>
      <c r="G1004" s="13" t="e">
        <f>VLOOKUP(D1004,'Operation Cost Index'!E:F,2,0)</f>
        <v>#N/A</v>
      </c>
      <c r="H1004" s="15">
        <f t="shared" si="83"/>
        <v>0</v>
      </c>
    </row>
    <row r="1005" spans="1:8" ht="15.75" x14ac:dyDescent="0.25">
      <c r="A1005" s="33">
        <v>5</v>
      </c>
      <c r="B1005" s="156"/>
      <c r="C1005" s="157"/>
      <c r="D1005" s="41"/>
      <c r="E1005" s="12"/>
      <c r="F1005" s="14"/>
      <c r="G1005" s="13" t="e">
        <f>VLOOKUP(D1005,'Operation Cost Index'!E:F,2,0)</f>
        <v>#N/A</v>
      </c>
      <c r="H1005" s="15">
        <f t="shared" si="83"/>
        <v>0</v>
      </c>
    </row>
    <row r="1006" spans="1:8" ht="15.75" x14ac:dyDescent="0.25">
      <c r="A1006" s="33">
        <v>6</v>
      </c>
      <c r="B1006" s="156"/>
      <c r="C1006" s="157"/>
      <c r="D1006" s="41"/>
      <c r="E1006" s="12"/>
      <c r="F1006" s="14"/>
      <c r="G1006" s="13" t="e">
        <f>VLOOKUP(D1006,'Operation Cost Index'!E:F,2,0)</f>
        <v>#N/A</v>
      </c>
      <c r="H1006" s="15">
        <f t="shared" si="83"/>
        <v>0</v>
      </c>
    </row>
    <row r="1007" spans="1:8" ht="16.5" thickBot="1" x14ac:dyDescent="0.3">
      <c r="A1007" s="35">
        <v>7</v>
      </c>
      <c r="B1007" s="158"/>
      <c r="C1007" s="159"/>
      <c r="D1007" s="22"/>
      <c r="E1007" s="23"/>
      <c r="F1007" s="24"/>
      <c r="G1007" s="13" t="e">
        <f>VLOOKUP(D1007,'Operation Cost Index'!E:F,2,0)</f>
        <v>#N/A</v>
      </c>
      <c r="H1007" s="15">
        <f t="shared" si="83"/>
        <v>0</v>
      </c>
    </row>
    <row r="1008" spans="1:8" ht="18.75" thickBot="1" x14ac:dyDescent="0.3">
      <c r="A1008" s="160" t="s">
        <v>124</v>
      </c>
      <c r="B1008" s="161"/>
      <c r="C1008" s="162"/>
      <c r="D1008" s="163" t="str">
        <f>HYPERLINK(D988)</f>
        <v/>
      </c>
      <c r="E1008" s="164"/>
      <c r="F1008" s="165"/>
      <c r="G1008" s="31" t="s">
        <v>9</v>
      </c>
      <c r="H1008" s="25">
        <f>SUM(H1001:H1007)</f>
        <v>0</v>
      </c>
    </row>
    <row r="1009" spans="1:8" ht="16.5" thickBot="1" x14ac:dyDescent="0.3">
      <c r="A1009" s="44"/>
      <c r="B1009" s="44"/>
      <c r="C1009" s="44"/>
      <c r="D1009" s="166" t="s">
        <v>125</v>
      </c>
      <c r="E1009" s="167"/>
      <c r="F1009" s="167"/>
      <c r="G1009" s="168"/>
      <c r="H1009" s="26">
        <f>SUM(H997+H1008)</f>
        <v>0</v>
      </c>
    </row>
    <row r="1011" spans="1:8" ht="15.75" thickBot="1" x14ac:dyDescent="0.3"/>
    <row r="1012" spans="1:8" ht="18.75" thickBot="1" x14ac:dyDescent="0.3">
      <c r="A1012" s="46" t="s">
        <v>168</v>
      </c>
      <c r="B1012" s="178" t="s">
        <v>0</v>
      </c>
      <c r="C1012" s="179"/>
      <c r="D1012" s="180"/>
      <c r="E1012" s="181"/>
      <c r="F1012" s="181"/>
      <c r="G1012" s="182"/>
      <c r="H1012" s="48"/>
    </row>
    <row r="1013" spans="1:8" ht="18.75" thickBot="1" x14ac:dyDescent="0.3">
      <c r="A1013" s="45"/>
      <c r="B1013" s="47"/>
      <c r="C1013" s="47"/>
      <c r="D1013" s="47"/>
      <c r="E1013" s="47"/>
      <c r="F1013" s="49"/>
      <c r="G1013" s="50"/>
      <c r="H1013" s="51"/>
    </row>
    <row r="1014" spans="1:8" ht="18.75" thickBot="1" x14ac:dyDescent="0.3">
      <c r="A1014" s="183" t="s">
        <v>13</v>
      </c>
      <c r="B1014" s="184"/>
      <c r="C1014" s="184"/>
      <c r="D1014" s="184"/>
      <c r="E1014" s="184"/>
      <c r="F1014" s="184"/>
      <c r="G1014" s="184"/>
      <c r="H1014" s="185"/>
    </row>
    <row r="1015" spans="1:8" ht="18.75" thickBot="1" x14ac:dyDescent="0.3">
      <c r="A1015" s="27" t="s">
        <v>10</v>
      </c>
      <c r="B1015" s="186" t="s">
        <v>0</v>
      </c>
      <c r="C1015" s="187"/>
      <c r="D1015" s="42" t="s">
        <v>6</v>
      </c>
      <c r="E1015" s="42" t="s">
        <v>11</v>
      </c>
      <c r="F1015" s="27" t="s">
        <v>7</v>
      </c>
      <c r="G1015" s="28" t="s">
        <v>12</v>
      </c>
      <c r="H1015" s="16" t="s">
        <v>8</v>
      </c>
    </row>
    <row r="1016" spans="1:8" ht="15.75" x14ac:dyDescent="0.25">
      <c r="A1016" s="32">
        <v>1</v>
      </c>
      <c r="B1016" s="188"/>
      <c r="C1016" s="189"/>
      <c r="D1016" s="5"/>
      <c r="E1016" s="5"/>
      <c r="F1016" s="5"/>
      <c r="G1016" s="6"/>
      <c r="H1016" s="7">
        <f>E1016*G1016</f>
        <v>0</v>
      </c>
    </row>
    <row r="1017" spans="1:8" ht="15.75" x14ac:dyDescent="0.25">
      <c r="A1017" s="33">
        <v>2</v>
      </c>
      <c r="B1017" s="156"/>
      <c r="C1017" s="157"/>
      <c r="D1017" s="8"/>
      <c r="E1017" s="5"/>
      <c r="F1017" s="8"/>
      <c r="G1017" s="6"/>
      <c r="H1017" s="7">
        <f t="shared" ref="H1017:H1020" si="84">E1017*G1017</f>
        <v>0</v>
      </c>
    </row>
    <row r="1018" spans="1:8" ht="15.75" x14ac:dyDescent="0.25">
      <c r="A1018" s="32">
        <v>3</v>
      </c>
      <c r="B1018" s="156"/>
      <c r="C1018" s="157"/>
      <c r="D1018" s="8"/>
      <c r="E1018" s="5"/>
      <c r="F1018" s="8"/>
      <c r="G1018" s="6"/>
      <c r="H1018" s="7">
        <f t="shared" si="84"/>
        <v>0</v>
      </c>
    </row>
    <row r="1019" spans="1:8" ht="15.75" x14ac:dyDescent="0.25">
      <c r="A1019" s="33">
        <v>4</v>
      </c>
      <c r="B1019" s="156"/>
      <c r="C1019" s="157"/>
      <c r="D1019" s="8"/>
      <c r="E1019" s="5"/>
      <c r="F1019" s="8"/>
      <c r="G1019" s="6"/>
      <c r="H1019" s="7">
        <f t="shared" si="84"/>
        <v>0</v>
      </c>
    </row>
    <row r="1020" spans="1:8" ht="16.5" thickBot="1" x14ac:dyDescent="0.3">
      <c r="A1020" s="34">
        <v>5</v>
      </c>
      <c r="B1020" s="158"/>
      <c r="C1020" s="159"/>
      <c r="D1020" s="18"/>
      <c r="E1020" s="17"/>
      <c r="F1020" s="18"/>
      <c r="G1020" s="19"/>
      <c r="H1020" s="20">
        <f t="shared" si="84"/>
        <v>0</v>
      </c>
    </row>
    <row r="1021" spans="1:8" ht="18.75" thickBot="1" x14ac:dyDescent="0.3">
      <c r="A1021" s="160" t="s">
        <v>123</v>
      </c>
      <c r="B1021" s="161"/>
      <c r="C1021" s="162"/>
      <c r="D1021" s="169" t="str">
        <f>HYPERLINK(D1012)</f>
        <v/>
      </c>
      <c r="E1021" s="170"/>
      <c r="F1021" s="171"/>
      <c r="G1021" s="30" t="s">
        <v>9</v>
      </c>
      <c r="H1021" s="29">
        <f>SUM(H1016:H1020)</f>
        <v>0</v>
      </c>
    </row>
    <row r="1022" spans="1:8" ht="18.75" thickBot="1" x14ac:dyDescent="0.3">
      <c r="A1022" s="21"/>
    </row>
    <row r="1023" spans="1:8" ht="18.75" thickBot="1" x14ac:dyDescent="0.3">
      <c r="A1023" s="172" t="s">
        <v>16</v>
      </c>
      <c r="B1023" s="173"/>
      <c r="C1023" s="173"/>
      <c r="D1023" s="173"/>
      <c r="E1023" s="173"/>
      <c r="F1023" s="173"/>
      <c r="G1023" s="173"/>
      <c r="H1023" s="174"/>
    </row>
    <row r="1024" spans="1:8" ht="18.75" thickBot="1" x14ac:dyDescent="0.3">
      <c r="A1024" s="27" t="s">
        <v>10</v>
      </c>
      <c r="B1024" s="175" t="s">
        <v>14</v>
      </c>
      <c r="C1024" s="175"/>
      <c r="D1024" s="40" t="s">
        <v>79</v>
      </c>
      <c r="E1024" s="40" t="s">
        <v>11</v>
      </c>
      <c r="F1024" s="40" t="s">
        <v>15</v>
      </c>
      <c r="G1024" s="28" t="s">
        <v>12</v>
      </c>
      <c r="H1024" s="16" t="s">
        <v>8</v>
      </c>
    </row>
    <row r="1025" spans="1:8" ht="15.75" x14ac:dyDescent="0.25">
      <c r="A1025" s="32">
        <v>1</v>
      </c>
      <c r="B1025" s="176"/>
      <c r="C1025" s="177"/>
      <c r="D1025" s="41"/>
      <c r="E1025" s="12"/>
      <c r="F1025" s="12"/>
      <c r="G1025" s="13" t="e">
        <f>VLOOKUP(D1025,'Operation Cost Index'!E:F,2,0)</f>
        <v>#N/A</v>
      </c>
      <c r="H1025" s="15">
        <f>IFERROR(E1025*G1025,0)</f>
        <v>0</v>
      </c>
    </row>
    <row r="1026" spans="1:8" ht="15.75" x14ac:dyDescent="0.25">
      <c r="A1026" s="33">
        <v>2</v>
      </c>
      <c r="B1026" s="156"/>
      <c r="C1026" s="157"/>
      <c r="D1026" s="41"/>
      <c r="E1026" s="12"/>
      <c r="F1026" s="14"/>
      <c r="G1026" s="13" t="e">
        <f>VLOOKUP(D1026,'Operation Cost Index'!E:F,2,0)</f>
        <v>#N/A</v>
      </c>
      <c r="H1026" s="15">
        <f t="shared" ref="H1026:H1031" si="85">IFERROR(E1026*G1026,0)</f>
        <v>0</v>
      </c>
    </row>
    <row r="1027" spans="1:8" ht="15.75" x14ac:dyDescent="0.25">
      <c r="A1027" s="33">
        <v>3</v>
      </c>
      <c r="B1027" s="156"/>
      <c r="C1027" s="157"/>
      <c r="D1027" s="41"/>
      <c r="E1027" s="12"/>
      <c r="F1027" s="14"/>
      <c r="G1027" s="13" t="e">
        <f>VLOOKUP(D1027,'Operation Cost Index'!E:F,2,0)</f>
        <v>#N/A</v>
      </c>
      <c r="H1027" s="15">
        <f t="shared" si="85"/>
        <v>0</v>
      </c>
    </row>
    <row r="1028" spans="1:8" ht="15.75" x14ac:dyDescent="0.25">
      <c r="A1028" s="33">
        <v>4</v>
      </c>
      <c r="B1028" s="156"/>
      <c r="C1028" s="157"/>
      <c r="D1028" s="41"/>
      <c r="E1028" s="12"/>
      <c r="F1028" s="14"/>
      <c r="G1028" s="13" t="e">
        <f>VLOOKUP(D1028,'Operation Cost Index'!E:F,2,0)</f>
        <v>#N/A</v>
      </c>
      <c r="H1028" s="15">
        <f t="shared" si="85"/>
        <v>0</v>
      </c>
    </row>
    <row r="1029" spans="1:8" ht="15.75" x14ac:dyDescent="0.25">
      <c r="A1029" s="33">
        <v>5</v>
      </c>
      <c r="B1029" s="156"/>
      <c r="C1029" s="157"/>
      <c r="D1029" s="41"/>
      <c r="E1029" s="12"/>
      <c r="F1029" s="14"/>
      <c r="G1029" s="13" t="e">
        <f>VLOOKUP(D1029,'Operation Cost Index'!E:F,2,0)</f>
        <v>#N/A</v>
      </c>
      <c r="H1029" s="15">
        <f t="shared" si="85"/>
        <v>0</v>
      </c>
    </row>
    <row r="1030" spans="1:8" ht="15.75" x14ac:dyDescent="0.25">
      <c r="A1030" s="33">
        <v>6</v>
      </c>
      <c r="B1030" s="156"/>
      <c r="C1030" s="157"/>
      <c r="D1030" s="41"/>
      <c r="E1030" s="12"/>
      <c r="F1030" s="14"/>
      <c r="G1030" s="13" t="e">
        <f>VLOOKUP(D1030,'Operation Cost Index'!E:F,2,0)</f>
        <v>#N/A</v>
      </c>
      <c r="H1030" s="15">
        <f t="shared" si="85"/>
        <v>0</v>
      </c>
    </row>
    <row r="1031" spans="1:8" ht="16.5" thickBot="1" x14ac:dyDescent="0.3">
      <c r="A1031" s="35">
        <v>7</v>
      </c>
      <c r="B1031" s="158"/>
      <c r="C1031" s="159"/>
      <c r="D1031" s="22"/>
      <c r="E1031" s="23"/>
      <c r="F1031" s="24"/>
      <c r="G1031" s="13" t="e">
        <f>VLOOKUP(D1031,'Operation Cost Index'!E:F,2,0)</f>
        <v>#N/A</v>
      </c>
      <c r="H1031" s="15">
        <f t="shared" si="85"/>
        <v>0</v>
      </c>
    </row>
    <row r="1032" spans="1:8" ht="18.75" thickBot="1" x14ac:dyDescent="0.3">
      <c r="A1032" s="160" t="s">
        <v>124</v>
      </c>
      <c r="B1032" s="161"/>
      <c r="C1032" s="162"/>
      <c r="D1032" s="163" t="str">
        <f>HYPERLINK(D1012)</f>
        <v/>
      </c>
      <c r="E1032" s="164"/>
      <c r="F1032" s="165"/>
      <c r="G1032" s="31" t="s">
        <v>9</v>
      </c>
      <c r="H1032" s="25">
        <f>SUM(H1025:H1031)</f>
        <v>0</v>
      </c>
    </row>
    <row r="1033" spans="1:8" ht="16.5" thickBot="1" x14ac:dyDescent="0.3">
      <c r="A1033" s="44"/>
      <c r="B1033" s="44"/>
      <c r="C1033" s="44"/>
      <c r="D1033" s="166" t="s">
        <v>125</v>
      </c>
      <c r="E1033" s="167"/>
      <c r="F1033" s="167"/>
      <c r="G1033" s="168"/>
      <c r="H1033" s="26">
        <f>SUM(H1021+H1032)</f>
        <v>0</v>
      </c>
    </row>
    <row r="1035" spans="1:8" ht="15.75" thickBot="1" x14ac:dyDescent="0.3"/>
    <row r="1036" spans="1:8" ht="18.75" thickBot="1" x14ac:dyDescent="0.3">
      <c r="A1036" s="46" t="s">
        <v>169</v>
      </c>
      <c r="B1036" s="178" t="s">
        <v>0</v>
      </c>
      <c r="C1036" s="179"/>
      <c r="D1036" s="180"/>
      <c r="E1036" s="181"/>
      <c r="F1036" s="181"/>
      <c r="G1036" s="182"/>
      <c r="H1036" s="48"/>
    </row>
    <row r="1037" spans="1:8" ht="18.75" thickBot="1" x14ac:dyDescent="0.3">
      <c r="A1037" s="45"/>
      <c r="B1037" s="47"/>
      <c r="C1037" s="47"/>
      <c r="D1037" s="47"/>
      <c r="E1037" s="47"/>
      <c r="F1037" s="49"/>
      <c r="G1037" s="50"/>
      <c r="H1037" s="51"/>
    </row>
    <row r="1038" spans="1:8" ht="18.75" thickBot="1" x14ac:dyDescent="0.3">
      <c r="A1038" s="183" t="s">
        <v>13</v>
      </c>
      <c r="B1038" s="184"/>
      <c r="C1038" s="184"/>
      <c r="D1038" s="184"/>
      <c r="E1038" s="184"/>
      <c r="F1038" s="184"/>
      <c r="G1038" s="184"/>
      <c r="H1038" s="185"/>
    </row>
    <row r="1039" spans="1:8" ht="18.75" thickBot="1" x14ac:dyDescent="0.3">
      <c r="A1039" s="27" t="s">
        <v>10</v>
      </c>
      <c r="B1039" s="186" t="s">
        <v>0</v>
      </c>
      <c r="C1039" s="187"/>
      <c r="D1039" s="42" t="s">
        <v>6</v>
      </c>
      <c r="E1039" s="42" t="s">
        <v>11</v>
      </c>
      <c r="F1039" s="27" t="s">
        <v>7</v>
      </c>
      <c r="G1039" s="28" t="s">
        <v>12</v>
      </c>
      <c r="H1039" s="16" t="s">
        <v>8</v>
      </c>
    </row>
    <row r="1040" spans="1:8" ht="15.75" x14ac:dyDescent="0.25">
      <c r="A1040" s="32">
        <v>1</v>
      </c>
      <c r="B1040" s="188"/>
      <c r="C1040" s="189"/>
      <c r="D1040" s="5"/>
      <c r="E1040" s="5"/>
      <c r="F1040" s="5"/>
      <c r="G1040" s="6"/>
      <c r="H1040" s="7">
        <f>E1040*G1040</f>
        <v>0</v>
      </c>
    </row>
    <row r="1041" spans="1:8" ht="15.75" x14ac:dyDescent="0.25">
      <c r="A1041" s="33">
        <v>2</v>
      </c>
      <c r="B1041" s="156"/>
      <c r="C1041" s="157"/>
      <c r="D1041" s="8"/>
      <c r="E1041" s="5"/>
      <c r="F1041" s="8"/>
      <c r="G1041" s="6"/>
      <c r="H1041" s="7">
        <f t="shared" ref="H1041:H1044" si="86">E1041*G1041</f>
        <v>0</v>
      </c>
    </row>
    <row r="1042" spans="1:8" ht="15.75" x14ac:dyDescent="0.25">
      <c r="A1042" s="32">
        <v>3</v>
      </c>
      <c r="B1042" s="156"/>
      <c r="C1042" s="157"/>
      <c r="D1042" s="8"/>
      <c r="E1042" s="5"/>
      <c r="F1042" s="8"/>
      <c r="G1042" s="6"/>
      <c r="H1042" s="7">
        <f t="shared" si="86"/>
        <v>0</v>
      </c>
    </row>
    <row r="1043" spans="1:8" ht="15.75" x14ac:dyDescent="0.25">
      <c r="A1043" s="33">
        <v>4</v>
      </c>
      <c r="B1043" s="156"/>
      <c r="C1043" s="157"/>
      <c r="D1043" s="8"/>
      <c r="E1043" s="5"/>
      <c r="F1043" s="8"/>
      <c r="G1043" s="6"/>
      <c r="H1043" s="7">
        <f t="shared" si="86"/>
        <v>0</v>
      </c>
    </row>
    <row r="1044" spans="1:8" ht="16.5" thickBot="1" x14ac:dyDescent="0.3">
      <c r="A1044" s="34">
        <v>5</v>
      </c>
      <c r="B1044" s="158"/>
      <c r="C1044" s="159"/>
      <c r="D1044" s="18"/>
      <c r="E1044" s="17"/>
      <c r="F1044" s="18"/>
      <c r="G1044" s="19"/>
      <c r="H1044" s="20">
        <f t="shared" si="86"/>
        <v>0</v>
      </c>
    </row>
    <row r="1045" spans="1:8" ht="18.75" thickBot="1" x14ac:dyDescent="0.3">
      <c r="A1045" s="160" t="s">
        <v>123</v>
      </c>
      <c r="B1045" s="161"/>
      <c r="C1045" s="162"/>
      <c r="D1045" s="169" t="str">
        <f>HYPERLINK(D1036)</f>
        <v/>
      </c>
      <c r="E1045" s="170"/>
      <c r="F1045" s="171"/>
      <c r="G1045" s="30" t="s">
        <v>9</v>
      </c>
      <c r="H1045" s="29">
        <f>SUM(H1040:H1044)</f>
        <v>0</v>
      </c>
    </row>
    <row r="1046" spans="1:8" ht="18.75" thickBot="1" x14ac:dyDescent="0.3">
      <c r="A1046" s="21"/>
    </row>
    <row r="1047" spans="1:8" ht="18.75" thickBot="1" x14ac:dyDescent="0.3">
      <c r="A1047" s="172" t="s">
        <v>16</v>
      </c>
      <c r="B1047" s="173"/>
      <c r="C1047" s="173"/>
      <c r="D1047" s="173"/>
      <c r="E1047" s="173"/>
      <c r="F1047" s="173"/>
      <c r="G1047" s="173"/>
      <c r="H1047" s="174"/>
    </row>
    <row r="1048" spans="1:8" ht="18.75" thickBot="1" x14ac:dyDescent="0.3">
      <c r="A1048" s="27" t="s">
        <v>10</v>
      </c>
      <c r="B1048" s="175" t="s">
        <v>14</v>
      </c>
      <c r="C1048" s="175"/>
      <c r="D1048" s="40" t="s">
        <v>79</v>
      </c>
      <c r="E1048" s="40" t="s">
        <v>11</v>
      </c>
      <c r="F1048" s="40" t="s">
        <v>15</v>
      </c>
      <c r="G1048" s="28" t="s">
        <v>12</v>
      </c>
      <c r="H1048" s="16" t="s">
        <v>8</v>
      </c>
    </row>
    <row r="1049" spans="1:8" ht="15.75" x14ac:dyDescent="0.25">
      <c r="A1049" s="32">
        <v>1</v>
      </c>
      <c r="B1049" s="176"/>
      <c r="C1049" s="177"/>
      <c r="D1049" s="41"/>
      <c r="E1049" s="12"/>
      <c r="F1049" s="12"/>
      <c r="G1049" s="13" t="e">
        <f>VLOOKUP(D1049,'Operation Cost Index'!E:F,2,0)</f>
        <v>#N/A</v>
      </c>
      <c r="H1049" s="15">
        <f>IFERROR(E1049*G1049,0)</f>
        <v>0</v>
      </c>
    </row>
    <row r="1050" spans="1:8" ht="15.75" x14ac:dyDescent="0.25">
      <c r="A1050" s="33">
        <v>2</v>
      </c>
      <c r="B1050" s="156"/>
      <c r="C1050" s="157"/>
      <c r="D1050" s="41"/>
      <c r="E1050" s="12"/>
      <c r="F1050" s="14"/>
      <c r="G1050" s="13" t="e">
        <f>VLOOKUP(D1050,'Operation Cost Index'!E:F,2,0)</f>
        <v>#N/A</v>
      </c>
      <c r="H1050" s="15">
        <f t="shared" ref="H1050:H1055" si="87">IFERROR(E1050*G1050,0)</f>
        <v>0</v>
      </c>
    </row>
    <row r="1051" spans="1:8" ht="15.75" x14ac:dyDescent="0.25">
      <c r="A1051" s="33">
        <v>3</v>
      </c>
      <c r="B1051" s="156"/>
      <c r="C1051" s="157"/>
      <c r="D1051" s="41"/>
      <c r="E1051" s="12"/>
      <c r="F1051" s="14"/>
      <c r="G1051" s="13" t="e">
        <f>VLOOKUP(D1051,'Operation Cost Index'!E:F,2,0)</f>
        <v>#N/A</v>
      </c>
      <c r="H1051" s="15">
        <f t="shared" si="87"/>
        <v>0</v>
      </c>
    </row>
    <row r="1052" spans="1:8" ht="15.75" x14ac:dyDescent="0.25">
      <c r="A1052" s="33">
        <v>4</v>
      </c>
      <c r="B1052" s="156"/>
      <c r="C1052" s="157"/>
      <c r="D1052" s="41"/>
      <c r="E1052" s="12"/>
      <c r="F1052" s="14"/>
      <c r="G1052" s="13" t="e">
        <f>VLOOKUP(D1052,'Operation Cost Index'!E:F,2,0)</f>
        <v>#N/A</v>
      </c>
      <c r="H1052" s="15">
        <f t="shared" si="87"/>
        <v>0</v>
      </c>
    </row>
    <row r="1053" spans="1:8" ht="15.75" x14ac:dyDescent="0.25">
      <c r="A1053" s="33">
        <v>5</v>
      </c>
      <c r="B1053" s="156"/>
      <c r="C1053" s="157"/>
      <c r="D1053" s="41"/>
      <c r="E1053" s="12"/>
      <c r="F1053" s="14"/>
      <c r="G1053" s="13" t="e">
        <f>VLOOKUP(D1053,'Operation Cost Index'!E:F,2,0)</f>
        <v>#N/A</v>
      </c>
      <c r="H1053" s="15">
        <f t="shared" si="87"/>
        <v>0</v>
      </c>
    </row>
    <row r="1054" spans="1:8" ht="15.75" x14ac:dyDescent="0.25">
      <c r="A1054" s="33">
        <v>6</v>
      </c>
      <c r="B1054" s="156"/>
      <c r="C1054" s="157"/>
      <c r="D1054" s="41"/>
      <c r="E1054" s="12"/>
      <c r="F1054" s="14"/>
      <c r="G1054" s="13" t="e">
        <f>VLOOKUP(D1054,'Operation Cost Index'!E:F,2,0)</f>
        <v>#N/A</v>
      </c>
      <c r="H1054" s="15">
        <f t="shared" si="87"/>
        <v>0</v>
      </c>
    </row>
    <row r="1055" spans="1:8" ht="16.5" thickBot="1" x14ac:dyDescent="0.3">
      <c r="A1055" s="35">
        <v>7</v>
      </c>
      <c r="B1055" s="158"/>
      <c r="C1055" s="159"/>
      <c r="D1055" s="22"/>
      <c r="E1055" s="23"/>
      <c r="F1055" s="24"/>
      <c r="G1055" s="13" t="e">
        <f>VLOOKUP(D1055,'Operation Cost Index'!E:F,2,0)</f>
        <v>#N/A</v>
      </c>
      <c r="H1055" s="15">
        <f t="shared" si="87"/>
        <v>0</v>
      </c>
    </row>
    <row r="1056" spans="1:8" ht="18.75" thickBot="1" x14ac:dyDescent="0.3">
      <c r="A1056" s="160" t="s">
        <v>124</v>
      </c>
      <c r="B1056" s="161"/>
      <c r="C1056" s="162"/>
      <c r="D1056" s="163" t="str">
        <f>HYPERLINK(D1036)</f>
        <v/>
      </c>
      <c r="E1056" s="164"/>
      <c r="F1056" s="165"/>
      <c r="G1056" s="31" t="s">
        <v>9</v>
      </c>
      <c r="H1056" s="25">
        <f>SUM(H1049:H1055)</f>
        <v>0</v>
      </c>
    </row>
    <row r="1057" spans="1:8" ht="16.5" thickBot="1" x14ac:dyDescent="0.3">
      <c r="A1057" s="44"/>
      <c r="B1057" s="44"/>
      <c r="C1057" s="44"/>
      <c r="D1057" s="166" t="s">
        <v>125</v>
      </c>
      <c r="E1057" s="167"/>
      <c r="F1057" s="167"/>
      <c r="G1057" s="168"/>
      <c r="H1057" s="26">
        <f>SUM(H1045+H1056)</f>
        <v>0</v>
      </c>
    </row>
    <row r="1059" spans="1:8" ht="15.75" thickBot="1" x14ac:dyDescent="0.3"/>
    <row r="1060" spans="1:8" ht="18.75" thickBot="1" x14ac:dyDescent="0.3">
      <c r="A1060" s="46" t="s">
        <v>170</v>
      </c>
      <c r="B1060" s="178" t="s">
        <v>0</v>
      </c>
      <c r="C1060" s="179"/>
      <c r="D1060" s="180"/>
      <c r="E1060" s="181"/>
      <c r="F1060" s="181"/>
      <c r="G1060" s="182"/>
      <c r="H1060" s="48"/>
    </row>
    <row r="1061" spans="1:8" ht="18.75" thickBot="1" x14ac:dyDescent="0.3">
      <c r="A1061" s="45"/>
      <c r="B1061" s="47"/>
      <c r="C1061" s="47"/>
      <c r="D1061" s="47"/>
      <c r="E1061" s="47"/>
      <c r="F1061" s="49"/>
      <c r="G1061" s="50"/>
      <c r="H1061" s="51"/>
    </row>
    <row r="1062" spans="1:8" ht="18.75" thickBot="1" x14ac:dyDescent="0.3">
      <c r="A1062" s="183" t="s">
        <v>13</v>
      </c>
      <c r="B1062" s="184"/>
      <c r="C1062" s="184"/>
      <c r="D1062" s="184"/>
      <c r="E1062" s="184"/>
      <c r="F1062" s="184"/>
      <c r="G1062" s="184"/>
      <c r="H1062" s="185"/>
    </row>
    <row r="1063" spans="1:8" ht="18.75" thickBot="1" x14ac:dyDescent="0.3">
      <c r="A1063" s="27" t="s">
        <v>10</v>
      </c>
      <c r="B1063" s="186" t="s">
        <v>0</v>
      </c>
      <c r="C1063" s="187"/>
      <c r="D1063" s="42" t="s">
        <v>6</v>
      </c>
      <c r="E1063" s="42" t="s">
        <v>11</v>
      </c>
      <c r="F1063" s="27" t="s">
        <v>7</v>
      </c>
      <c r="G1063" s="28" t="s">
        <v>12</v>
      </c>
      <c r="H1063" s="16" t="s">
        <v>8</v>
      </c>
    </row>
    <row r="1064" spans="1:8" ht="15.75" x14ac:dyDescent="0.25">
      <c r="A1064" s="32">
        <v>1</v>
      </c>
      <c r="B1064" s="188"/>
      <c r="C1064" s="189"/>
      <c r="D1064" s="5"/>
      <c r="E1064" s="5"/>
      <c r="F1064" s="5"/>
      <c r="G1064" s="6"/>
      <c r="H1064" s="7">
        <f>E1064*G1064</f>
        <v>0</v>
      </c>
    </row>
    <row r="1065" spans="1:8" ht="15.75" x14ac:dyDescent="0.25">
      <c r="A1065" s="33">
        <v>2</v>
      </c>
      <c r="B1065" s="156"/>
      <c r="C1065" s="157"/>
      <c r="D1065" s="8"/>
      <c r="E1065" s="5"/>
      <c r="F1065" s="8"/>
      <c r="G1065" s="6"/>
      <c r="H1065" s="7">
        <f t="shared" ref="H1065:H1068" si="88">E1065*G1065</f>
        <v>0</v>
      </c>
    </row>
    <row r="1066" spans="1:8" ht="15.75" x14ac:dyDescent="0.25">
      <c r="A1066" s="32">
        <v>3</v>
      </c>
      <c r="B1066" s="156"/>
      <c r="C1066" s="157"/>
      <c r="D1066" s="8"/>
      <c r="E1066" s="5"/>
      <c r="F1066" s="8"/>
      <c r="G1066" s="6"/>
      <c r="H1066" s="7">
        <f t="shared" si="88"/>
        <v>0</v>
      </c>
    </row>
    <row r="1067" spans="1:8" ht="15.75" x14ac:dyDescent="0.25">
      <c r="A1067" s="33">
        <v>4</v>
      </c>
      <c r="B1067" s="156"/>
      <c r="C1067" s="157"/>
      <c r="D1067" s="8"/>
      <c r="E1067" s="5"/>
      <c r="F1067" s="8"/>
      <c r="G1067" s="6"/>
      <c r="H1067" s="7">
        <f t="shared" si="88"/>
        <v>0</v>
      </c>
    </row>
    <row r="1068" spans="1:8" ht="16.5" thickBot="1" x14ac:dyDescent="0.3">
      <c r="A1068" s="34">
        <v>5</v>
      </c>
      <c r="B1068" s="158"/>
      <c r="C1068" s="159"/>
      <c r="D1068" s="18"/>
      <c r="E1068" s="17"/>
      <c r="F1068" s="18"/>
      <c r="G1068" s="19"/>
      <c r="H1068" s="20">
        <f t="shared" si="88"/>
        <v>0</v>
      </c>
    </row>
    <row r="1069" spans="1:8" ht="18.75" thickBot="1" x14ac:dyDescent="0.3">
      <c r="A1069" s="160" t="s">
        <v>123</v>
      </c>
      <c r="B1069" s="161"/>
      <c r="C1069" s="162"/>
      <c r="D1069" s="169" t="str">
        <f>HYPERLINK(D1060)</f>
        <v/>
      </c>
      <c r="E1069" s="170"/>
      <c r="F1069" s="171"/>
      <c r="G1069" s="30" t="s">
        <v>9</v>
      </c>
      <c r="H1069" s="29">
        <f>SUM(H1064:H1068)</f>
        <v>0</v>
      </c>
    </row>
    <row r="1070" spans="1:8" ht="18.75" thickBot="1" x14ac:dyDescent="0.3">
      <c r="A1070" s="21"/>
    </row>
    <row r="1071" spans="1:8" ht="18.75" thickBot="1" x14ac:dyDescent="0.3">
      <c r="A1071" s="172" t="s">
        <v>16</v>
      </c>
      <c r="B1071" s="173"/>
      <c r="C1071" s="173"/>
      <c r="D1071" s="173"/>
      <c r="E1071" s="173"/>
      <c r="F1071" s="173"/>
      <c r="G1071" s="173"/>
      <c r="H1071" s="174"/>
    </row>
    <row r="1072" spans="1:8" ht="18.75" thickBot="1" x14ac:dyDescent="0.3">
      <c r="A1072" s="27" t="s">
        <v>10</v>
      </c>
      <c r="B1072" s="175" t="s">
        <v>14</v>
      </c>
      <c r="C1072" s="175"/>
      <c r="D1072" s="40" t="s">
        <v>79</v>
      </c>
      <c r="E1072" s="40" t="s">
        <v>11</v>
      </c>
      <c r="F1072" s="40" t="s">
        <v>15</v>
      </c>
      <c r="G1072" s="28" t="s">
        <v>12</v>
      </c>
      <c r="H1072" s="16" t="s">
        <v>8</v>
      </c>
    </row>
    <row r="1073" spans="1:8" ht="15.75" x14ac:dyDescent="0.25">
      <c r="A1073" s="32">
        <v>1</v>
      </c>
      <c r="B1073" s="176"/>
      <c r="C1073" s="177"/>
      <c r="D1073" s="41"/>
      <c r="E1073" s="12"/>
      <c r="F1073" s="12"/>
      <c r="G1073" s="13" t="e">
        <f>VLOOKUP(D1073,'Operation Cost Index'!E:F,2,0)</f>
        <v>#N/A</v>
      </c>
      <c r="H1073" s="15">
        <f>IFERROR(E1073*G1073,0)</f>
        <v>0</v>
      </c>
    </row>
    <row r="1074" spans="1:8" ht="15.75" x14ac:dyDescent="0.25">
      <c r="A1074" s="33">
        <v>2</v>
      </c>
      <c r="B1074" s="156"/>
      <c r="C1074" s="157"/>
      <c r="D1074" s="41"/>
      <c r="E1074" s="12"/>
      <c r="F1074" s="14"/>
      <c r="G1074" s="13" t="e">
        <f>VLOOKUP(D1074,'Operation Cost Index'!E:F,2,0)</f>
        <v>#N/A</v>
      </c>
      <c r="H1074" s="15">
        <f t="shared" ref="H1074:H1079" si="89">IFERROR(E1074*G1074,0)</f>
        <v>0</v>
      </c>
    </row>
    <row r="1075" spans="1:8" ht="15.75" x14ac:dyDescent="0.25">
      <c r="A1075" s="33">
        <v>3</v>
      </c>
      <c r="B1075" s="156"/>
      <c r="C1075" s="157"/>
      <c r="D1075" s="41"/>
      <c r="E1075" s="12"/>
      <c r="F1075" s="14"/>
      <c r="G1075" s="13" t="e">
        <f>VLOOKUP(D1075,'Operation Cost Index'!E:F,2,0)</f>
        <v>#N/A</v>
      </c>
      <c r="H1075" s="15">
        <f t="shared" si="89"/>
        <v>0</v>
      </c>
    </row>
    <row r="1076" spans="1:8" ht="15.75" x14ac:dyDescent="0.25">
      <c r="A1076" s="33">
        <v>4</v>
      </c>
      <c r="B1076" s="156"/>
      <c r="C1076" s="157"/>
      <c r="D1076" s="41"/>
      <c r="E1076" s="12"/>
      <c r="F1076" s="14"/>
      <c r="G1076" s="13" t="e">
        <f>VLOOKUP(D1076,'Operation Cost Index'!E:F,2,0)</f>
        <v>#N/A</v>
      </c>
      <c r="H1076" s="15">
        <f t="shared" si="89"/>
        <v>0</v>
      </c>
    </row>
    <row r="1077" spans="1:8" ht="15.75" x14ac:dyDescent="0.25">
      <c r="A1077" s="33">
        <v>5</v>
      </c>
      <c r="B1077" s="156"/>
      <c r="C1077" s="157"/>
      <c r="D1077" s="41"/>
      <c r="E1077" s="12"/>
      <c r="F1077" s="14"/>
      <c r="G1077" s="13" t="e">
        <f>VLOOKUP(D1077,'Operation Cost Index'!E:F,2,0)</f>
        <v>#N/A</v>
      </c>
      <c r="H1077" s="15">
        <f t="shared" si="89"/>
        <v>0</v>
      </c>
    </row>
    <row r="1078" spans="1:8" ht="15.75" x14ac:dyDescent="0.25">
      <c r="A1078" s="33">
        <v>6</v>
      </c>
      <c r="B1078" s="156"/>
      <c r="C1078" s="157"/>
      <c r="D1078" s="41"/>
      <c r="E1078" s="12"/>
      <c r="F1078" s="14"/>
      <c r="G1078" s="13" t="e">
        <f>VLOOKUP(D1078,'Operation Cost Index'!E:F,2,0)</f>
        <v>#N/A</v>
      </c>
      <c r="H1078" s="15">
        <f t="shared" si="89"/>
        <v>0</v>
      </c>
    </row>
    <row r="1079" spans="1:8" ht="16.5" thickBot="1" x14ac:dyDescent="0.3">
      <c r="A1079" s="35">
        <v>7</v>
      </c>
      <c r="B1079" s="158"/>
      <c r="C1079" s="159"/>
      <c r="D1079" s="22"/>
      <c r="E1079" s="23"/>
      <c r="F1079" s="24"/>
      <c r="G1079" s="13" t="e">
        <f>VLOOKUP(D1079,'Operation Cost Index'!E:F,2,0)</f>
        <v>#N/A</v>
      </c>
      <c r="H1079" s="15">
        <f t="shared" si="89"/>
        <v>0</v>
      </c>
    </row>
    <row r="1080" spans="1:8" ht="18.75" thickBot="1" x14ac:dyDescent="0.3">
      <c r="A1080" s="160" t="s">
        <v>124</v>
      </c>
      <c r="B1080" s="161"/>
      <c r="C1080" s="162"/>
      <c r="D1080" s="163" t="str">
        <f>HYPERLINK(D1060)</f>
        <v/>
      </c>
      <c r="E1080" s="164"/>
      <c r="F1080" s="165"/>
      <c r="G1080" s="31" t="s">
        <v>9</v>
      </c>
      <c r="H1080" s="25">
        <f>SUM(H1073:H1079)</f>
        <v>0</v>
      </c>
    </row>
    <row r="1081" spans="1:8" ht="16.5" thickBot="1" x14ac:dyDescent="0.3">
      <c r="A1081" s="44"/>
      <c r="B1081" s="44"/>
      <c r="C1081" s="44"/>
      <c r="D1081" s="166" t="s">
        <v>125</v>
      </c>
      <c r="E1081" s="167"/>
      <c r="F1081" s="167"/>
      <c r="G1081" s="168"/>
      <c r="H1081" s="26">
        <f>SUM(H1069+H1080)</f>
        <v>0</v>
      </c>
    </row>
    <row r="1083" spans="1:8" ht="15.75" thickBot="1" x14ac:dyDescent="0.3"/>
    <row r="1084" spans="1:8" ht="18.75" thickBot="1" x14ac:dyDescent="0.3">
      <c r="A1084" s="46" t="s">
        <v>171</v>
      </c>
      <c r="B1084" s="178" t="s">
        <v>0</v>
      </c>
      <c r="C1084" s="179"/>
      <c r="D1084" s="180"/>
      <c r="E1084" s="181"/>
      <c r="F1084" s="181"/>
      <c r="G1084" s="182"/>
      <c r="H1084" s="48"/>
    </row>
    <row r="1085" spans="1:8" ht="18.75" thickBot="1" x14ac:dyDescent="0.3">
      <c r="A1085" s="45"/>
      <c r="B1085" s="47"/>
      <c r="C1085" s="47"/>
      <c r="D1085" s="47"/>
      <c r="E1085" s="47"/>
      <c r="F1085" s="49"/>
      <c r="G1085" s="50"/>
      <c r="H1085" s="51"/>
    </row>
    <row r="1086" spans="1:8" ht="18.75" thickBot="1" x14ac:dyDescent="0.3">
      <c r="A1086" s="183" t="s">
        <v>13</v>
      </c>
      <c r="B1086" s="184"/>
      <c r="C1086" s="184"/>
      <c r="D1086" s="184"/>
      <c r="E1086" s="184"/>
      <c r="F1086" s="184"/>
      <c r="G1086" s="184"/>
      <c r="H1086" s="185"/>
    </row>
    <row r="1087" spans="1:8" ht="18.75" thickBot="1" x14ac:dyDescent="0.3">
      <c r="A1087" s="27" t="s">
        <v>10</v>
      </c>
      <c r="B1087" s="186" t="s">
        <v>0</v>
      </c>
      <c r="C1087" s="187"/>
      <c r="D1087" s="42" t="s">
        <v>6</v>
      </c>
      <c r="E1087" s="42" t="s">
        <v>11</v>
      </c>
      <c r="F1087" s="27" t="s">
        <v>7</v>
      </c>
      <c r="G1087" s="28" t="s">
        <v>12</v>
      </c>
      <c r="H1087" s="16" t="s">
        <v>8</v>
      </c>
    </row>
    <row r="1088" spans="1:8" ht="15.75" x14ac:dyDescent="0.25">
      <c r="A1088" s="32">
        <v>1</v>
      </c>
      <c r="B1088" s="188"/>
      <c r="C1088" s="189"/>
      <c r="D1088" s="5"/>
      <c r="E1088" s="5"/>
      <c r="F1088" s="5"/>
      <c r="G1088" s="6"/>
      <c r="H1088" s="7">
        <f>E1088*G1088</f>
        <v>0</v>
      </c>
    </row>
    <row r="1089" spans="1:8" ht="15.75" x14ac:dyDescent="0.25">
      <c r="A1089" s="33">
        <v>2</v>
      </c>
      <c r="B1089" s="156"/>
      <c r="C1089" s="157"/>
      <c r="D1089" s="8"/>
      <c r="E1089" s="5"/>
      <c r="F1089" s="8"/>
      <c r="G1089" s="6"/>
      <c r="H1089" s="7">
        <f t="shared" ref="H1089:H1092" si="90">E1089*G1089</f>
        <v>0</v>
      </c>
    </row>
    <row r="1090" spans="1:8" ht="15.75" x14ac:dyDescent="0.25">
      <c r="A1090" s="32">
        <v>3</v>
      </c>
      <c r="B1090" s="156"/>
      <c r="C1090" s="157"/>
      <c r="D1090" s="8"/>
      <c r="E1090" s="5"/>
      <c r="F1090" s="8"/>
      <c r="G1090" s="6"/>
      <c r="H1090" s="7">
        <f t="shared" si="90"/>
        <v>0</v>
      </c>
    </row>
    <row r="1091" spans="1:8" ht="15.75" x14ac:dyDescent="0.25">
      <c r="A1091" s="33">
        <v>4</v>
      </c>
      <c r="B1091" s="156"/>
      <c r="C1091" s="157"/>
      <c r="D1091" s="8"/>
      <c r="E1091" s="5"/>
      <c r="F1091" s="8"/>
      <c r="G1091" s="6"/>
      <c r="H1091" s="7">
        <f t="shared" si="90"/>
        <v>0</v>
      </c>
    </row>
    <row r="1092" spans="1:8" ht="16.5" thickBot="1" x14ac:dyDescent="0.3">
      <c r="A1092" s="34">
        <v>5</v>
      </c>
      <c r="B1092" s="158"/>
      <c r="C1092" s="159"/>
      <c r="D1092" s="18"/>
      <c r="E1092" s="17"/>
      <c r="F1092" s="18"/>
      <c r="G1092" s="19"/>
      <c r="H1092" s="20">
        <f t="shared" si="90"/>
        <v>0</v>
      </c>
    </row>
    <row r="1093" spans="1:8" ht="18.75" thickBot="1" x14ac:dyDescent="0.3">
      <c r="A1093" s="160" t="s">
        <v>123</v>
      </c>
      <c r="B1093" s="161"/>
      <c r="C1093" s="162"/>
      <c r="D1093" s="169" t="str">
        <f>HYPERLINK(D1084)</f>
        <v/>
      </c>
      <c r="E1093" s="170"/>
      <c r="F1093" s="171"/>
      <c r="G1093" s="30" t="s">
        <v>9</v>
      </c>
      <c r="H1093" s="29">
        <f>SUM(H1088:H1092)</f>
        <v>0</v>
      </c>
    </row>
    <row r="1094" spans="1:8" ht="18.75" thickBot="1" x14ac:dyDescent="0.3">
      <c r="A1094" s="21"/>
    </row>
    <row r="1095" spans="1:8" ht="18.75" thickBot="1" x14ac:dyDescent="0.3">
      <c r="A1095" s="172" t="s">
        <v>16</v>
      </c>
      <c r="B1095" s="173"/>
      <c r="C1095" s="173"/>
      <c r="D1095" s="173"/>
      <c r="E1095" s="173"/>
      <c r="F1095" s="173"/>
      <c r="G1095" s="173"/>
      <c r="H1095" s="174"/>
    </row>
    <row r="1096" spans="1:8" ht="18.75" thickBot="1" x14ac:dyDescent="0.3">
      <c r="A1096" s="27" t="s">
        <v>10</v>
      </c>
      <c r="B1096" s="175" t="s">
        <v>14</v>
      </c>
      <c r="C1096" s="175"/>
      <c r="D1096" s="40" t="s">
        <v>79</v>
      </c>
      <c r="E1096" s="40" t="s">
        <v>11</v>
      </c>
      <c r="F1096" s="40" t="s">
        <v>15</v>
      </c>
      <c r="G1096" s="28" t="s">
        <v>12</v>
      </c>
      <c r="H1096" s="16" t="s">
        <v>8</v>
      </c>
    </row>
    <row r="1097" spans="1:8" ht="15.75" x14ac:dyDescent="0.25">
      <c r="A1097" s="32">
        <v>1</v>
      </c>
      <c r="B1097" s="176"/>
      <c r="C1097" s="177"/>
      <c r="D1097" s="41"/>
      <c r="E1097" s="12"/>
      <c r="F1097" s="12"/>
      <c r="G1097" s="13" t="e">
        <f>VLOOKUP(D1097,'Operation Cost Index'!E:F,2,0)</f>
        <v>#N/A</v>
      </c>
      <c r="H1097" s="15">
        <f>IFERROR(E1097*G1097,0)</f>
        <v>0</v>
      </c>
    </row>
    <row r="1098" spans="1:8" ht="15.75" x14ac:dyDescent="0.25">
      <c r="A1098" s="33">
        <v>2</v>
      </c>
      <c r="B1098" s="156"/>
      <c r="C1098" s="157"/>
      <c r="D1098" s="41"/>
      <c r="E1098" s="12"/>
      <c r="F1098" s="14"/>
      <c r="G1098" s="13" t="e">
        <f>VLOOKUP(D1098,'Operation Cost Index'!E:F,2,0)</f>
        <v>#N/A</v>
      </c>
      <c r="H1098" s="15">
        <f t="shared" ref="H1098:H1103" si="91">IFERROR(E1098*G1098,0)</f>
        <v>0</v>
      </c>
    </row>
    <row r="1099" spans="1:8" ht="15.75" x14ac:dyDescent="0.25">
      <c r="A1099" s="33">
        <v>3</v>
      </c>
      <c r="B1099" s="156"/>
      <c r="C1099" s="157"/>
      <c r="D1099" s="41"/>
      <c r="E1099" s="12"/>
      <c r="F1099" s="14"/>
      <c r="G1099" s="13" t="e">
        <f>VLOOKUP(D1099,'Operation Cost Index'!E:F,2,0)</f>
        <v>#N/A</v>
      </c>
      <c r="H1099" s="15">
        <f t="shared" si="91"/>
        <v>0</v>
      </c>
    </row>
    <row r="1100" spans="1:8" ht="15.75" x14ac:dyDescent="0.25">
      <c r="A1100" s="33">
        <v>4</v>
      </c>
      <c r="B1100" s="156"/>
      <c r="C1100" s="157"/>
      <c r="D1100" s="41"/>
      <c r="E1100" s="12"/>
      <c r="F1100" s="14"/>
      <c r="G1100" s="13" t="e">
        <f>VLOOKUP(D1100,'Operation Cost Index'!E:F,2,0)</f>
        <v>#N/A</v>
      </c>
      <c r="H1100" s="15">
        <f t="shared" si="91"/>
        <v>0</v>
      </c>
    </row>
    <row r="1101" spans="1:8" ht="15.75" x14ac:dyDescent="0.25">
      <c r="A1101" s="33">
        <v>5</v>
      </c>
      <c r="B1101" s="156"/>
      <c r="C1101" s="157"/>
      <c r="D1101" s="41"/>
      <c r="E1101" s="12"/>
      <c r="F1101" s="14"/>
      <c r="G1101" s="13" t="e">
        <f>VLOOKUP(D1101,'Operation Cost Index'!E:F,2,0)</f>
        <v>#N/A</v>
      </c>
      <c r="H1101" s="15">
        <f t="shared" si="91"/>
        <v>0</v>
      </c>
    </row>
    <row r="1102" spans="1:8" ht="15.75" x14ac:dyDescent="0.25">
      <c r="A1102" s="33">
        <v>6</v>
      </c>
      <c r="B1102" s="156"/>
      <c r="C1102" s="157"/>
      <c r="D1102" s="41"/>
      <c r="E1102" s="12"/>
      <c r="F1102" s="14"/>
      <c r="G1102" s="13" t="e">
        <f>VLOOKUP(D1102,'Operation Cost Index'!E:F,2,0)</f>
        <v>#N/A</v>
      </c>
      <c r="H1102" s="15">
        <f t="shared" si="91"/>
        <v>0</v>
      </c>
    </row>
    <row r="1103" spans="1:8" ht="16.5" thickBot="1" x14ac:dyDescent="0.3">
      <c r="A1103" s="35">
        <v>7</v>
      </c>
      <c r="B1103" s="158"/>
      <c r="C1103" s="159"/>
      <c r="D1103" s="22"/>
      <c r="E1103" s="23"/>
      <c r="F1103" s="24"/>
      <c r="G1103" s="13" t="e">
        <f>VLOOKUP(D1103,'Operation Cost Index'!E:F,2,0)</f>
        <v>#N/A</v>
      </c>
      <c r="H1103" s="15">
        <f t="shared" si="91"/>
        <v>0</v>
      </c>
    </row>
    <row r="1104" spans="1:8" ht="18.75" thickBot="1" x14ac:dyDescent="0.3">
      <c r="A1104" s="160" t="s">
        <v>124</v>
      </c>
      <c r="B1104" s="161"/>
      <c r="C1104" s="162"/>
      <c r="D1104" s="163" t="str">
        <f>HYPERLINK(D1084)</f>
        <v/>
      </c>
      <c r="E1104" s="164"/>
      <c r="F1104" s="165"/>
      <c r="G1104" s="31" t="s">
        <v>9</v>
      </c>
      <c r="H1104" s="25">
        <f>SUM(H1097:H1103)</f>
        <v>0</v>
      </c>
    </row>
    <row r="1105" spans="1:8" ht="16.5" thickBot="1" x14ac:dyDescent="0.3">
      <c r="A1105" s="44"/>
      <c r="B1105" s="44"/>
      <c r="C1105" s="44"/>
      <c r="D1105" s="166" t="s">
        <v>125</v>
      </c>
      <c r="E1105" s="167"/>
      <c r="F1105" s="167"/>
      <c r="G1105" s="168"/>
      <c r="H1105" s="26">
        <f>SUM(H1093+H1104)</f>
        <v>0</v>
      </c>
    </row>
    <row r="1107" spans="1:8" ht="15.75" thickBot="1" x14ac:dyDescent="0.3"/>
    <row r="1108" spans="1:8" ht="18.75" thickBot="1" x14ac:dyDescent="0.3">
      <c r="A1108" s="46" t="s">
        <v>172</v>
      </c>
      <c r="B1108" s="178" t="s">
        <v>0</v>
      </c>
      <c r="C1108" s="179"/>
      <c r="D1108" s="180"/>
      <c r="E1108" s="181"/>
      <c r="F1108" s="181"/>
      <c r="G1108" s="182"/>
      <c r="H1108" s="48"/>
    </row>
    <row r="1109" spans="1:8" ht="18.75" thickBot="1" x14ac:dyDescent="0.3">
      <c r="A1109" s="45"/>
      <c r="B1109" s="47"/>
      <c r="C1109" s="47"/>
      <c r="D1109" s="47"/>
      <c r="E1109" s="47"/>
      <c r="F1109" s="49"/>
      <c r="G1109" s="50"/>
      <c r="H1109" s="51"/>
    </row>
    <row r="1110" spans="1:8" ht="18.75" thickBot="1" x14ac:dyDescent="0.3">
      <c r="A1110" s="183" t="s">
        <v>13</v>
      </c>
      <c r="B1110" s="184"/>
      <c r="C1110" s="184"/>
      <c r="D1110" s="184"/>
      <c r="E1110" s="184"/>
      <c r="F1110" s="184"/>
      <c r="G1110" s="184"/>
      <c r="H1110" s="185"/>
    </row>
    <row r="1111" spans="1:8" ht="18.75" thickBot="1" x14ac:dyDescent="0.3">
      <c r="A1111" s="27" t="s">
        <v>10</v>
      </c>
      <c r="B1111" s="186" t="s">
        <v>0</v>
      </c>
      <c r="C1111" s="187"/>
      <c r="D1111" s="42" t="s">
        <v>6</v>
      </c>
      <c r="E1111" s="42" t="s">
        <v>11</v>
      </c>
      <c r="F1111" s="27" t="s">
        <v>7</v>
      </c>
      <c r="G1111" s="28" t="s">
        <v>12</v>
      </c>
      <c r="H1111" s="16" t="s">
        <v>8</v>
      </c>
    </row>
    <row r="1112" spans="1:8" ht="15.75" x14ac:dyDescent="0.25">
      <c r="A1112" s="32">
        <v>1</v>
      </c>
      <c r="B1112" s="188"/>
      <c r="C1112" s="189"/>
      <c r="D1112" s="5"/>
      <c r="E1112" s="5"/>
      <c r="F1112" s="5"/>
      <c r="G1112" s="6"/>
      <c r="H1112" s="7">
        <f>E1112*G1112</f>
        <v>0</v>
      </c>
    </row>
    <row r="1113" spans="1:8" ht="15.75" x14ac:dyDescent="0.25">
      <c r="A1113" s="33">
        <v>2</v>
      </c>
      <c r="B1113" s="156"/>
      <c r="C1113" s="157"/>
      <c r="D1113" s="8"/>
      <c r="E1113" s="5"/>
      <c r="F1113" s="8"/>
      <c r="G1113" s="6"/>
      <c r="H1113" s="7">
        <f t="shared" ref="H1113:H1116" si="92">E1113*G1113</f>
        <v>0</v>
      </c>
    </row>
    <row r="1114" spans="1:8" ht="15.75" x14ac:dyDescent="0.25">
      <c r="A1114" s="32">
        <v>3</v>
      </c>
      <c r="B1114" s="156"/>
      <c r="C1114" s="157"/>
      <c r="D1114" s="8"/>
      <c r="E1114" s="5"/>
      <c r="F1114" s="8"/>
      <c r="G1114" s="6"/>
      <c r="H1114" s="7">
        <f t="shared" si="92"/>
        <v>0</v>
      </c>
    </row>
    <row r="1115" spans="1:8" ht="15.75" x14ac:dyDescent="0.25">
      <c r="A1115" s="33">
        <v>4</v>
      </c>
      <c r="B1115" s="156"/>
      <c r="C1115" s="157"/>
      <c r="D1115" s="8"/>
      <c r="E1115" s="5"/>
      <c r="F1115" s="8"/>
      <c r="G1115" s="6"/>
      <c r="H1115" s="7">
        <f t="shared" si="92"/>
        <v>0</v>
      </c>
    </row>
    <row r="1116" spans="1:8" ht="16.5" thickBot="1" x14ac:dyDescent="0.3">
      <c r="A1116" s="34">
        <v>5</v>
      </c>
      <c r="B1116" s="158"/>
      <c r="C1116" s="159"/>
      <c r="D1116" s="18"/>
      <c r="E1116" s="17"/>
      <c r="F1116" s="18"/>
      <c r="G1116" s="19"/>
      <c r="H1116" s="20">
        <f t="shared" si="92"/>
        <v>0</v>
      </c>
    </row>
    <row r="1117" spans="1:8" ht="18.75" thickBot="1" x14ac:dyDescent="0.3">
      <c r="A1117" s="160" t="s">
        <v>123</v>
      </c>
      <c r="B1117" s="161"/>
      <c r="C1117" s="162"/>
      <c r="D1117" s="169" t="str">
        <f>HYPERLINK(D1108)</f>
        <v/>
      </c>
      <c r="E1117" s="170"/>
      <c r="F1117" s="171"/>
      <c r="G1117" s="30" t="s">
        <v>9</v>
      </c>
      <c r="H1117" s="29">
        <f>SUM(H1112:H1116)</f>
        <v>0</v>
      </c>
    </row>
    <row r="1118" spans="1:8" ht="18.75" thickBot="1" x14ac:dyDescent="0.3">
      <c r="A1118" s="21"/>
    </row>
    <row r="1119" spans="1:8" ht="18.75" thickBot="1" x14ac:dyDescent="0.3">
      <c r="A1119" s="172" t="s">
        <v>16</v>
      </c>
      <c r="B1119" s="173"/>
      <c r="C1119" s="173"/>
      <c r="D1119" s="173"/>
      <c r="E1119" s="173"/>
      <c r="F1119" s="173"/>
      <c r="G1119" s="173"/>
      <c r="H1119" s="174"/>
    </row>
    <row r="1120" spans="1:8" ht="18.75" thickBot="1" x14ac:dyDescent="0.3">
      <c r="A1120" s="27" t="s">
        <v>10</v>
      </c>
      <c r="B1120" s="175" t="s">
        <v>14</v>
      </c>
      <c r="C1120" s="175"/>
      <c r="D1120" s="40" t="s">
        <v>79</v>
      </c>
      <c r="E1120" s="40" t="s">
        <v>11</v>
      </c>
      <c r="F1120" s="40" t="s">
        <v>15</v>
      </c>
      <c r="G1120" s="28" t="s">
        <v>12</v>
      </c>
      <c r="H1120" s="16" t="s">
        <v>8</v>
      </c>
    </row>
    <row r="1121" spans="1:8" ht="15.75" x14ac:dyDescent="0.25">
      <c r="A1121" s="32">
        <v>1</v>
      </c>
      <c r="B1121" s="176"/>
      <c r="C1121" s="177"/>
      <c r="D1121" s="41"/>
      <c r="E1121" s="12"/>
      <c r="F1121" s="12"/>
      <c r="G1121" s="13" t="e">
        <f>VLOOKUP(D1121,'Operation Cost Index'!E:F,2,0)</f>
        <v>#N/A</v>
      </c>
      <c r="H1121" s="15">
        <f>IFERROR(E1121*G1121,0)</f>
        <v>0</v>
      </c>
    </row>
    <row r="1122" spans="1:8" ht="15.75" x14ac:dyDescent="0.25">
      <c r="A1122" s="33">
        <v>2</v>
      </c>
      <c r="B1122" s="156"/>
      <c r="C1122" s="157"/>
      <c r="D1122" s="41"/>
      <c r="E1122" s="12"/>
      <c r="F1122" s="14"/>
      <c r="G1122" s="13" t="e">
        <f>VLOOKUP(D1122,'Operation Cost Index'!E:F,2,0)</f>
        <v>#N/A</v>
      </c>
      <c r="H1122" s="15">
        <f t="shared" ref="H1122:H1127" si="93">IFERROR(E1122*G1122,0)</f>
        <v>0</v>
      </c>
    </row>
    <row r="1123" spans="1:8" ht="15.75" x14ac:dyDescent="0.25">
      <c r="A1123" s="33">
        <v>3</v>
      </c>
      <c r="B1123" s="156"/>
      <c r="C1123" s="157"/>
      <c r="D1123" s="41"/>
      <c r="E1123" s="12"/>
      <c r="F1123" s="14"/>
      <c r="G1123" s="13" t="e">
        <f>VLOOKUP(D1123,'Operation Cost Index'!E:F,2,0)</f>
        <v>#N/A</v>
      </c>
      <c r="H1123" s="15">
        <f t="shared" si="93"/>
        <v>0</v>
      </c>
    </row>
    <row r="1124" spans="1:8" ht="15.75" x14ac:dyDescent="0.25">
      <c r="A1124" s="33">
        <v>4</v>
      </c>
      <c r="B1124" s="156"/>
      <c r="C1124" s="157"/>
      <c r="D1124" s="41"/>
      <c r="E1124" s="12"/>
      <c r="F1124" s="14"/>
      <c r="G1124" s="13" t="e">
        <f>VLOOKUP(D1124,'Operation Cost Index'!E:F,2,0)</f>
        <v>#N/A</v>
      </c>
      <c r="H1124" s="15">
        <f t="shared" si="93"/>
        <v>0</v>
      </c>
    </row>
    <row r="1125" spans="1:8" ht="15.75" x14ac:dyDescent="0.25">
      <c r="A1125" s="33">
        <v>5</v>
      </c>
      <c r="B1125" s="156"/>
      <c r="C1125" s="157"/>
      <c r="D1125" s="41"/>
      <c r="E1125" s="12"/>
      <c r="F1125" s="14"/>
      <c r="G1125" s="13" t="e">
        <f>VLOOKUP(D1125,'Operation Cost Index'!E:F,2,0)</f>
        <v>#N/A</v>
      </c>
      <c r="H1125" s="15">
        <f t="shared" si="93"/>
        <v>0</v>
      </c>
    </row>
    <row r="1126" spans="1:8" ht="15.75" x14ac:dyDescent="0.25">
      <c r="A1126" s="33">
        <v>6</v>
      </c>
      <c r="B1126" s="156"/>
      <c r="C1126" s="157"/>
      <c r="D1126" s="41"/>
      <c r="E1126" s="12"/>
      <c r="F1126" s="14"/>
      <c r="G1126" s="13" t="e">
        <f>VLOOKUP(D1126,'Operation Cost Index'!E:F,2,0)</f>
        <v>#N/A</v>
      </c>
      <c r="H1126" s="15">
        <f t="shared" si="93"/>
        <v>0</v>
      </c>
    </row>
    <row r="1127" spans="1:8" ht="16.5" thickBot="1" x14ac:dyDescent="0.3">
      <c r="A1127" s="35">
        <v>7</v>
      </c>
      <c r="B1127" s="158"/>
      <c r="C1127" s="159"/>
      <c r="D1127" s="22"/>
      <c r="E1127" s="23"/>
      <c r="F1127" s="24"/>
      <c r="G1127" s="13" t="e">
        <f>VLOOKUP(D1127,'Operation Cost Index'!E:F,2,0)</f>
        <v>#N/A</v>
      </c>
      <c r="H1127" s="15">
        <f t="shared" si="93"/>
        <v>0</v>
      </c>
    </row>
    <row r="1128" spans="1:8" ht="18.75" thickBot="1" x14ac:dyDescent="0.3">
      <c r="A1128" s="160" t="s">
        <v>124</v>
      </c>
      <c r="B1128" s="161"/>
      <c r="C1128" s="162"/>
      <c r="D1128" s="163" t="str">
        <f>HYPERLINK(D1108)</f>
        <v/>
      </c>
      <c r="E1128" s="164"/>
      <c r="F1128" s="165"/>
      <c r="G1128" s="31" t="s">
        <v>9</v>
      </c>
      <c r="H1128" s="25">
        <f>SUM(H1121:H1127)</f>
        <v>0</v>
      </c>
    </row>
    <row r="1129" spans="1:8" ht="16.5" thickBot="1" x14ac:dyDescent="0.3">
      <c r="A1129" s="44"/>
      <c r="B1129" s="44"/>
      <c r="C1129" s="44"/>
      <c r="D1129" s="166" t="s">
        <v>125</v>
      </c>
      <c r="E1129" s="167"/>
      <c r="F1129" s="167"/>
      <c r="G1129" s="168"/>
      <c r="H1129" s="26">
        <f>SUM(H1117+H1128)</f>
        <v>0</v>
      </c>
    </row>
    <row r="1131" spans="1:8" ht="15.75" thickBot="1" x14ac:dyDescent="0.3"/>
    <row r="1132" spans="1:8" ht="18.75" thickBot="1" x14ac:dyDescent="0.3">
      <c r="A1132" s="46" t="s">
        <v>173</v>
      </c>
      <c r="B1132" s="178" t="s">
        <v>0</v>
      </c>
      <c r="C1132" s="179"/>
      <c r="D1132" s="180"/>
      <c r="E1132" s="181"/>
      <c r="F1132" s="181"/>
      <c r="G1132" s="182"/>
      <c r="H1132" s="48"/>
    </row>
    <row r="1133" spans="1:8" ht="18.75" thickBot="1" x14ac:dyDescent="0.3">
      <c r="A1133" s="45"/>
      <c r="B1133" s="47"/>
      <c r="C1133" s="47"/>
      <c r="D1133" s="47"/>
      <c r="E1133" s="47"/>
      <c r="F1133" s="49"/>
      <c r="G1133" s="50"/>
      <c r="H1133" s="51"/>
    </row>
    <row r="1134" spans="1:8" ht="18.75" thickBot="1" x14ac:dyDescent="0.3">
      <c r="A1134" s="183" t="s">
        <v>13</v>
      </c>
      <c r="B1134" s="184"/>
      <c r="C1134" s="184"/>
      <c r="D1134" s="184"/>
      <c r="E1134" s="184"/>
      <c r="F1134" s="184"/>
      <c r="G1134" s="184"/>
      <c r="H1134" s="185"/>
    </row>
    <row r="1135" spans="1:8" ht="18.75" thickBot="1" x14ac:dyDescent="0.3">
      <c r="A1135" s="27" t="s">
        <v>10</v>
      </c>
      <c r="B1135" s="186" t="s">
        <v>0</v>
      </c>
      <c r="C1135" s="187"/>
      <c r="D1135" s="42" t="s">
        <v>6</v>
      </c>
      <c r="E1135" s="42" t="s">
        <v>11</v>
      </c>
      <c r="F1135" s="27" t="s">
        <v>7</v>
      </c>
      <c r="G1135" s="28" t="s">
        <v>12</v>
      </c>
      <c r="H1135" s="16" t="s">
        <v>8</v>
      </c>
    </row>
    <row r="1136" spans="1:8" ht="15.75" x14ac:dyDescent="0.25">
      <c r="A1136" s="32">
        <v>1</v>
      </c>
      <c r="B1136" s="188"/>
      <c r="C1136" s="189"/>
      <c r="D1136" s="5"/>
      <c r="E1136" s="5"/>
      <c r="F1136" s="5"/>
      <c r="G1136" s="6"/>
      <c r="H1136" s="7">
        <f>E1136*G1136</f>
        <v>0</v>
      </c>
    </row>
    <row r="1137" spans="1:8" ht="15.75" x14ac:dyDescent="0.25">
      <c r="A1137" s="33">
        <v>2</v>
      </c>
      <c r="B1137" s="156"/>
      <c r="C1137" s="157"/>
      <c r="D1137" s="8"/>
      <c r="E1137" s="5"/>
      <c r="F1137" s="8"/>
      <c r="G1137" s="6"/>
      <c r="H1137" s="7">
        <f t="shared" ref="H1137:H1140" si="94">E1137*G1137</f>
        <v>0</v>
      </c>
    </row>
    <row r="1138" spans="1:8" ht="15.75" x14ac:dyDescent="0.25">
      <c r="A1138" s="32">
        <v>3</v>
      </c>
      <c r="B1138" s="156"/>
      <c r="C1138" s="157"/>
      <c r="D1138" s="8"/>
      <c r="E1138" s="5"/>
      <c r="F1138" s="8"/>
      <c r="G1138" s="6"/>
      <c r="H1138" s="7">
        <f t="shared" si="94"/>
        <v>0</v>
      </c>
    </row>
    <row r="1139" spans="1:8" ht="15.75" x14ac:dyDescent="0.25">
      <c r="A1139" s="33">
        <v>4</v>
      </c>
      <c r="B1139" s="156"/>
      <c r="C1139" s="157"/>
      <c r="D1139" s="8"/>
      <c r="E1139" s="5"/>
      <c r="F1139" s="8"/>
      <c r="G1139" s="6"/>
      <c r="H1139" s="7">
        <f t="shared" si="94"/>
        <v>0</v>
      </c>
    </row>
    <row r="1140" spans="1:8" ht="16.5" thickBot="1" x14ac:dyDescent="0.3">
      <c r="A1140" s="34">
        <v>5</v>
      </c>
      <c r="B1140" s="158"/>
      <c r="C1140" s="159"/>
      <c r="D1140" s="18"/>
      <c r="E1140" s="17"/>
      <c r="F1140" s="18"/>
      <c r="G1140" s="19"/>
      <c r="H1140" s="20">
        <f t="shared" si="94"/>
        <v>0</v>
      </c>
    </row>
    <row r="1141" spans="1:8" ht="18.75" thickBot="1" x14ac:dyDescent="0.3">
      <c r="A1141" s="160" t="s">
        <v>123</v>
      </c>
      <c r="B1141" s="161"/>
      <c r="C1141" s="162"/>
      <c r="D1141" s="169" t="str">
        <f>HYPERLINK(D1132)</f>
        <v/>
      </c>
      <c r="E1141" s="170"/>
      <c r="F1141" s="171"/>
      <c r="G1141" s="30" t="s">
        <v>9</v>
      </c>
      <c r="H1141" s="29">
        <f>SUM(H1136:H1140)</f>
        <v>0</v>
      </c>
    </row>
    <row r="1142" spans="1:8" ht="18.75" thickBot="1" x14ac:dyDescent="0.3">
      <c r="A1142" s="21"/>
    </row>
    <row r="1143" spans="1:8" ht="18.75" thickBot="1" x14ac:dyDescent="0.3">
      <c r="A1143" s="172" t="s">
        <v>16</v>
      </c>
      <c r="B1143" s="173"/>
      <c r="C1143" s="173"/>
      <c r="D1143" s="173"/>
      <c r="E1143" s="173"/>
      <c r="F1143" s="173"/>
      <c r="G1143" s="173"/>
      <c r="H1143" s="174"/>
    </row>
    <row r="1144" spans="1:8" ht="18.75" thickBot="1" x14ac:dyDescent="0.3">
      <c r="A1144" s="27" t="s">
        <v>10</v>
      </c>
      <c r="B1144" s="175" t="s">
        <v>14</v>
      </c>
      <c r="C1144" s="175"/>
      <c r="D1144" s="40" t="s">
        <v>79</v>
      </c>
      <c r="E1144" s="40" t="s">
        <v>11</v>
      </c>
      <c r="F1144" s="40" t="s">
        <v>15</v>
      </c>
      <c r="G1144" s="28" t="s">
        <v>12</v>
      </c>
      <c r="H1144" s="16" t="s">
        <v>8</v>
      </c>
    </row>
    <row r="1145" spans="1:8" ht="15.75" x14ac:dyDescent="0.25">
      <c r="A1145" s="32">
        <v>1</v>
      </c>
      <c r="B1145" s="176"/>
      <c r="C1145" s="177"/>
      <c r="D1145" s="41"/>
      <c r="E1145" s="12"/>
      <c r="F1145" s="12"/>
      <c r="G1145" s="13" t="e">
        <f>VLOOKUP(D1145,'Operation Cost Index'!E:F,2,0)</f>
        <v>#N/A</v>
      </c>
      <c r="H1145" s="15">
        <f>IFERROR(E1145*G1145,0)</f>
        <v>0</v>
      </c>
    </row>
    <row r="1146" spans="1:8" ht="15.75" x14ac:dyDescent="0.25">
      <c r="A1146" s="33">
        <v>2</v>
      </c>
      <c r="B1146" s="156"/>
      <c r="C1146" s="157"/>
      <c r="D1146" s="41"/>
      <c r="E1146" s="12"/>
      <c r="F1146" s="14"/>
      <c r="G1146" s="13" t="e">
        <f>VLOOKUP(D1146,'Operation Cost Index'!E:F,2,0)</f>
        <v>#N/A</v>
      </c>
      <c r="H1146" s="15">
        <f t="shared" ref="H1146:H1151" si="95">IFERROR(E1146*G1146,0)</f>
        <v>0</v>
      </c>
    </row>
    <row r="1147" spans="1:8" ht="15.75" x14ac:dyDescent="0.25">
      <c r="A1147" s="33">
        <v>3</v>
      </c>
      <c r="B1147" s="156"/>
      <c r="C1147" s="157"/>
      <c r="D1147" s="41"/>
      <c r="E1147" s="12"/>
      <c r="F1147" s="14"/>
      <c r="G1147" s="13" t="e">
        <f>VLOOKUP(D1147,'Operation Cost Index'!E:F,2,0)</f>
        <v>#N/A</v>
      </c>
      <c r="H1147" s="15">
        <f t="shared" si="95"/>
        <v>0</v>
      </c>
    </row>
    <row r="1148" spans="1:8" ht="15.75" x14ac:dyDescent="0.25">
      <c r="A1148" s="33">
        <v>4</v>
      </c>
      <c r="B1148" s="156"/>
      <c r="C1148" s="157"/>
      <c r="D1148" s="41"/>
      <c r="E1148" s="12"/>
      <c r="F1148" s="14"/>
      <c r="G1148" s="13" t="e">
        <f>VLOOKUP(D1148,'Operation Cost Index'!E:F,2,0)</f>
        <v>#N/A</v>
      </c>
      <c r="H1148" s="15">
        <f t="shared" si="95"/>
        <v>0</v>
      </c>
    </row>
    <row r="1149" spans="1:8" ht="15.75" x14ac:dyDescent="0.25">
      <c r="A1149" s="33">
        <v>5</v>
      </c>
      <c r="B1149" s="156"/>
      <c r="C1149" s="157"/>
      <c r="D1149" s="41"/>
      <c r="E1149" s="12"/>
      <c r="F1149" s="14"/>
      <c r="G1149" s="13" t="e">
        <f>VLOOKUP(D1149,'Operation Cost Index'!E:F,2,0)</f>
        <v>#N/A</v>
      </c>
      <c r="H1149" s="15">
        <f t="shared" si="95"/>
        <v>0</v>
      </c>
    </row>
    <row r="1150" spans="1:8" ht="15.75" x14ac:dyDescent="0.25">
      <c r="A1150" s="33">
        <v>6</v>
      </c>
      <c r="B1150" s="156"/>
      <c r="C1150" s="157"/>
      <c r="D1150" s="41"/>
      <c r="E1150" s="12"/>
      <c r="F1150" s="14"/>
      <c r="G1150" s="13" t="e">
        <f>VLOOKUP(D1150,'Operation Cost Index'!E:F,2,0)</f>
        <v>#N/A</v>
      </c>
      <c r="H1150" s="15">
        <f t="shared" si="95"/>
        <v>0</v>
      </c>
    </row>
    <row r="1151" spans="1:8" ht="16.5" thickBot="1" x14ac:dyDescent="0.3">
      <c r="A1151" s="35">
        <v>7</v>
      </c>
      <c r="B1151" s="158"/>
      <c r="C1151" s="159"/>
      <c r="D1151" s="22"/>
      <c r="E1151" s="23"/>
      <c r="F1151" s="24"/>
      <c r="G1151" s="13" t="e">
        <f>VLOOKUP(D1151,'Operation Cost Index'!E:F,2,0)</f>
        <v>#N/A</v>
      </c>
      <c r="H1151" s="15">
        <f t="shared" si="95"/>
        <v>0</v>
      </c>
    </row>
    <row r="1152" spans="1:8" ht="18.75" thickBot="1" x14ac:dyDescent="0.3">
      <c r="A1152" s="160" t="s">
        <v>124</v>
      </c>
      <c r="B1152" s="161"/>
      <c r="C1152" s="162"/>
      <c r="D1152" s="163" t="str">
        <f>HYPERLINK(D1132)</f>
        <v/>
      </c>
      <c r="E1152" s="164"/>
      <c r="F1152" s="165"/>
      <c r="G1152" s="31" t="s">
        <v>9</v>
      </c>
      <c r="H1152" s="25">
        <f>SUM(H1145:H1151)</f>
        <v>0</v>
      </c>
    </row>
    <row r="1153" spans="1:8" ht="16.5" thickBot="1" x14ac:dyDescent="0.3">
      <c r="A1153" s="44"/>
      <c r="B1153" s="44"/>
      <c r="C1153" s="44"/>
      <c r="D1153" s="166" t="s">
        <v>125</v>
      </c>
      <c r="E1153" s="167"/>
      <c r="F1153" s="167"/>
      <c r="G1153" s="168"/>
      <c r="H1153" s="26">
        <f>SUM(H1141+H1152)</f>
        <v>0</v>
      </c>
    </row>
    <row r="1155" spans="1:8" ht="15.75" thickBot="1" x14ac:dyDescent="0.3"/>
    <row r="1156" spans="1:8" ht="18.75" thickBot="1" x14ac:dyDescent="0.3">
      <c r="A1156" s="46" t="s">
        <v>174</v>
      </c>
      <c r="B1156" s="178" t="s">
        <v>0</v>
      </c>
      <c r="C1156" s="179"/>
      <c r="D1156" s="180"/>
      <c r="E1156" s="181"/>
      <c r="F1156" s="181"/>
      <c r="G1156" s="182"/>
      <c r="H1156" s="48"/>
    </row>
    <row r="1157" spans="1:8" ht="18.75" thickBot="1" x14ac:dyDescent="0.3">
      <c r="A1157" s="45"/>
      <c r="B1157" s="47"/>
      <c r="C1157" s="47"/>
      <c r="D1157" s="47"/>
      <c r="E1157" s="47"/>
      <c r="F1157" s="49"/>
      <c r="G1157" s="50"/>
      <c r="H1157" s="51"/>
    </row>
    <row r="1158" spans="1:8" ht="18.75" thickBot="1" x14ac:dyDescent="0.3">
      <c r="A1158" s="183" t="s">
        <v>13</v>
      </c>
      <c r="B1158" s="184"/>
      <c r="C1158" s="184"/>
      <c r="D1158" s="184"/>
      <c r="E1158" s="184"/>
      <c r="F1158" s="184"/>
      <c r="G1158" s="184"/>
      <c r="H1158" s="185"/>
    </row>
    <row r="1159" spans="1:8" ht="18.75" thickBot="1" x14ac:dyDescent="0.3">
      <c r="A1159" s="27" t="s">
        <v>10</v>
      </c>
      <c r="B1159" s="186" t="s">
        <v>0</v>
      </c>
      <c r="C1159" s="187"/>
      <c r="D1159" s="42" t="s">
        <v>6</v>
      </c>
      <c r="E1159" s="42" t="s">
        <v>11</v>
      </c>
      <c r="F1159" s="27" t="s">
        <v>7</v>
      </c>
      <c r="G1159" s="28" t="s">
        <v>12</v>
      </c>
      <c r="H1159" s="16" t="s">
        <v>8</v>
      </c>
    </row>
    <row r="1160" spans="1:8" ht="15.75" x14ac:dyDescent="0.25">
      <c r="A1160" s="32">
        <v>1</v>
      </c>
      <c r="B1160" s="188"/>
      <c r="C1160" s="189"/>
      <c r="D1160" s="5"/>
      <c r="E1160" s="5"/>
      <c r="F1160" s="5"/>
      <c r="G1160" s="6"/>
      <c r="H1160" s="7">
        <f>E1160*G1160</f>
        <v>0</v>
      </c>
    </row>
    <row r="1161" spans="1:8" ht="15.75" x14ac:dyDescent="0.25">
      <c r="A1161" s="33">
        <v>2</v>
      </c>
      <c r="B1161" s="156"/>
      <c r="C1161" s="157"/>
      <c r="D1161" s="8"/>
      <c r="E1161" s="5"/>
      <c r="F1161" s="8"/>
      <c r="G1161" s="6"/>
      <c r="H1161" s="7">
        <f t="shared" ref="H1161:H1164" si="96">E1161*G1161</f>
        <v>0</v>
      </c>
    </row>
    <row r="1162" spans="1:8" ht="15.75" x14ac:dyDescent="0.25">
      <c r="A1162" s="32">
        <v>3</v>
      </c>
      <c r="B1162" s="156"/>
      <c r="C1162" s="157"/>
      <c r="D1162" s="8"/>
      <c r="E1162" s="5"/>
      <c r="F1162" s="8"/>
      <c r="G1162" s="6"/>
      <c r="H1162" s="7">
        <f t="shared" si="96"/>
        <v>0</v>
      </c>
    </row>
    <row r="1163" spans="1:8" ht="15.75" x14ac:dyDescent="0.25">
      <c r="A1163" s="33">
        <v>4</v>
      </c>
      <c r="B1163" s="156"/>
      <c r="C1163" s="157"/>
      <c r="D1163" s="8"/>
      <c r="E1163" s="5"/>
      <c r="F1163" s="8"/>
      <c r="G1163" s="6"/>
      <c r="H1163" s="7">
        <f t="shared" si="96"/>
        <v>0</v>
      </c>
    </row>
    <row r="1164" spans="1:8" ht="16.5" thickBot="1" x14ac:dyDescent="0.3">
      <c r="A1164" s="34">
        <v>5</v>
      </c>
      <c r="B1164" s="158"/>
      <c r="C1164" s="159"/>
      <c r="D1164" s="18"/>
      <c r="E1164" s="17"/>
      <c r="F1164" s="18"/>
      <c r="G1164" s="19"/>
      <c r="H1164" s="20">
        <f t="shared" si="96"/>
        <v>0</v>
      </c>
    </row>
    <row r="1165" spans="1:8" ht="18.75" thickBot="1" x14ac:dyDescent="0.3">
      <c r="A1165" s="160" t="s">
        <v>123</v>
      </c>
      <c r="B1165" s="161"/>
      <c r="C1165" s="162"/>
      <c r="D1165" s="169" t="str">
        <f>HYPERLINK(D1156)</f>
        <v/>
      </c>
      <c r="E1165" s="170"/>
      <c r="F1165" s="171"/>
      <c r="G1165" s="30" t="s">
        <v>9</v>
      </c>
      <c r="H1165" s="29">
        <f>SUM(H1160:H1164)</f>
        <v>0</v>
      </c>
    </row>
    <row r="1166" spans="1:8" ht="18.75" thickBot="1" x14ac:dyDescent="0.3">
      <c r="A1166" s="21"/>
    </row>
    <row r="1167" spans="1:8" ht="18.75" thickBot="1" x14ac:dyDescent="0.3">
      <c r="A1167" s="172" t="s">
        <v>16</v>
      </c>
      <c r="B1167" s="173"/>
      <c r="C1167" s="173"/>
      <c r="D1167" s="173"/>
      <c r="E1167" s="173"/>
      <c r="F1167" s="173"/>
      <c r="G1167" s="173"/>
      <c r="H1167" s="174"/>
    </row>
    <row r="1168" spans="1:8" ht="18.75" thickBot="1" x14ac:dyDescent="0.3">
      <c r="A1168" s="27" t="s">
        <v>10</v>
      </c>
      <c r="B1168" s="175" t="s">
        <v>14</v>
      </c>
      <c r="C1168" s="175"/>
      <c r="D1168" s="40" t="s">
        <v>79</v>
      </c>
      <c r="E1168" s="40" t="s">
        <v>11</v>
      </c>
      <c r="F1168" s="40" t="s">
        <v>15</v>
      </c>
      <c r="G1168" s="28" t="s">
        <v>12</v>
      </c>
      <c r="H1168" s="16" t="s">
        <v>8</v>
      </c>
    </row>
    <row r="1169" spans="1:8" ht="15.75" x14ac:dyDescent="0.25">
      <c r="A1169" s="32">
        <v>1</v>
      </c>
      <c r="B1169" s="176"/>
      <c r="C1169" s="177"/>
      <c r="D1169" s="41"/>
      <c r="E1169" s="12"/>
      <c r="F1169" s="12"/>
      <c r="G1169" s="13" t="e">
        <f>VLOOKUP(D1169,'Operation Cost Index'!E:F,2,0)</f>
        <v>#N/A</v>
      </c>
      <c r="H1169" s="15">
        <f>IFERROR(E1169*G1169,0)</f>
        <v>0</v>
      </c>
    </row>
    <row r="1170" spans="1:8" ht="15.75" x14ac:dyDescent="0.25">
      <c r="A1170" s="33">
        <v>2</v>
      </c>
      <c r="B1170" s="156"/>
      <c r="C1170" s="157"/>
      <c r="D1170" s="41"/>
      <c r="E1170" s="12"/>
      <c r="F1170" s="14"/>
      <c r="G1170" s="13" t="e">
        <f>VLOOKUP(D1170,'Operation Cost Index'!E:F,2,0)</f>
        <v>#N/A</v>
      </c>
      <c r="H1170" s="15">
        <f t="shared" ref="H1170:H1175" si="97">IFERROR(E1170*G1170,0)</f>
        <v>0</v>
      </c>
    </row>
    <row r="1171" spans="1:8" ht="15.75" x14ac:dyDescent="0.25">
      <c r="A1171" s="33">
        <v>3</v>
      </c>
      <c r="B1171" s="156"/>
      <c r="C1171" s="157"/>
      <c r="D1171" s="41"/>
      <c r="E1171" s="12"/>
      <c r="F1171" s="14"/>
      <c r="G1171" s="13" t="e">
        <f>VLOOKUP(D1171,'Operation Cost Index'!E:F,2,0)</f>
        <v>#N/A</v>
      </c>
      <c r="H1171" s="15">
        <f t="shared" si="97"/>
        <v>0</v>
      </c>
    </row>
    <row r="1172" spans="1:8" ht="15.75" x14ac:dyDescent="0.25">
      <c r="A1172" s="33">
        <v>4</v>
      </c>
      <c r="B1172" s="156"/>
      <c r="C1172" s="157"/>
      <c r="D1172" s="41"/>
      <c r="E1172" s="12"/>
      <c r="F1172" s="14"/>
      <c r="G1172" s="13" t="e">
        <f>VLOOKUP(D1172,'Operation Cost Index'!E:F,2,0)</f>
        <v>#N/A</v>
      </c>
      <c r="H1172" s="15">
        <f t="shared" si="97"/>
        <v>0</v>
      </c>
    </row>
    <row r="1173" spans="1:8" ht="15.75" x14ac:dyDescent="0.25">
      <c r="A1173" s="33">
        <v>5</v>
      </c>
      <c r="B1173" s="156"/>
      <c r="C1173" s="157"/>
      <c r="D1173" s="41"/>
      <c r="E1173" s="12"/>
      <c r="F1173" s="14"/>
      <c r="G1173" s="13" t="e">
        <f>VLOOKUP(D1173,'Operation Cost Index'!E:F,2,0)</f>
        <v>#N/A</v>
      </c>
      <c r="H1173" s="15">
        <f t="shared" si="97"/>
        <v>0</v>
      </c>
    </row>
    <row r="1174" spans="1:8" ht="15.75" x14ac:dyDescent="0.25">
      <c r="A1174" s="33">
        <v>6</v>
      </c>
      <c r="B1174" s="156"/>
      <c r="C1174" s="157"/>
      <c r="D1174" s="41"/>
      <c r="E1174" s="12"/>
      <c r="F1174" s="14"/>
      <c r="G1174" s="13" t="e">
        <f>VLOOKUP(D1174,'Operation Cost Index'!E:F,2,0)</f>
        <v>#N/A</v>
      </c>
      <c r="H1174" s="15">
        <f t="shared" si="97"/>
        <v>0</v>
      </c>
    </row>
    <row r="1175" spans="1:8" ht="16.5" thickBot="1" x14ac:dyDescent="0.3">
      <c r="A1175" s="35">
        <v>7</v>
      </c>
      <c r="B1175" s="158"/>
      <c r="C1175" s="159"/>
      <c r="D1175" s="22"/>
      <c r="E1175" s="23"/>
      <c r="F1175" s="24"/>
      <c r="G1175" s="13" t="e">
        <f>VLOOKUP(D1175,'Operation Cost Index'!E:F,2,0)</f>
        <v>#N/A</v>
      </c>
      <c r="H1175" s="15">
        <f t="shared" si="97"/>
        <v>0</v>
      </c>
    </row>
    <row r="1176" spans="1:8" ht="18.75" thickBot="1" x14ac:dyDescent="0.3">
      <c r="A1176" s="160" t="s">
        <v>124</v>
      </c>
      <c r="B1176" s="161"/>
      <c r="C1176" s="162"/>
      <c r="D1176" s="163" t="str">
        <f>HYPERLINK(D1156)</f>
        <v/>
      </c>
      <c r="E1176" s="164"/>
      <c r="F1176" s="165"/>
      <c r="G1176" s="31" t="s">
        <v>9</v>
      </c>
      <c r="H1176" s="25">
        <f>SUM(H1169:H1175)</f>
        <v>0</v>
      </c>
    </row>
    <row r="1177" spans="1:8" ht="16.5" thickBot="1" x14ac:dyDescent="0.3">
      <c r="A1177" s="44"/>
      <c r="B1177" s="44"/>
      <c r="C1177" s="44"/>
      <c r="D1177" s="166" t="s">
        <v>125</v>
      </c>
      <c r="E1177" s="167"/>
      <c r="F1177" s="167"/>
      <c r="G1177" s="168"/>
      <c r="H1177" s="26">
        <f>SUM(H1165+H1176)</f>
        <v>0</v>
      </c>
    </row>
    <row r="1179" spans="1:8" ht="15.75" thickBot="1" x14ac:dyDescent="0.3"/>
    <row r="1180" spans="1:8" ht="18.75" thickBot="1" x14ac:dyDescent="0.3">
      <c r="A1180" s="46" t="s">
        <v>175</v>
      </c>
      <c r="B1180" s="178" t="s">
        <v>0</v>
      </c>
      <c r="C1180" s="179"/>
      <c r="D1180" s="180"/>
      <c r="E1180" s="181"/>
      <c r="F1180" s="181"/>
      <c r="G1180" s="182"/>
      <c r="H1180" s="48"/>
    </row>
    <row r="1181" spans="1:8" ht="18.75" thickBot="1" x14ac:dyDescent="0.3">
      <c r="A1181" s="45"/>
      <c r="B1181" s="47"/>
      <c r="C1181" s="47"/>
      <c r="D1181" s="47"/>
      <c r="E1181" s="47"/>
      <c r="F1181" s="49"/>
      <c r="G1181" s="50"/>
      <c r="H1181" s="51"/>
    </row>
    <row r="1182" spans="1:8" ht="18.75" thickBot="1" x14ac:dyDescent="0.3">
      <c r="A1182" s="183" t="s">
        <v>13</v>
      </c>
      <c r="B1182" s="184"/>
      <c r="C1182" s="184"/>
      <c r="D1182" s="184"/>
      <c r="E1182" s="184"/>
      <c r="F1182" s="184"/>
      <c r="G1182" s="184"/>
      <c r="H1182" s="185"/>
    </row>
    <row r="1183" spans="1:8" ht="18.75" thickBot="1" x14ac:dyDescent="0.3">
      <c r="A1183" s="27" t="s">
        <v>10</v>
      </c>
      <c r="B1183" s="186" t="s">
        <v>0</v>
      </c>
      <c r="C1183" s="187"/>
      <c r="D1183" s="42" t="s">
        <v>6</v>
      </c>
      <c r="E1183" s="42" t="s">
        <v>11</v>
      </c>
      <c r="F1183" s="27" t="s">
        <v>7</v>
      </c>
      <c r="G1183" s="28" t="s">
        <v>12</v>
      </c>
      <c r="H1183" s="16" t="s">
        <v>8</v>
      </c>
    </row>
    <row r="1184" spans="1:8" ht="15.75" x14ac:dyDescent="0.25">
      <c r="A1184" s="32">
        <v>1</v>
      </c>
      <c r="B1184" s="188"/>
      <c r="C1184" s="189"/>
      <c r="D1184" s="5"/>
      <c r="E1184" s="5"/>
      <c r="F1184" s="5"/>
      <c r="G1184" s="6"/>
      <c r="H1184" s="7">
        <f>E1184*G1184</f>
        <v>0</v>
      </c>
    </row>
    <row r="1185" spans="1:8" ht="15.75" x14ac:dyDescent="0.25">
      <c r="A1185" s="33">
        <v>2</v>
      </c>
      <c r="B1185" s="156"/>
      <c r="C1185" s="157"/>
      <c r="D1185" s="8"/>
      <c r="E1185" s="5"/>
      <c r="F1185" s="8"/>
      <c r="G1185" s="6"/>
      <c r="H1185" s="7">
        <f t="shared" ref="H1185:H1188" si="98">E1185*G1185</f>
        <v>0</v>
      </c>
    </row>
    <row r="1186" spans="1:8" ht="15.75" x14ac:dyDescent="0.25">
      <c r="A1186" s="32">
        <v>3</v>
      </c>
      <c r="B1186" s="156"/>
      <c r="C1186" s="157"/>
      <c r="D1186" s="8"/>
      <c r="E1186" s="5"/>
      <c r="F1186" s="8"/>
      <c r="G1186" s="6"/>
      <c r="H1186" s="7">
        <f t="shared" si="98"/>
        <v>0</v>
      </c>
    </row>
    <row r="1187" spans="1:8" ht="15.75" x14ac:dyDescent="0.25">
      <c r="A1187" s="33">
        <v>4</v>
      </c>
      <c r="B1187" s="156"/>
      <c r="C1187" s="157"/>
      <c r="D1187" s="8"/>
      <c r="E1187" s="5"/>
      <c r="F1187" s="8"/>
      <c r="G1187" s="6"/>
      <c r="H1187" s="7">
        <f t="shared" si="98"/>
        <v>0</v>
      </c>
    </row>
    <row r="1188" spans="1:8" ht="16.5" thickBot="1" x14ac:dyDescent="0.3">
      <c r="A1188" s="34">
        <v>5</v>
      </c>
      <c r="B1188" s="158"/>
      <c r="C1188" s="159"/>
      <c r="D1188" s="18"/>
      <c r="E1188" s="17"/>
      <c r="F1188" s="18"/>
      <c r="G1188" s="19"/>
      <c r="H1188" s="20">
        <f t="shared" si="98"/>
        <v>0</v>
      </c>
    </row>
    <row r="1189" spans="1:8" ht="18.75" thickBot="1" x14ac:dyDescent="0.3">
      <c r="A1189" s="160" t="s">
        <v>123</v>
      </c>
      <c r="B1189" s="161"/>
      <c r="C1189" s="162"/>
      <c r="D1189" s="169" t="str">
        <f>HYPERLINK(D1180)</f>
        <v/>
      </c>
      <c r="E1189" s="170"/>
      <c r="F1189" s="171"/>
      <c r="G1189" s="30" t="s">
        <v>9</v>
      </c>
      <c r="H1189" s="29">
        <f>SUM(H1184:H1188)</f>
        <v>0</v>
      </c>
    </row>
    <row r="1190" spans="1:8" ht="18.75" thickBot="1" x14ac:dyDescent="0.3">
      <c r="A1190" s="21"/>
    </row>
    <row r="1191" spans="1:8" ht="18.75" thickBot="1" x14ac:dyDescent="0.3">
      <c r="A1191" s="172" t="s">
        <v>16</v>
      </c>
      <c r="B1191" s="173"/>
      <c r="C1191" s="173"/>
      <c r="D1191" s="173"/>
      <c r="E1191" s="173"/>
      <c r="F1191" s="173"/>
      <c r="G1191" s="173"/>
      <c r="H1191" s="174"/>
    </row>
    <row r="1192" spans="1:8" ht="18.75" thickBot="1" x14ac:dyDescent="0.3">
      <c r="A1192" s="27" t="s">
        <v>10</v>
      </c>
      <c r="B1192" s="175" t="s">
        <v>14</v>
      </c>
      <c r="C1192" s="175"/>
      <c r="D1192" s="40" t="s">
        <v>79</v>
      </c>
      <c r="E1192" s="40" t="s">
        <v>11</v>
      </c>
      <c r="F1192" s="40" t="s">
        <v>15</v>
      </c>
      <c r="G1192" s="28" t="s">
        <v>12</v>
      </c>
      <c r="H1192" s="16" t="s">
        <v>8</v>
      </c>
    </row>
    <row r="1193" spans="1:8" ht="15.75" x14ac:dyDescent="0.25">
      <c r="A1193" s="32">
        <v>1</v>
      </c>
      <c r="B1193" s="176"/>
      <c r="C1193" s="177"/>
      <c r="D1193" s="41"/>
      <c r="E1193" s="12"/>
      <c r="F1193" s="12"/>
      <c r="G1193" s="13" t="e">
        <f>VLOOKUP(D1193,'Operation Cost Index'!E:F,2,0)</f>
        <v>#N/A</v>
      </c>
      <c r="H1193" s="15">
        <f>IFERROR(E1193*G1193,0)</f>
        <v>0</v>
      </c>
    </row>
    <row r="1194" spans="1:8" ht="15.75" x14ac:dyDescent="0.25">
      <c r="A1194" s="33">
        <v>2</v>
      </c>
      <c r="B1194" s="156"/>
      <c r="C1194" s="157"/>
      <c r="D1194" s="41"/>
      <c r="E1194" s="12"/>
      <c r="F1194" s="14"/>
      <c r="G1194" s="13" t="e">
        <f>VLOOKUP(D1194,'Operation Cost Index'!E:F,2,0)</f>
        <v>#N/A</v>
      </c>
      <c r="H1194" s="15">
        <f t="shared" ref="H1194:H1199" si="99">IFERROR(E1194*G1194,0)</f>
        <v>0</v>
      </c>
    </row>
    <row r="1195" spans="1:8" ht="15.75" x14ac:dyDescent="0.25">
      <c r="A1195" s="33">
        <v>3</v>
      </c>
      <c r="B1195" s="156"/>
      <c r="C1195" s="157"/>
      <c r="D1195" s="41"/>
      <c r="E1195" s="12"/>
      <c r="F1195" s="14"/>
      <c r="G1195" s="13" t="e">
        <f>VLOOKUP(D1195,'Operation Cost Index'!E:F,2,0)</f>
        <v>#N/A</v>
      </c>
      <c r="H1195" s="15">
        <f t="shared" si="99"/>
        <v>0</v>
      </c>
    </row>
    <row r="1196" spans="1:8" ht="15.75" x14ac:dyDescent="0.25">
      <c r="A1196" s="33">
        <v>4</v>
      </c>
      <c r="B1196" s="156"/>
      <c r="C1196" s="157"/>
      <c r="D1196" s="41"/>
      <c r="E1196" s="12"/>
      <c r="F1196" s="14"/>
      <c r="G1196" s="13" t="e">
        <f>VLOOKUP(D1196,'Operation Cost Index'!E:F,2,0)</f>
        <v>#N/A</v>
      </c>
      <c r="H1196" s="15">
        <f t="shared" si="99"/>
        <v>0</v>
      </c>
    </row>
    <row r="1197" spans="1:8" ht="15.75" x14ac:dyDescent="0.25">
      <c r="A1197" s="33">
        <v>5</v>
      </c>
      <c r="B1197" s="156"/>
      <c r="C1197" s="157"/>
      <c r="D1197" s="41"/>
      <c r="E1197" s="12"/>
      <c r="F1197" s="14"/>
      <c r="G1197" s="13" t="e">
        <f>VLOOKUP(D1197,'Operation Cost Index'!E:F,2,0)</f>
        <v>#N/A</v>
      </c>
      <c r="H1197" s="15">
        <f t="shared" si="99"/>
        <v>0</v>
      </c>
    </row>
    <row r="1198" spans="1:8" ht="15.75" x14ac:dyDescent="0.25">
      <c r="A1198" s="33">
        <v>6</v>
      </c>
      <c r="B1198" s="156"/>
      <c r="C1198" s="157"/>
      <c r="D1198" s="41"/>
      <c r="E1198" s="12"/>
      <c r="F1198" s="14"/>
      <c r="G1198" s="13" t="e">
        <f>VLOOKUP(D1198,'Operation Cost Index'!E:F,2,0)</f>
        <v>#N/A</v>
      </c>
      <c r="H1198" s="15">
        <f t="shared" si="99"/>
        <v>0</v>
      </c>
    </row>
    <row r="1199" spans="1:8" ht="16.5" thickBot="1" x14ac:dyDescent="0.3">
      <c r="A1199" s="35">
        <v>7</v>
      </c>
      <c r="B1199" s="158"/>
      <c r="C1199" s="159"/>
      <c r="D1199" s="22"/>
      <c r="E1199" s="23"/>
      <c r="F1199" s="24"/>
      <c r="G1199" s="13" t="e">
        <f>VLOOKUP(D1199,'Operation Cost Index'!E:F,2,0)</f>
        <v>#N/A</v>
      </c>
      <c r="H1199" s="15">
        <f t="shared" si="99"/>
        <v>0</v>
      </c>
    </row>
    <row r="1200" spans="1:8" ht="18.75" thickBot="1" x14ac:dyDescent="0.3">
      <c r="A1200" s="160" t="s">
        <v>124</v>
      </c>
      <c r="B1200" s="161"/>
      <c r="C1200" s="162"/>
      <c r="D1200" s="163" t="str">
        <f>HYPERLINK(D1180)</f>
        <v/>
      </c>
      <c r="E1200" s="164"/>
      <c r="F1200" s="165"/>
      <c r="G1200" s="31" t="s">
        <v>9</v>
      </c>
      <c r="H1200" s="25">
        <f>SUM(H1193:H1199)</f>
        <v>0</v>
      </c>
    </row>
    <row r="1201" spans="1:8" ht="16.5" thickBot="1" x14ac:dyDescent="0.3">
      <c r="A1201" s="44"/>
      <c r="B1201" s="44"/>
      <c r="C1201" s="44"/>
      <c r="D1201" s="166" t="s">
        <v>125</v>
      </c>
      <c r="E1201" s="167"/>
      <c r="F1201" s="167"/>
      <c r="G1201" s="168"/>
      <c r="H1201" s="26">
        <f>SUM(H1189+H1200)</f>
        <v>0</v>
      </c>
    </row>
    <row r="1203" spans="1:8" ht="15.75" thickBot="1" x14ac:dyDescent="0.3"/>
    <row r="1204" spans="1:8" ht="18.75" thickBot="1" x14ac:dyDescent="0.3">
      <c r="A1204" s="46" t="s">
        <v>176</v>
      </c>
      <c r="B1204" s="178" t="s">
        <v>0</v>
      </c>
      <c r="C1204" s="179"/>
      <c r="D1204" s="180"/>
      <c r="E1204" s="181"/>
      <c r="F1204" s="181"/>
      <c r="G1204" s="182"/>
      <c r="H1204" s="48"/>
    </row>
    <row r="1205" spans="1:8" ht="18.75" thickBot="1" x14ac:dyDescent="0.3">
      <c r="A1205" s="45"/>
      <c r="B1205" s="47"/>
      <c r="C1205" s="47"/>
      <c r="D1205" s="47"/>
      <c r="E1205" s="47"/>
      <c r="F1205" s="49"/>
      <c r="G1205" s="50"/>
      <c r="H1205" s="51"/>
    </row>
    <row r="1206" spans="1:8" ht="18.75" thickBot="1" x14ac:dyDescent="0.3">
      <c r="A1206" s="183" t="s">
        <v>13</v>
      </c>
      <c r="B1206" s="184"/>
      <c r="C1206" s="184"/>
      <c r="D1206" s="184"/>
      <c r="E1206" s="184"/>
      <c r="F1206" s="184"/>
      <c r="G1206" s="184"/>
      <c r="H1206" s="185"/>
    </row>
    <row r="1207" spans="1:8" ht="18.75" thickBot="1" x14ac:dyDescent="0.3">
      <c r="A1207" s="27" t="s">
        <v>10</v>
      </c>
      <c r="B1207" s="186" t="s">
        <v>0</v>
      </c>
      <c r="C1207" s="187"/>
      <c r="D1207" s="42" t="s">
        <v>6</v>
      </c>
      <c r="E1207" s="42" t="s">
        <v>11</v>
      </c>
      <c r="F1207" s="27" t="s">
        <v>7</v>
      </c>
      <c r="G1207" s="28" t="s">
        <v>12</v>
      </c>
      <c r="H1207" s="16" t="s">
        <v>8</v>
      </c>
    </row>
    <row r="1208" spans="1:8" ht="15.75" x14ac:dyDescent="0.25">
      <c r="A1208" s="32">
        <v>1</v>
      </c>
      <c r="B1208" s="188"/>
      <c r="C1208" s="189"/>
      <c r="D1208" s="5"/>
      <c r="E1208" s="5"/>
      <c r="F1208" s="5"/>
      <c r="G1208" s="6"/>
      <c r="H1208" s="7">
        <f>E1208*G1208</f>
        <v>0</v>
      </c>
    </row>
    <row r="1209" spans="1:8" ht="15.75" x14ac:dyDescent="0.25">
      <c r="A1209" s="33">
        <v>2</v>
      </c>
      <c r="B1209" s="156"/>
      <c r="C1209" s="157"/>
      <c r="D1209" s="8"/>
      <c r="E1209" s="5"/>
      <c r="F1209" s="8"/>
      <c r="G1209" s="6"/>
      <c r="H1209" s="7">
        <f t="shared" ref="H1209:H1212" si="100">E1209*G1209</f>
        <v>0</v>
      </c>
    </row>
    <row r="1210" spans="1:8" ht="15.75" x14ac:dyDescent="0.25">
      <c r="A1210" s="32">
        <v>3</v>
      </c>
      <c r="B1210" s="156"/>
      <c r="C1210" s="157"/>
      <c r="D1210" s="8"/>
      <c r="E1210" s="5"/>
      <c r="F1210" s="8"/>
      <c r="G1210" s="6"/>
      <c r="H1210" s="7">
        <f t="shared" si="100"/>
        <v>0</v>
      </c>
    </row>
    <row r="1211" spans="1:8" ht="15.75" x14ac:dyDescent="0.25">
      <c r="A1211" s="33">
        <v>4</v>
      </c>
      <c r="B1211" s="156"/>
      <c r="C1211" s="157"/>
      <c r="D1211" s="8"/>
      <c r="E1211" s="5"/>
      <c r="F1211" s="8"/>
      <c r="G1211" s="6"/>
      <c r="H1211" s="7">
        <f t="shared" si="100"/>
        <v>0</v>
      </c>
    </row>
    <row r="1212" spans="1:8" ht="16.5" thickBot="1" x14ac:dyDescent="0.3">
      <c r="A1212" s="34">
        <v>5</v>
      </c>
      <c r="B1212" s="158"/>
      <c r="C1212" s="159"/>
      <c r="D1212" s="18"/>
      <c r="E1212" s="17"/>
      <c r="F1212" s="18"/>
      <c r="G1212" s="19"/>
      <c r="H1212" s="20">
        <f t="shared" si="100"/>
        <v>0</v>
      </c>
    </row>
    <row r="1213" spans="1:8" ht="18.75" thickBot="1" x14ac:dyDescent="0.3">
      <c r="A1213" s="160" t="s">
        <v>123</v>
      </c>
      <c r="B1213" s="161"/>
      <c r="C1213" s="162"/>
      <c r="D1213" s="169" t="str">
        <f>HYPERLINK(D1204)</f>
        <v/>
      </c>
      <c r="E1213" s="170"/>
      <c r="F1213" s="171"/>
      <c r="G1213" s="30" t="s">
        <v>9</v>
      </c>
      <c r="H1213" s="29">
        <f>SUM(H1208:H1212)</f>
        <v>0</v>
      </c>
    </row>
    <row r="1214" spans="1:8" ht="18.75" thickBot="1" x14ac:dyDescent="0.3">
      <c r="A1214" s="21"/>
    </row>
    <row r="1215" spans="1:8" ht="18.75" thickBot="1" x14ac:dyDescent="0.3">
      <c r="A1215" s="172" t="s">
        <v>16</v>
      </c>
      <c r="B1215" s="173"/>
      <c r="C1215" s="173"/>
      <c r="D1215" s="173"/>
      <c r="E1215" s="173"/>
      <c r="F1215" s="173"/>
      <c r="G1215" s="173"/>
      <c r="H1215" s="174"/>
    </row>
    <row r="1216" spans="1:8" ht="18.75" thickBot="1" x14ac:dyDescent="0.3">
      <c r="A1216" s="27" t="s">
        <v>10</v>
      </c>
      <c r="B1216" s="175" t="s">
        <v>14</v>
      </c>
      <c r="C1216" s="175"/>
      <c r="D1216" s="40" t="s">
        <v>79</v>
      </c>
      <c r="E1216" s="40" t="s">
        <v>11</v>
      </c>
      <c r="F1216" s="40" t="s">
        <v>15</v>
      </c>
      <c r="G1216" s="28" t="s">
        <v>12</v>
      </c>
      <c r="H1216" s="16" t="s">
        <v>8</v>
      </c>
    </row>
    <row r="1217" spans="1:8" ht="15.75" x14ac:dyDescent="0.25">
      <c r="A1217" s="32">
        <v>1</v>
      </c>
      <c r="B1217" s="176"/>
      <c r="C1217" s="177"/>
      <c r="D1217" s="41"/>
      <c r="E1217" s="12"/>
      <c r="F1217" s="12"/>
      <c r="G1217" s="13" t="e">
        <f>VLOOKUP(D1217,'Operation Cost Index'!E:F,2,0)</f>
        <v>#N/A</v>
      </c>
      <c r="H1217" s="15">
        <f>IFERROR(E1217*G1217,0)</f>
        <v>0</v>
      </c>
    </row>
    <row r="1218" spans="1:8" ht="15.75" x14ac:dyDescent="0.25">
      <c r="A1218" s="33">
        <v>2</v>
      </c>
      <c r="B1218" s="156"/>
      <c r="C1218" s="157"/>
      <c r="D1218" s="41"/>
      <c r="E1218" s="12"/>
      <c r="F1218" s="14"/>
      <c r="G1218" s="13" t="e">
        <f>VLOOKUP(D1218,'Operation Cost Index'!E:F,2,0)</f>
        <v>#N/A</v>
      </c>
      <c r="H1218" s="15">
        <f t="shared" ref="H1218:H1223" si="101">IFERROR(E1218*G1218,0)</f>
        <v>0</v>
      </c>
    </row>
    <row r="1219" spans="1:8" ht="15.75" x14ac:dyDescent="0.25">
      <c r="A1219" s="33">
        <v>3</v>
      </c>
      <c r="B1219" s="156"/>
      <c r="C1219" s="157"/>
      <c r="D1219" s="41"/>
      <c r="E1219" s="12"/>
      <c r="F1219" s="14"/>
      <c r="G1219" s="13" t="e">
        <f>VLOOKUP(D1219,'Operation Cost Index'!E:F,2,0)</f>
        <v>#N/A</v>
      </c>
      <c r="H1219" s="15">
        <f t="shared" si="101"/>
        <v>0</v>
      </c>
    </row>
    <row r="1220" spans="1:8" ht="15.75" x14ac:dyDescent="0.25">
      <c r="A1220" s="33">
        <v>4</v>
      </c>
      <c r="B1220" s="156"/>
      <c r="C1220" s="157"/>
      <c r="D1220" s="41"/>
      <c r="E1220" s="12"/>
      <c r="F1220" s="14"/>
      <c r="G1220" s="13" t="e">
        <f>VLOOKUP(D1220,'Operation Cost Index'!E:F,2,0)</f>
        <v>#N/A</v>
      </c>
      <c r="H1220" s="15">
        <f t="shared" si="101"/>
        <v>0</v>
      </c>
    </row>
    <row r="1221" spans="1:8" ht="15.75" x14ac:dyDescent="0.25">
      <c r="A1221" s="33">
        <v>5</v>
      </c>
      <c r="B1221" s="156"/>
      <c r="C1221" s="157"/>
      <c r="D1221" s="41"/>
      <c r="E1221" s="12"/>
      <c r="F1221" s="14"/>
      <c r="G1221" s="13" t="e">
        <f>VLOOKUP(D1221,'Operation Cost Index'!E:F,2,0)</f>
        <v>#N/A</v>
      </c>
      <c r="H1221" s="15">
        <f t="shared" si="101"/>
        <v>0</v>
      </c>
    </row>
    <row r="1222" spans="1:8" ht="15.75" x14ac:dyDescent="0.25">
      <c r="A1222" s="33">
        <v>6</v>
      </c>
      <c r="B1222" s="156"/>
      <c r="C1222" s="157"/>
      <c r="D1222" s="41"/>
      <c r="E1222" s="12"/>
      <c r="F1222" s="14"/>
      <c r="G1222" s="13" t="e">
        <f>VLOOKUP(D1222,'Operation Cost Index'!E:F,2,0)</f>
        <v>#N/A</v>
      </c>
      <c r="H1222" s="15">
        <f t="shared" si="101"/>
        <v>0</v>
      </c>
    </row>
    <row r="1223" spans="1:8" ht="16.5" thickBot="1" x14ac:dyDescent="0.3">
      <c r="A1223" s="35">
        <v>7</v>
      </c>
      <c r="B1223" s="158"/>
      <c r="C1223" s="159"/>
      <c r="D1223" s="22"/>
      <c r="E1223" s="23"/>
      <c r="F1223" s="24"/>
      <c r="G1223" s="13" t="e">
        <f>VLOOKUP(D1223,'Operation Cost Index'!E:F,2,0)</f>
        <v>#N/A</v>
      </c>
      <c r="H1223" s="15">
        <f t="shared" si="101"/>
        <v>0</v>
      </c>
    </row>
    <row r="1224" spans="1:8" ht="18.75" thickBot="1" x14ac:dyDescent="0.3">
      <c r="A1224" s="160" t="s">
        <v>124</v>
      </c>
      <c r="B1224" s="161"/>
      <c r="C1224" s="162"/>
      <c r="D1224" s="163" t="str">
        <f>HYPERLINK(D1204)</f>
        <v/>
      </c>
      <c r="E1224" s="164"/>
      <c r="F1224" s="165"/>
      <c r="G1224" s="31" t="s">
        <v>9</v>
      </c>
      <c r="H1224" s="25">
        <f>SUM(H1217:H1223)</f>
        <v>0</v>
      </c>
    </row>
    <row r="1225" spans="1:8" ht="16.5" thickBot="1" x14ac:dyDescent="0.3">
      <c r="A1225" s="44"/>
      <c r="B1225" s="44"/>
      <c r="C1225" s="44"/>
      <c r="D1225" s="166" t="s">
        <v>125</v>
      </c>
      <c r="E1225" s="167"/>
      <c r="F1225" s="167"/>
      <c r="G1225" s="168"/>
      <c r="H1225" s="26">
        <f>SUM(H1213+H1224)</f>
        <v>0</v>
      </c>
    </row>
    <row r="1227" spans="1:8" ht="15.75" thickBot="1" x14ac:dyDescent="0.3"/>
    <row r="1228" spans="1:8" ht="18.75" thickBot="1" x14ac:dyDescent="0.3">
      <c r="A1228" s="46" t="s">
        <v>177</v>
      </c>
      <c r="B1228" s="178" t="s">
        <v>0</v>
      </c>
      <c r="C1228" s="179"/>
      <c r="D1228" s="180"/>
      <c r="E1228" s="181"/>
      <c r="F1228" s="181"/>
      <c r="G1228" s="182"/>
      <c r="H1228" s="48"/>
    </row>
    <row r="1229" spans="1:8" ht="18.75" thickBot="1" x14ac:dyDescent="0.3">
      <c r="A1229" s="45"/>
      <c r="B1229" s="47"/>
      <c r="C1229" s="47"/>
      <c r="D1229" s="47"/>
      <c r="E1229" s="47"/>
      <c r="F1229" s="49"/>
      <c r="G1229" s="50"/>
      <c r="H1229" s="51"/>
    </row>
    <row r="1230" spans="1:8" ht="18.75" thickBot="1" x14ac:dyDescent="0.3">
      <c r="A1230" s="183" t="s">
        <v>13</v>
      </c>
      <c r="B1230" s="184"/>
      <c r="C1230" s="184"/>
      <c r="D1230" s="184"/>
      <c r="E1230" s="184"/>
      <c r="F1230" s="184"/>
      <c r="G1230" s="184"/>
      <c r="H1230" s="185"/>
    </row>
    <row r="1231" spans="1:8" ht="18.75" thickBot="1" x14ac:dyDescent="0.3">
      <c r="A1231" s="27" t="s">
        <v>10</v>
      </c>
      <c r="B1231" s="186" t="s">
        <v>0</v>
      </c>
      <c r="C1231" s="187"/>
      <c r="D1231" s="42" t="s">
        <v>6</v>
      </c>
      <c r="E1231" s="42" t="s">
        <v>11</v>
      </c>
      <c r="F1231" s="27" t="s">
        <v>7</v>
      </c>
      <c r="G1231" s="28" t="s">
        <v>12</v>
      </c>
      <c r="H1231" s="16" t="s">
        <v>8</v>
      </c>
    </row>
    <row r="1232" spans="1:8" ht="15.75" x14ac:dyDescent="0.25">
      <c r="A1232" s="32">
        <v>1</v>
      </c>
      <c r="B1232" s="188"/>
      <c r="C1232" s="189"/>
      <c r="D1232" s="5"/>
      <c r="E1232" s="5"/>
      <c r="F1232" s="5"/>
      <c r="G1232" s="6"/>
      <c r="H1232" s="7">
        <f>E1232*G1232</f>
        <v>0</v>
      </c>
    </row>
    <row r="1233" spans="1:8" ht="15.75" x14ac:dyDescent="0.25">
      <c r="A1233" s="33">
        <v>2</v>
      </c>
      <c r="B1233" s="156"/>
      <c r="C1233" s="157"/>
      <c r="D1233" s="8"/>
      <c r="E1233" s="5"/>
      <c r="F1233" s="8"/>
      <c r="G1233" s="6"/>
      <c r="H1233" s="7">
        <f t="shared" ref="H1233:H1236" si="102">E1233*G1233</f>
        <v>0</v>
      </c>
    </row>
    <row r="1234" spans="1:8" ht="15.75" x14ac:dyDescent="0.25">
      <c r="A1234" s="32">
        <v>3</v>
      </c>
      <c r="B1234" s="156"/>
      <c r="C1234" s="157"/>
      <c r="D1234" s="8"/>
      <c r="E1234" s="5"/>
      <c r="F1234" s="8"/>
      <c r="G1234" s="6"/>
      <c r="H1234" s="7">
        <f t="shared" si="102"/>
        <v>0</v>
      </c>
    </row>
    <row r="1235" spans="1:8" ht="15.75" x14ac:dyDescent="0.25">
      <c r="A1235" s="33">
        <v>4</v>
      </c>
      <c r="B1235" s="156"/>
      <c r="C1235" s="157"/>
      <c r="D1235" s="8"/>
      <c r="E1235" s="5"/>
      <c r="F1235" s="8"/>
      <c r="G1235" s="6"/>
      <c r="H1235" s="7">
        <f t="shared" si="102"/>
        <v>0</v>
      </c>
    </row>
    <row r="1236" spans="1:8" ht="16.5" thickBot="1" x14ac:dyDescent="0.3">
      <c r="A1236" s="34">
        <v>5</v>
      </c>
      <c r="B1236" s="158"/>
      <c r="C1236" s="159"/>
      <c r="D1236" s="18"/>
      <c r="E1236" s="17"/>
      <c r="F1236" s="18"/>
      <c r="G1236" s="19"/>
      <c r="H1236" s="20">
        <f t="shared" si="102"/>
        <v>0</v>
      </c>
    </row>
    <row r="1237" spans="1:8" ht="18.75" thickBot="1" x14ac:dyDescent="0.3">
      <c r="A1237" s="160" t="s">
        <v>123</v>
      </c>
      <c r="B1237" s="161"/>
      <c r="C1237" s="162"/>
      <c r="D1237" s="169" t="str">
        <f>HYPERLINK(D1228)</f>
        <v/>
      </c>
      <c r="E1237" s="170"/>
      <c r="F1237" s="171"/>
      <c r="G1237" s="30" t="s">
        <v>9</v>
      </c>
      <c r="H1237" s="29">
        <f>SUM(H1232:H1236)</f>
        <v>0</v>
      </c>
    </row>
    <row r="1238" spans="1:8" ht="18.75" thickBot="1" x14ac:dyDescent="0.3">
      <c r="A1238" s="21"/>
    </row>
    <row r="1239" spans="1:8" ht="18.75" thickBot="1" x14ac:dyDescent="0.3">
      <c r="A1239" s="172" t="s">
        <v>16</v>
      </c>
      <c r="B1239" s="173"/>
      <c r="C1239" s="173"/>
      <c r="D1239" s="173"/>
      <c r="E1239" s="173"/>
      <c r="F1239" s="173"/>
      <c r="G1239" s="173"/>
      <c r="H1239" s="174"/>
    </row>
    <row r="1240" spans="1:8" ht="18.75" thickBot="1" x14ac:dyDescent="0.3">
      <c r="A1240" s="27" t="s">
        <v>10</v>
      </c>
      <c r="B1240" s="175" t="s">
        <v>14</v>
      </c>
      <c r="C1240" s="175"/>
      <c r="D1240" s="40" t="s">
        <v>79</v>
      </c>
      <c r="E1240" s="40" t="s">
        <v>11</v>
      </c>
      <c r="F1240" s="40" t="s">
        <v>15</v>
      </c>
      <c r="G1240" s="28" t="s">
        <v>12</v>
      </c>
      <c r="H1240" s="16" t="s">
        <v>8</v>
      </c>
    </row>
    <row r="1241" spans="1:8" ht="15.75" x14ac:dyDescent="0.25">
      <c r="A1241" s="32">
        <v>1</v>
      </c>
      <c r="B1241" s="176"/>
      <c r="C1241" s="177"/>
      <c r="D1241" s="41"/>
      <c r="E1241" s="12"/>
      <c r="F1241" s="12"/>
      <c r="G1241" s="13" t="e">
        <f>VLOOKUP(D1241,'Operation Cost Index'!E:F,2,0)</f>
        <v>#N/A</v>
      </c>
      <c r="H1241" s="15">
        <f>IFERROR(E1241*G1241,0)</f>
        <v>0</v>
      </c>
    </row>
    <row r="1242" spans="1:8" ht="15.75" x14ac:dyDescent="0.25">
      <c r="A1242" s="33">
        <v>2</v>
      </c>
      <c r="B1242" s="156"/>
      <c r="C1242" s="157"/>
      <c r="D1242" s="41"/>
      <c r="E1242" s="12"/>
      <c r="F1242" s="14"/>
      <c r="G1242" s="13" t="e">
        <f>VLOOKUP(D1242,'Operation Cost Index'!E:F,2,0)</f>
        <v>#N/A</v>
      </c>
      <c r="H1242" s="15">
        <f t="shared" ref="H1242:H1247" si="103">IFERROR(E1242*G1242,0)</f>
        <v>0</v>
      </c>
    </row>
    <row r="1243" spans="1:8" ht="15.75" x14ac:dyDescent="0.25">
      <c r="A1243" s="33">
        <v>3</v>
      </c>
      <c r="B1243" s="156"/>
      <c r="C1243" s="157"/>
      <c r="D1243" s="41"/>
      <c r="E1243" s="12"/>
      <c r="F1243" s="14"/>
      <c r="G1243" s="13" t="e">
        <f>VLOOKUP(D1243,'Operation Cost Index'!E:F,2,0)</f>
        <v>#N/A</v>
      </c>
      <c r="H1243" s="15">
        <f t="shared" si="103"/>
        <v>0</v>
      </c>
    </row>
    <row r="1244" spans="1:8" ht="15.75" x14ac:dyDescent="0.25">
      <c r="A1244" s="33">
        <v>4</v>
      </c>
      <c r="B1244" s="156"/>
      <c r="C1244" s="157"/>
      <c r="D1244" s="41"/>
      <c r="E1244" s="12"/>
      <c r="F1244" s="14"/>
      <c r="G1244" s="13" t="e">
        <f>VLOOKUP(D1244,'Operation Cost Index'!E:F,2,0)</f>
        <v>#N/A</v>
      </c>
      <c r="H1244" s="15">
        <f t="shared" si="103"/>
        <v>0</v>
      </c>
    </row>
    <row r="1245" spans="1:8" ht="15.75" x14ac:dyDescent="0.25">
      <c r="A1245" s="33">
        <v>5</v>
      </c>
      <c r="B1245" s="156"/>
      <c r="C1245" s="157"/>
      <c r="D1245" s="41"/>
      <c r="E1245" s="12"/>
      <c r="F1245" s="14"/>
      <c r="G1245" s="13" t="e">
        <f>VLOOKUP(D1245,'Operation Cost Index'!E:F,2,0)</f>
        <v>#N/A</v>
      </c>
      <c r="H1245" s="15">
        <f t="shared" si="103"/>
        <v>0</v>
      </c>
    </row>
    <row r="1246" spans="1:8" ht="15.75" x14ac:dyDescent="0.25">
      <c r="A1246" s="33">
        <v>6</v>
      </c>
      <c r="B1246" s="156"/>
      <c r="C1246" s="157"/>
      <c r="D1246" s="41"/>
      <c r="E1246" s="12"/>
      <c r="F1246" s="14"/>
      <c r="G1246" s="13" t="e">
        <f>VLOOKUP(D1246,'Operation Cost Index'!E:F,2,0)</f>
        <v>#N/A</v>
      </c>
      <c r="H1246" s="15">
        <f t="shared" si="103"/>
        <v>0</v>
      </c>
    </row>
    <row r="1247" spans="1:8" ht="16.5" thickBot="1" x14ac:dyDescent="0.3">
      <c r="A1247" s="35">
        <v>7</v>
      </c>
      <c r="B1247" s="158"/>
      <c r="C1247" s="159"/>
      <c r="D1247" s="22"/>
      <c r="E1247" s="23"/>
      <c r="F1247" s="24"/>
      <c r="G1247" s="13" t="e">
        <f>VLOOKUP(D1247,'Operation Cost Index'!E:F,2,0)</f>
        <v>#N/A</v>
      </c>
      <c r="H1247" s="15">
        <f t="shared" si="103"/>
        <v>0</v>
      </c>
    </row>
    <row r="1248" spans="1:8" ht="18.75" thickBot="1" x14ac:dyDescent="0.3">
      <c r="A1248" s="160" t="s">
        <v>124</v>
      </c>
      <c r="B1248" s="161"/>
      <c r="C1248" s="162"/>
      <c r="D1248" s="163" t="str">
        <f>HYPERLINK(D1228)</f>
        <v/>
      </c>
      <c r="E1248" s="164"/>
      <c r="F1248" s="165"/>
      <c r="G1248" s="31" t="s">
        <v>9</v>
      </c>
      <c r="H1248" s="25">
        <f>SUM(H1241:H1247)</f>
        <v>0</v>
      </c>
    </row>
    <row r="1249" spans="1:8" ht="16.5" thickBot="1" x14ac:dyDescent="0.3">
      <c r="A1249" s="44"/>
      <c r="B1249" s="44"/>
      <c r="C1249" s="44"/>
      <c r="D1249" s="166" t="s">
        <v>125</v>
      </c>
      <c r="E1249" s="167"/>
      <c r="F1249" s="167"/>
      <c r="G1249" s="168"/>
      <c r="H1249" s="26">
        <f>SUM(H1237+H1248)</f>
        <v>0</v>
      </c>
    </row>
    <row r="1251" spans="1:8" ht="15.75" thickBot="1" x14ac:dyDescent="0.3"/>
    <row r="1252" spans="1:8" ht="18.75" thickBot="1" x14ac:dyDescent="0.3">
      <c r="A1252" s="46" t="s">
        <v>178</v>
      </c>
      <c r="B1252" s="178" t="s">
        <v>0</v>
      </c>
      <c r="C1252" s="179"/>
      <c r="D1252" s="180"/>
      <c r="E1252" s="181"/>
      <c r="F1252" s="181"/>
      <c r="G1252" s="182"/>
      <c r="H1252" s="48"/>
    </row>
    <row r="1253" spans="1:8" ht="18.75" thickBot="1" x14ac:dyDescent="0.3">
      <c r="A1253" s="45"/>
      <c r="B1253" s="47"/>
      <c r="C1253" s="47"/>
      <c r="D1253" s="47"/>
      <c r="E1253" s="47"/>
      <c r="F1253" s="49"/>
      <c r="G1253" s="50"/>
      <c r="H1253" s="51"/>
    </row>
    <row r="1254" spans="1:8" ht="18.75" thickBot="1" x14ac:dyDescent="0.3">
      <c r="A1254" s="183" t="s">
        <v>13</v>
      </c>
      <c r="B1254" s="184"/>
      <c r="C1254" s="184"/>
      <c r="D1254" s="184"/>
      <c r="E1254" s="184"/>
      <c r="F1254" s="184"/>
      <c r="G1254" s="184"/>
      <c r="H1254" s="185"/>
    </row>
    <row r="1255" spans="1:8" ht="18.75" thickBot="1" x14ac:dyDescent="0.3">
      <c r="A1255" s="27" t="s">
        <v>10</v>
      </c>
      <c r="B1255" s="186" t="s">
        <v>0</v>
      </c>
      <c r="C1255" s="187"/>
      <c r="D1255" s="42" t="s">
        <v>6</v>
      </c>
      <c r="E1255" s="42" t="s">
        <v>11</v>
      </c>
      <c r="F1255" s="27" t="s">
        <v>7</v>
      </c>
      <c r="G1255" s="28" t="s">
        <v>12</v>
      </c>
      <c r="H1255" s="16" t="s">
        <v>8</v>
      </c>
    </row>
    <row r="1256" spans="1:8" ht="15.75" x14ac:dyDescent="0.25">
      <c r="A1256" s="32">
        <v>1</v>
      </c>
      <c r="B1256" s="188"/>
      <c r="C1256" s="189"/>
      <c r="D1256" s="5"/>
      <c r="E1256" s="5"/>
      <c r="F1256" s="5"/>
      <c r="G1256" s="6"/>
      <c r="H1256" s="7">
        <f>E1256*G1256</f>
        <v>0</v>
      </c>
    </row>
    <row r="1257" spans="1:8" ht="15.75" x14ac:dyDescent="0.25">
      <c r="A1257" s="33">
        <v>2</v>
      </c>
      <c r="B1257" s="156"/>
      <c r="C1257" s="157"/>
      <c r="D1257" s="8"/>
      <c r="E1257" s="5"/>
      <c r="F1257" s="8"/>
      <c r="G1257" s="6"/>
      <c r="H1257" s="7">
        <f t="shared" ref="H1257:H1260" si="104">E1257*G1257</f>
        <v>0</v>
      </c>
    </row>
    <row r="1258" spans="1:8" ht="15.75" x14ac:dyDescent="0.25">
      <c r="A1258" s="32">
        <v>3</v>
      </c>
      <c r="B1258" s="156"/>
      <c r="C1258" s="157"/>
      <c r="D1258" s="8"/>
      <c r="E1258" s="5"/>
      <c r="F1258" s="8"/>
      <c r="G1258" s="6"/>
      <c r="H1258" s="7">
        <f t="shared" si="104"/>
        <v>0</v>
      </c>
    </row>
    <row r="1259" spans="1:8" ht="15.75" x14ac:dyDescent="0.25">
      <c r="A1259" s="33">
        <v>4</v>
      </c>
      <c r="B1259" s="156"/>
      <c r="C1259" s="157"/>
      <c r="D1259" s="8"/>
      <c r="E1259" s="5"/>
      <c r="F1259" s="8"/>
      <c r="G1259" s="6"/>
      <c r="H1259" s="7">
        <f t="shared" si="104"/>
        <v>0</v>
      </c>
    </row>
    <row r="1260" spans="1:8" ht="16.5" thickBot="1" x14ac:dyDescent="0.3">
      <c r="A1260" s="34">
        <v>5</v>
      </c>
      <c r="B1260" s="158"/>
      <c r="C1260" s="159"/>
      <c r="D1260" s="18"/>
      <c r="E1260" s="17"/>
      <c r="F1260" s="18"/>
      <c r="G1260" s="19"/>
      <c r="H1260" s="20">
        <f t="shared" si="104"/>
        <v>0</v>
      </c>
    </row>
    <row r="1261" spans="1:8" ht="18.75" thickBot="1" x14ac:dyDescent="0.3">
      <c r="A1261" s="160" t="s">
        <v>123</v>
      </c>
      <c r="B1261" s="161"/>
      <c r="C1261" s="162"/>
      <c r="D1261" s="169" t="str">
        <f>HYPERLINK(D1252)</f>
        <v/>
      </c>
      <c r="E1261" s="170"/>
      <c r="F1261" s="171"/>
      <c r="G1261" s="30" t="s">
        <v>9</v>
      </c>
      <c r="H1261" s="29">
        <f>SUM(H1256:H1260)</f>
        <v>0</v>
      </c>
    </row>
    <row r="1262" spans="1:8" ht="18.75" thickBot="1" x14ac:dyDescent="0.3">
      <c r="A1262" s="21"/>
    </row>
    <row r="1263" spans="1:8" ht="18.75" thickBot="1" x14ac:dyDescent="0.3">
      <c r="A1263" s="172" t="s">
        <v>16</v>
      </c>
      <c r="B1263" s="173"/>
      <c r="C1263" s="173"/>
      <c r="D1263" s="173"/>
      <c r="E1263" s="173"/>
      <c r="F1263" s="173"/>
      <c r="G1263" s="173"/>
      <c r="H1263" s="174"/>
    </row>
    <row r="1264" spans="1:8" ht="18.75" thickBot="1" x14ac:dyDescent="0.3">
      <c r="A1264" s="27" t="s">
        <v>10</v>
      </c>
      <c r="B1264" s="175" t="s">
        <v>14</v>
      </c>
      <c r="C1264" s="175"/>
      <c r="D1264" s="40" t="s">
        <v>79</v>
      </c>
      <c r="E1264" s="40" t="s">
        <v>11</v>
      </c>
      <c r="F1264" s="40" t="s">
        <v>15</v>
      </c>
      <c r="G1264" s="28" t="s">
        <v>12</v>
      </c>
      <c r="H1264" s="16" t="s">
        <v>8</v>
      </c>
    </row>
    <row r="1265" spans="1:8" ht="15.75" x14ac:dyDescent="0.25">
      <c r="A1265" s="32">
        <v>1</v>
      </c>
      <c r="B1265" s="176"/>
      <c r="C1265" s="177"/>
      <c r="D1265" s="41"/>
      <c r="E1265" s="12"/>
      <c r="F1265" s="12"/>
      <c r="G1265" s="13" t="e">
        <f>VLOOKUP(D1265,'Operation Cost Index'!E:F,2,0)</f>
        <v>#N/A</v>
      </c>
      <c r="H1265" s="15">
        <f>IFERROR(E1265*G1265,0)</f>
        <v>0</v>
      </c>
    </row>
    <row r="1266" spans="1:8" ht="15.75" x14ac:dyDescent="0.25">
      <c r="A1266" s="33">
        <v>2</v>
      </c>
      <c r="B1266" s="156"/>
      <c r="C1266" s="157"/>
      <c r="D1266" s="41"/>
      <c r="E1266" s="12"/>
      <c r="F1266" s="14"/>
      <c r="G1266" s="13" t="e">
        <f>VLOOKUP(D1266,'Operation Cost Index'!E:F,2,0)</f>
        <v>#N/A</v>
      </c>
      <c r="H1266" s="15">
        <f t="shared" ref="H1266:H1271" si="105">IFERROR(E1266*G1266,0)</f>
        <v>0</v>
      </c>
    </row>
    <row r="1267" spans="1:8" ht="15.75" x14ac:dyDescent="0.25">
      <c r="A1267" s="33">
        <v>3</v>
      </c>
      <c r="B1267" s="156"/>
      <c r="C1267" s="157"/>
      <c r="D1267" s="41"/>
      <c r="E1267" s="12"/>
      <c r="F1267" s="14"/>
      <c r="G1267" s="13" t="e">
        <f>VLOOKUP(D1267,'Operation Cost Index'!E:F,2,0)</f>
        <v>#N/A</v>
      </c>
      <c r="H1267" s="15">
        <f t="shared" si="105"/>
        <v>0</v>
      </c>
    </row>
    <row r="1268" spans="1:8" ht="15.75" x14ac:dyDescent="0.25">
      <c r="A1268" s="33">
        <v>4</v>
      </c>
      <c r="B1268" s="156"/>
      <c r="C1268" s="157"/>
      <c r="D1268" s="41"/>
      <c r="E1268" s="12"/>
      <c r="F1268" s="14"/>
      <c r="G1268" s="13" t="e">
        <f>VLOOKUP(D1268,'Operation Cost Index'!E:F,2,0)</f>
        <v>#N/A</v>
      </c>
      <c r="H1268" s="15">
        <f t="shared" si="105"/>
        <v>0</v>
      </c>
    </row>
    <row r="1269" spans="1:8" ht="15.75" x14ac:dyDescent="0.25">
      <c r="A1269" s="33">
        <v>5</v>
      </c>
      <c r="B1269" s="156"/>
      <c r="C1269" s="157"/>
      <c r="D1269" s="41"/>
      <c r="E1269" s="12"/>
      <c r="F1269" s="14"/>
      <c r="G1269" s="13" t="e">
        <f>VLOOKUP(D1269,'Operation Cost Index'!E:F,2,0)</f>
        <v>#N/A</v>
      </c>
      <c r="H1269" s="15">
        <f t="shared" si="105"/>
        <v>0</v>
      </c>
    </row>
    <row r="1270" spans="1:8" ht="15.75" x14ac:dyDescent="0.25">
      <c r="A1270" s="33">
        <v>6</v>
      </c>
      <c r="B1270" s="156"/>
      <c r="C1270" s="157"/>
      <c r="D1270" s="41"/>
      <c r="E1270" s="12"/>
      <c r="F1270" s="14"/>
      <c r="G1270" s="13" t="e">
        <f>VLOOKUP(D1270,'Operation Cost Index'!E:F,2,0)</f>
        <v>#N/A</v>
      </c>
      <c r="H1270" s="15">
        <f t="shared" si="105"/>
        <v>0</v>
      </c>
    </row>
    <row r="1271" spans="1:8" ht="16.5" thickBot="1" x14ac:dyDescent="0.3">
      <c r="A1271" s="35">
        <v>7</v>
      </c>
      <c r="B1271" s="158"/>
      <c r="C1271" s="159"/>
      <c r="D1271" s="22"/>
      <c r="E1271" s="23"/>
      <c r="F1271" s="24"/>
      <c r="G1271" s="13" t="e">
        <f>VLOOKUP(D1271,'Operation Cost Index'!E:F,2,0)</f>
        <v>#N/A</v>
      </c>
      <c r="H1271" s="15">
        <f t="shared" si="105"/>
        <v>0</v>
      </c>
    </row>
    <row r="1272" spans="1:8" ht="18.75" thickBot="1" x14ac:dyDescent="0.3">
      <c r="A1272" s="160" t="s">
        <v>124</v>
      </c>
      <c r="B1272" s="161"/>
      <c r="C1272" s="162"/>
      <c r="D1272" s="163" t="str">
        <f>HYPERLINK(D1252)</f>
        <v/>
      </c>
      <c r="E1272" s="164"/>
      <c r="F1272" s="165"/>
      <c r="G1272" s="31" t="s">
        <v>9</v>
      </c>
      <c r="H1272" s="25">
        <f>SUM(H1265:H1271)</f>
        <v>0</v>
      </c>
    </row>
    <row r="1273" spans="1:8" ht="16.5" thickBot="1" x14ac:dyDescent="0.3">
      <c r="A1273" s="44"/>
      <c r="B1273" s="44"/>
      <c r="C1273" s="44"/>
      <c r="D1273" s="166" t="s">
        <v>125</v>
      </c>
      <c r="E1273" s="167"/>
      <c r="F1273" s="167"/>
      <c r="G1273" s="168"/>
      <c r="H1273" s="26">
        <f>SUM(H1261+H1272)</f>
        <v>0</v>
      </c>
    </row>
    <row r="1275" spans="1:8" ht="15.75" thickBot="1" x14ac:dyDescent="0.3"/>
    <row r="1276" spans="1:8" ht="18.75" thickBot="1" x14ac:dyDescent="0.3">
      <c r="A1276" s="46" t="s">
        <v>179</v>
      </c>
      <c r="B1276" s="178" t="s">
        <v>0</v>
      </c>
      <c r="C1276" s="179"/>
      <c r="D1276" s="180"/>
      <c r="E1276" s="181"/>
      <c r="F1276" s="181"/>
      <c r="G1276" s="182"/>
      <c r="H1276" s="48"/>
    </row>
    <row r="1277" spans="1:8" ht="18.75" thickBot="1" x14ac:dyDescent="0.3">
      <c r="A1277" s="45"/>
      <c r="B1277" s="47"/>
      <c r="C1277" s="47"/>
      <c r="D1277" s="47"/>
      <c r="E1277" s="47"/>
      <c r="F1277" s="49"/>
      <c r="G1277" s="50"/>
      <c r="H1277" s="51"/>
    </row>
    <row r="1278" spans="1:8" ht="18.75" thickBot="1" x14ac:dyDescent="0.3">
      <c r="A1278" s="183" t="s">
        <v>13</v>
      </c>
      <c r="B1278" s="184"/>
      <c r="C1278" s="184"/>
      <c r="D1278" s="184"/>
      <c r="E1278" s="184"/>
      <c r="F1278" s="184"/>
      <c r="G1278" s="184"/>
      <c r="H1278" s="185"/>
    </row>
    <row r="1279" spans="1:8" ht="18.75" thickBot="1" x14ac:dyDescent="0.3">
      <c r="A1279" s="27" t="s">
        <v>10</v>
      </c>
      <c r="B1279" s="186" t="s">
        <v>0</v>
      </c>
      <c r="C1279" s="187"/>
      <c r="D1279" s="42" t="s">
        <v>6</v>
      </c>
      <c r="E1279" s="42" t="s">
        <v>11</v>
      </c>
      <c r="F1279" s="27" t="s">
        <v>7</v>
      </c>
      <c r="G1279" s="28" t="s">
        <v>12</v>
      </c>
      <c r="H1279" s="16" t="s">
        <v>8</v>
      </c>
    </row>
    <row r="1280" spans="1:8" ht="15.75" x14ac:dyDescent="0.25">
      <c r="A1280" s="32">
        <v>1</v>
      </c>
      <c r="B1280" s="188"/>
      <c r="C1280" s="189"/>
      <c r="D1280" s="5"/>
      <c r="E1280" s="5"/>
      <c r="F1280" s="5"/>
      <c r="G1280" s="6"/>
      <c r="H1280" s="7">
        <f>E1280*G1280</f>
        <v>0</v>
      </c>
    </row>
    <row r="1281" spans="1:8" ht="15.75" x14ac:dyDescent="0.25">
      <c r="A1281" s="33">
        <v>2</v>
      </c>
      <c r="B1281" s="156"/>
      <c r="C1281" s="157"/>
      <c r="D1281" s="8"/>
      <c r="E1281" s="5"/>
      <c r="F1281" s="8"/>
      <c r="G1281" s="6"/>
      <c r="H1281" s="7">
        <f t="shared" ref="H1281:H1284" si="106">E1281*G1281</f>
        <v>0</v>
      </c>
    </row>
    <row r="1282" spans="1:8" ht="15.75" x14ac:dyDescent="0.25">
      <c r="A1282" s="32">
        <v>3</v>
      </c>
      <c r="B1282" s="156"/>
      <c r="C1282" s="157"/>
      <c r="D1282" s="8"/>
      <c r="E1282" s="5"/>
      <c r="F1282" s="8"/>
      <c r="G1282" s="6"/>
      <c r="H1282" s="7">
        <f t="shared" si="106"/>
        <v>0</v>
      </c>
    </row>
    <row r="1283" spans="1:8" ht="15.75" x14ac:dyDescent="0.25">
      <c r="A1283" s="33">
        <v>4</v>
      </c>
      <c r="B1283" s="156"/>
      <c r="C1283" s="157"/>
      <c r="D1283" s="8"/>
      <c r="E1283" s="5"/>
      <c r="F1283" s="8"/>
      <c r="G1283" s="6"/>
      <c r="H1283" s="7">
        <f t="shared" si="106"/>
        <v>0</v>
      </c>
    </row>
    <row r="1284" spans="1:8" ht="16.5" thickBot="1" x14ac:dyDescent="0.3">
      <c r="A1284" s="34">
        <v>5</v>
      </c>
      <c r="B1284" s="158"/>
      <c r="C1284" s="159"/>
      <c r="D1284" s="18"/>
      <c r="E1284" s="17"/>
      <c r="F1284" s="18"/>
      <c r="G1284" s="19"/>
      <c r="H1284" s="20">
        <f t="shared" si="106"/>
        <v>0</v>
      </c>
    </row>
    <row r="1285" spans="1:8" ht="18.75" thickBot="1" x14ac:dyDescent="0.3">
      <c r="A1285" s="160" t="s">
        <v>123</v>
      </c>
      <c r="B1285" s="161"/>
      <c r="C1285" s="162"/>
      <c r="D1285" s="169" t="str">
        <f>HYPERLINK(D1276)</f>
        <v/>
      </c>
      <c r="E1285" s="170"/>
      <c r="F1285" s="171"/>
      <c r="G1285" s="30" t="s">
        <v>9</v>
      </c>
      <c r="H1285" s="29">
        <f>SUM(H1280:H1284)</f>
        <v>0</v>
      </c>
    </row>
    <row r="1286" spans="1:8" ht="18.75" thickBot="1" x14ac:dyDescent="0.3">
      <c r="A1286" s="21"/>
    </row>
    <row r="1287" spans="1:8" ht="18.75" thickBot="1" x14ac:dyDescent="0.3">
      <c r="A1287" s="172" t="s">
        <v>16</v>
      </c>
      <c r="B1287" s="173"/>
      <c r="C1287" s="173"/>
      <c r="D1287" s="173"/>
      <c r="E1287" s="173"/>
      <c r="F1287" s="173"/>
      <c r="G1287" s="173"/>
      <c r="H1287" s="174"/>
    </row>
    <row r="1288" spans="1:8" ht="18.75" thickBot="1" x14ac:dyDescent="0.3">
      <c r="A1288" s="27" t="s">
        <v>10</v>
      </c>
      <c r="B1288" s="175" t="s">
        <v>14</v>
      </c>
      <c r="C1288" s="175"/>
      <c r="D1288" s="40" t="s">
        <v>79</v>
      </c>
      <c r="E1288" s="40" t="s">
        <v>11</v>
      </c>
      <c r="F1288" s="40" t="s">
        <v>15</v>
      </c>
      <c r="G1288" s="28" t="s">
        <v>12</v>
      </c>
      <c r="H1288" s="16" t="s">
        <v>8</v>
      </c>
    </row>
    <row r="1289" spans="1:8" ht="15.75" x14ac:dyDescent="0.25">
      <c r="A1289" s="32">
        <v>1</v>
      </c>
      <c r="B1289" s="176"/>
      <c r="C1289" s="177"/>
      <c r="D1289" s="41"/>
      <c r="E1289" s="12"/>
      <c r="F1289" s="12"/>
      <c r="G1289" s="13" t="e">
        <f>VLOOKUP(D1289,'Operation Cost Index'!E:F,2,0)</f>
        <v>#N/A</v>
      </c>
      <c r="H1289" s="15">
        <f>IFERROR(E1289*G1289,0)</f>
        <v>0</v>
      </c>
    </row>
    <row r="1290" spans="1:8" ht="15.75" x14ac:dyDescent="0.25">
      <c r="A1290" s="33">
        <v>2</v>
      </c>
      <c r="B1290" s="156"/>
      <c r="C1290" s="157"/>
      <c r="D1290" s="41"/>
      <c r="E1290" s="12"/>
      <c r="F1290" s="14"/>
      <c r="G1290" s="13" t="e">
        <f>VLOOKUP(D1290,'Operation Cost Index'!E:F,2,0)</f>
        <v>#N/A</v>
      </c>
      <c r="H1290" s="15">
        <f t="shared" ref="H1290:H1295" si="107">IFERROR(E1290*G1290,0)</f>
        <v>0</v>
      </c>
    </row>
    <row r="1291" spans="1:8" ht="15.75" x14ac:dyDescent="0.25">
      <c r="A1291" s="33">
        <v>3</v>
      </c>
      <c r="B1291" s="156"/>
      <c r="C1291" s="157"/>
      <c r="D1291" s="41"/>
      <c r="E1291" s="12"/>
      <c r="F1291" s="14"/>
      <c r="G1291" s="13" t="e">
        <f>VLOOKUP(D1291,'Operation Cost Index'!E:F,2,0)</f>
        <v>#N/A</v>
      </c>
      <c r="H1291" s="15">
        <f t="shared" si="107"/>
        <v>0</v>
      </c>
    </row>
    <row r="1292" spans="1:8" ht="15.75" x14ac:dyDescent="0.25">
      <c r="A1292" s="33">
        <v>4</v>
      </c>
      <c r="B1292" s="156"/>
      <c r="C1292" s="157"/>
      <c r="D1292" s="41"/>
      <c r="E1292" s="12"/>
      <c r="F1292" s="14"/>
      <c r="G1292" s="13" t="e">
        <f>VLOOKUP(D1292,'Operation Cost Index'!E:F,2,0)</f>
        <v>#N/A</v>
      </c>
      <c r="H1292" s="15">
        <f t="shared" si="107"/>
        <v>0</v>
      </c>
    </row>
    <row r="1293" spans="1:8" ht="15.75" x14ac:dyDescent="0.25">
      <c r="A1293" s="33">
        <v>5</v>
      </c>
      <c r="B1293" s="156"/>
      <c r="C1293" s="157"/>
      <c r="D1293" s="41"/>
      <c r="E1293" s="12"/>
      <c r="F1293" s="14"/>
      <c r="G1293" s="13" t="e">
        <f>VLOOKUP(D1293,'Operation Cost Index'!E:F,2,0)</f>
        <v>#N/A</v>
      </c>
      <c r="H1293" s="15">
        <f t="shared" si="107"/>
        <v>0</v>
      </c>
    </row>
    <row r="1294" spans="1:8" ht="15.75" x14ac:dyDescent="0.25">
      <c r="A1294" s="33">
        <v>6</v>
      </c>
      <c r="B1294" s="156"/>
      <c r="C1294" s="157"/>
      <c r="D1294" s="41"/>
      <c r="E1294" s="12"/>
      <c r="F1294" s="14"/>
      <c r="G1294" s="13" t="e">
        <f>VLOOKUP(D1294,'Operation Cost Index'!E:F,2,0)</f>
        <v>#N/A</v>
      </c>
      <c r="H1294" s="15">
        <f t="shared" si="107"/>
        <v>0</v>
      </c>
    </row>
    <row r="1295" spans="1:8" ht="16.5" thickBot="1" x14ac:dyDescent="0.3">
      <c r="A1295" s="35">
        <v>7</v>
      </c>
      <c r="B1295" s="158"/>
      <c r="C1295" s="159"/>
      <c r="D1295" s="22"/>
      <c r="E1295" s="23"/>
      <c r="F1295" s="24"/>
      <c r="G1295" s="13" t="e">
        <f>VLOOKUP(D1295,'Operation Cost Index'!E:F,2,0)</f>
        <v>#N/A</v>
      </c>
      <c r="H1295" s="15">
        <f t="shared" si="107"/>
        <v>0</v>
      </c>
    </row>
    <row r="1296" spans="1:8" ht="18.75" thickBot="1" x14ac:dyDescent="0.3">
      <c r="A1296" s="160" t="s">
        <v>124</v>
      </c>
      <c r="B1296" s="161"/>
      <c r="C1296" s="162"/>
      <c r="D1296" s="163" t="str">
        <f>HYPERLINK(D1276)</f>
        <v/>
      </c>
      <c r="E1296" s="164"/>
      <c r="F1296" s="165"/>
      <c r="G1296" s="31" t="s">
        <v>9</v>
      </c>
      <c r="H1296" s="25">
        <f>SUM(H1289:H1295)</f>
        <v>0</v>
      </c>
    </row>
    <row r="1297" spans="1:8" ht="16.5" thickBot="1" x14ac:dyDescent="0.3">
      <c r="A1297" s="44"/>
      <c r="B1297" s="44"/>
      <c r="C1297" s="44"/>
      <c r="D1297" s="166" t="s">
        <v>125</v>
      </c>
      <c r="E1297" s="167"/>
      <c r="F1297" s="167"/>
      <c r="G1297" s="168"/>
      <c r="H1297" s="26">
        <f>SUM(H1285+H1296)</f>
        <v>0</v>
      </c>
    </row>
    <row r="1299" spans="1:8" ht="15.75" thickBot="1" x14ac:dyDescent="0.3"/>
    <row r="1300" spans="1:8" ht="18.75" thickBot="1" x14ac:dyDescent="0.3">
      <c r="A1300" s="46" t="s">
        <v>180</v>
      </c>
      <c r="B1300" s="178" t="s">
        <v>0</v>
      </c>
      <c r="C1300" s="179"/>
      <c r="D1300" s="180"/>
      <c r="E1300" s="181"/>
      <c r="F1300" s="181"/>
      <c r="G1300" s="182"/>
      <c r="H1300" s="48"/>
    </row>
    <row r="1301" spans="1:8" ht="18.75" thickBot="1" x14ac:dyDescent="0.3">
      <c r="A1301" s="45"/>
      <c r="B1301" s="47"/>
      <c r="C1301" s="47"/>
      <c r="D1301" s="47"/>
      <c r="E1301" s="47"/>
      <c r="F1301" s="49"/>
      <c r="G1301" s="50"/>
      <c r="H1301" s="51"/>
    </row>
    <row r="1302" spans="1:8" ht="18.75" thickBot="1" x14ac:dyDescent="0.3">
      <c r="A1302" s="183" t="s">
        <v>13</v>
      </c>
      <c r="B1302" s="184"/>
      <c r="C1302" s="184"/>
      <c r="D1302" s="184"/>
      <c r="E1302" s="184"/>
      <c r="F1302" s="184"/>
      <c r="G1302" s="184"/>
      <c r="H1302" s="185"/>
    </row>
    <row r="1303" spans="1:8" ht="18.75" thickBot="1" x14ac:dyDescent="0.3">
      <c r="A1303" s="27" t="s">
        <v>10</v>
      </c>
      <c r="B1303" s="186" t="s">
        <v>0</v>
      </c>
      <c r="C1303" s="187"/>
      <c r="D1303" s="42" t="s">
        <v>6</v>
      </c>
      <c r="E1303" s="42" t="s">
        <v>11</v>
      </c>
      <c r="F1303" s="27" t="s">
        <v>7</v>
      </c>
      <c r="G1303" s="28" t="s">
        <v>12</v>
      </c>
      <c r="H1303" s="16" t="s">
        <v>8</v>
      </c>
    </row>
    <row r="1304" spans="1:8" ht="15.75" x14ac:dyDescent="0.25">
      <c r="A1304" s="32">
        <v>1</v>
      </c>
      <c r="B1304" s="188"/>
      <c r="C1304" s="189"/>
      <c r="D1304" s="5"/>
      <c r="E1304" s="5"/>
      <c r="F1304" s="5"/>
      <c r="G1304" s="6"/>
      <c r="H1304" s="7">
        <f>E1304*G1304</f>
        <v>0</v>
      </c>
    </row>
    <row r="1305" spans="1:8" ht="15.75" x14ac:dyDescent="0.25">
      <c r="A1305" s="33">
        <v>2</v>
      </c>
      <c r="B1305" s="156"/>
      <c r="C1305" s="157"/>
      <c r="D1305" s="8"/>
      <c r="E1305" s="5"/>
      <c r="F1305" s="8"/>
      <c r="G1305" s="6"/>
      <c r="H1305" s="7">
        <f t="shared" ref="H1305:H1308" si="108">E1305*G1305</f>
        <v>0</v>
      </c>
    </row>
    <row r="1306" spans="1:8" ht="15.75" x14ac:dyDescent="0.25">
      <c r="A1306" s="32">
        <v>3</v>
      </c>
      <c r="B1306" s="156"/>
      <c r="C1306" s="157"/>
      <c r="D1306" s="8"/>
      <c r="E1306" s="5"/>
      <c r="F1306" s="8"/>
      <c r="G1306" s="6"/>
      <c r="H1306" s="7">
        <f t="shared" si="108"/>
        <v>0</v>
      </c>
    </row>
    <row r="1307" spans="1:8" ht="15.75" x14ac:dyDescent="0.25">
      <c r="A1307" s="33">
        <v>4</v>
      </c>
      <c r="B1307" s="156"/>
      <c r="C1307" s="157"/>
      <c r="D1307" s="8"/>
      <c r="E1307" s="5"/>
      <c r="F1307" s="8"/>
      <c r="G1307" s="6"/>
      <c r="H1307" s="7">
        <f t="shared" si="108"/>
        <v>0</v>
      </c>
    </row>
    <row r="1308" spans="1:8" ht="16.5" thickBot="1" x14ac:dyDescent="0.3">
      <c r="A1308" s="34">
        <v>5</v>
      </c>
      <c r="B1308" s="158"/>
      <c r="C1308" s="159"/>
      <c r="D1308" s="18"/>
      <c r="E1308" s="17"/>
      <c r="F1308" s="18"/>
      <c r="G1308" s="19"/>
      <c r="H1308" s="20">
        <f t="shared" si="108"/>
        <v>0</v>
      </c>
    </row>
    <row r="1309" spans="1:8" ht="18.75" thickBot="1" x14ac:dyDescent="0.3">
      <c r="A1309" s="160" t="s">
        <v>123</v>
      </c>
      <c r="B1309" s="161"/>
      <c r="C1309" s="162"/>
      <c r="D1309" s="169" t="str">
        <f>HYPERLINK(D1300)</f>
        <v/>
      </c>
      <c r="E1309" s="170"/>
      <c r="F1309" s="171"/>
      <c r="G1309" s="30" t="s">
        <v>9</v>
      </c>
      <c r="H1309" s="29">
        <f>SUM(H1304:H1308)</f>
        <v>0</v>
      </c>
    </row>
    <row r="1310" spans="1:8" ht="18.75" thickBot="1" x14ac:dyDescent="0.3">
      <c r="A1310" s="21"/>
    </row>
    <row r="1311" spans="1:8" ht="18.75" thickBot="1" x14ac:dyDescent="0.3">
      <c r="A1311" s="172" t="s">
        <v>16</v>
      </c>
      <c r="B1311" s="173"/>
      <c r="C1311" s="173"/>
      <c r="D1311" s="173"/>
      <c r="E1311" s="173"/>
      <c r="F1311" s="173"/>
      <c r="G1311" s="173"/>
      <c r="H1311" s="174"/>
    </row>
    <row r="1312" spans="1:8" ht="18.75" thickBot="1" x14ac:dyDescent="0.3">
      <c r="A1312" s="27" t="s">
        <v>10</v>
      </c>
      <c r="B1312" s="175" t="s">
        <v>14</v>
      </c>
      <c r="C1312" s="175"/>
      <c r="D1312" s="40" t="s">
        <v>79</v>
      </c>
      <c r="E1312" s="40" t="s">
        <v>11</v>
      </c>
      <c r="F1312" s="40" t="s">
        <v>15</v>
      </c>
      <c r="G1312" s="28" t="s">
        <v>12</v>
      </c>
      <c r="H1312" s="16" t="s">
        <v>8</v>
      </c>
    </row>
    <row r="1313" spans="1:8" ht="15.75" x14ac:dyDescent="0.25">
      <c r="A1313" s="32">
        <v>1</v>
      </c>
      <c r="B1313" s="176"/>
      <c r="C1313" s="177"/>
      <c r="D1313" s="41"/>
      <c r="E1313" s="12"/>
      <c r="F1313" s="12"/>
      <c r="G1313" s="13" t="e">
        <f>VLOOKUP(D1313,'Operation Cost Index'!E:F,2,0)</f>
        <v>#N/A</v>
      </c>
      <c r="H1313" s="15">
        <f>IFERROR(E1313*G1313,0)</f>
        <v>0</v>
      </c>
    </row>
    <row r="1314" spans="1:8" ht="15.75" x14ac:dyDescent="0.25">
      <c r="A1314" s="33">
        <v>2</v>
      </c>
      <c r="B1314" s="156"/>
      <c r="C1314" s="157"/>
      <c r="D1314" s="41"/>
      <c r="E1314" s="12"/>
      <c r="F1314" s="14"/>
      <c r="G1314" s="13" t="e">
        <f>VLOOKUP(D1314,'Operation Cost Index'!E:F,2,0)</f>
        <v>#N/A</v>
      </c>
      <c r="H1314" s="15">
        <f t="shared" ref="H1314:H1319" si="109">IFERROR(E1314*G1314,0)</f>
        <v>0</v>
      </c>
    </row>
    <row r="1315" spans="1:8" ht="15.75" x14ac:dyDescent="0.25">
      <c r="A1315" s="33">
        <v>3</v>
      </c>
      <c r="B1315" s="156"/>
      <c r="C1315" s="157"/>
      <c r="D1315" s="41"/>
      <c r="E1315" s="12"/>
      <c r="F1315" s="14"/>
      <c r="G1315" s="13" t="e">
        <f>VLOOKUP(D1315,'Operation Cost Index'!E:F,2,0)</f>
        <v>#N/A</v>
      </c>
      <c r="H1315" s="15">
        <f t="shared" si="109"/>
        <v>0</v>
      </c>
    </row>
    <row r="1316" spans="1:8" ht="15.75" x14ac:dyDescent="0.25">
      <c r="A1316" s="33">
        <v>4</v>
      </c>
      <c r="B1316" s="156"/>
      <c r="C1316" s="157"/>
      <c r="D1316" s="41"/>
      <c r="E1316" s="12"/>
      <c r="F1316" s="14"/>
      <c r="G1316" s="13" t="e">
        <f>VLOOKUP(D1316,'Operation Cost Index'!E:F,2,0)</f>
        <v>#N/A</v>
      </c>
      <c r="H1316" s="15">
        <f t="shared" si="109"/>
        <v>0</v>
      </c>
    </row>
    <row r="1317" spans="1:8" ht="15.75" x14ac:dyDescent="0.25">
      <c r="A1317" s="33">
        <v>5</v>
      </c>
      <c r="B1317" s="156"/>
      <c r="C1317" s="157"/>
      <c r="D1317" s="41"/>
      <c r="E1317" s="12"/>
      <c r="F1317" s="14"/>
      <c r="G1317" s="13" t="e">
        <f>VLOOKUP(D1317,'Operation Cost Index'!E:F,2,0)</f>
        <v>#N/A</v>
      </c>
      <c r="H1317" s="15">
        <f t="shared" si="109"/>
        <v>0</v>
      </c>
    </row>
    <row r="1318" spans="1:8" ht="15.75" x14ac:dyDescent="0.25">
      <c r="A1318" s="33">
        <v>6</v>
      </c>
      <c r="B1318" s="156"/>
      <c r="C1318" s="157"/>
      <c r="D1318" s="41"/>
      <c r="E1318" s="12"/>
      <c r="F1318" s="14"/>
      <c r="G1318" s="13" t="e">
        <f>VLOOKUP(D1318,'Operation Cost Index'!E:F,2,0)</f>
        <v>#N/A</v>
      </c>
      <c r="H1318" s="15">
        <f t="shared" si="109"/>
        <v>0</v>
      </c>
    </row>
    <row r="1319" spans="1:8" ht="16.5" thickBot="1" x14ac:dyDescent="0.3">
      <c r="A1319" s="35">
        <v>7</v>
      </c>
      <c r="B1319" s="158"/>
      <c r="C1319" s="159"/>
      <c r="D1319" s="22"/>
      <c r="E1319" s="23"/>
      <c r="F1319" s="24"/>
      <c r="G1319" s="13" t="e">
        <f>VLOOKUP(D1319,'Operation Cost Index'!E:F,2,0)</f>
        <v>#N/A</v>
      </c>
      <c r="H1319" s="15">
        <f t="shared" si="109"/>
        <v>0</v>
      </c>
    </row>
    <row r="1320" spans="1:8" ht="18.75" thickBot="1" x14ac:dyDescent="0.3">
      <c r="A1320" s="160" t="s">
        <v>124</v>
      </c>
      <c r="B1320" s="161"/>
      <c r="C1320" s="162"/>
      <c r="D1320" s="163" t="str">
        <f>HYPERLINK(D1300)</f>
        <v/>
      </c>
      <c r="E1320" s="164"/>
      <c r="F1320" s="165"/>
      <c r="G1320" s="31" t="s">
        <v>9</v>
      </c>
      <c r="H1320" s="25">
        <f>SUM(H1313:H1319)</f>
        <v>0</v>
      </c>
    </row>
    <row r="1321" spans="1:8" ht="16.5" thickBot="1" x14ac:dyDescent="0.3">
      <c r="A1321" s="44"/>
      <c r="B1321" s="44"/>
      <c r="C1321" s="44"/>
      <c r="D1321" s="166" t="s">
        <v>125</v>
      </c>
      <c r="E1321" s="167"/>
      <c r="F1321" s="167"/>
      <c r="G1321" s="168"/>
      <c r="H1321" s="26">
        <f>SUM(H1309+H1320)</f>
        <v>0</v>
      </c>
    </row>
    <row r="1323" spans="1:8" ht="15.75" thickBot="1" x14ac:dyDescent="0.3"/>
    <row r="1324" spans="1:8" ht="18.75" thickBot="1" x14ac:dyDescent="0.3">
      <c r="A1324" s="46" t="s">
        <v>181</v>
      </c>
      <c r="B1324" s="178" t="s">
        <v>0</v>
      </c>
      <c r="C1324" s="179"/>
      <c r="D1324" s="180"/>
      <c r="E1324" s="181"/>
      <c r="F1324" s="181"/>
      <c r="G1324" s="182"/>
      <c r="H1324" s="48"/>
    </row>
    <row r="1325" spans="1:8" ht="18.75" thickBot="1" x14ac:dyDescent="0.3">
      <c r="A1325" s="45"/>
      <c r="B1325" s="47"/>
      <c r="C1325" s="47"/>
      <c r="D1325" s="47"/>
      <c r="E1325" s="47"/>
      <c r="F1325" s="49"/>
      <c r="G1325" s="50"/>
      <c r="H1325" s="51"/>
    </row>
    <row r="1326" spans="1:8" ht="18.75" thickBot="1" x14ac:dyDescent="0.3">
      <c r="A1326" s="183" t="s">
        <v>13</v>
      </c>
      <c r="B1326" s="184"/>
      <c r="C1326" s="184"/>
      <c r="D1326" s="184"/>
      <c r="E1326" s="184"/>
      <c r="F1326" s="184"/>
      <c r="G1326" s="184"/>
      <c r="H1326" s="185"/>
    </row>
    <row r="1327" spans="1:8" ht="18.75" thickBot="1" x14ac:dyDescent="0.3">
      <c r="A1327" s="27" t="s">
        <v>10</v>
      </c>
      <c r="B1327" s="186" t="s">
        <v>0</v>
      </c>
      <c r="C1327" s="187"/>
      <c r="D1327" s="42" t="s">
        <v>6</v>
      </c>
      <c r="E1327" s="42" t="s">
        <v>11</v>
      </c>
      <c r="F1327" s="27" t="s">
        <v>7</v>
      </c>
      <c r="G1327" s="28" t="s">
        <v>12</v>
      </c>
      <c r="H1327" s="16" t="s">
        <v>8</v>
      </c>
    </row>
    <row r="1328" spans="1:8" ht="15.75" x14ac:dyDescent="0.25">
      <c r="A1328" s="32">
        <v>1</v>
      </c>
      <c r="B1328" s="188"/>
      <c r="C1328" s="189"/>
      <c r="D1328" s="5"/>
      <c r="E1328" s="5"/>
      <c r="F1328" s="5"/>
      <c r="G1328" s="6"/>
      <c r="H1328" s="7">
        <f>E1328*G1328</f>
        <v>0</v>
      </c>
    </row>
    <row r="1329" spans="1:8" ht="15.75" x14ac:dyDescent="0.25">
      <c r="A1329" s="33">
        <v>2</v>
      </c>
      <c r="B1329" s="156"/>
      <c r="C1329" s="157"/>
      <c r="D1329" s="8"/>
      <c r="E1329" s="5"/>
      <c r="F1329" s="8"/>
      <c r="G1329" s="6"/>
      <c r="H1329" s="7">
        <f t="shared" ref="H1329:H1332" si="110">E1329*G1329</f>
        <v>0</v>
      </c>
    </row>
    <row r="1330" spans="1:8" ht="15.75" x14ac:dyDescent="0.25">
      <c r="A1330" s="32">
        <v>3</v>
      </c>
      <c r="B1330" s="156"/>
      <c r="C1330" s="157"/>
      <c r="D1330" s="8"/>
      <c r="E1330" s="5"/>
      <c r="F1330" s="8"/>
      <c r="G1330" s="6"/>
      <c r="H1330" s="7">
        <f t="shared" si="110"/>
        <v>0</v>
      </c>
    </row>
    <row r="1331" spans="1:8" ht="15.75" x14ac:dyDescent="0.25">
      <c r="A1331" s="33">
        <v>4</v>
      </c>
      <c r="B1331" s="156"/>
      <c r="C1331" s="157"/>
      <c r="D1331" s="8"/>
      <c r="E1331" s="5"/>
      <c r="F1331" s="8"/>
      <c r="G1331" s="6"/>
      <c r="H1331" s="7">
        <f t="shared" si="110"/>
        <v>0</v>
      </c>
    </row>
    <row r="1332" spans="1:8" ht="16.5" thickBot="1" x14ac:dyDescent="0.3">
      <c r="A1332" s="34">
        <v>5</v>
      </c>
      <c r="B1332" s="158"/>
      <c r="C1332" s="159"/>
      <c r="D1332" s="18"/>
      <c r="E1332" s="17"/>
      <c r="F1332" s="18"/>
      <c r="G1332" s="19"/>
      <c r="H1332" s="20">
        <f t="shared" si="110"/>
        <v>0</v>
      </c>
    </row>
    <row r="1333" spans="1:8" ht="18.75" thickBot="1" x14ac:dyDescent="0.3">
      <c r="A1333" s="160" t="s">
        <v>123</v>
      </c>
      <c r="B1333" s="161"/>
      <c r="C1333" s="162"/>
      <c r="D1333" s="169" t="str">
        <f>HYPERLINK(D1324)</f>
        <v/>
      </c>
      <c r="E1333" s="170"/>
      <c r="F1333" s="171"/>
      <c r="G1333" s="30" t="s">
        <v>9</v>
      </c>
      <c r="H1333" s="29">
        <f>SUM(H1328:H1332)</f>
        <v>0</v>
      </c>
    </row>
    <row r="1334" spans="1:8" ht="18.75" thickBot="1" x14ac:dyDescent="0.3">
      <c r="A1334" s="21"/>
    </row>
    <row r="1335" spans="1:8" ht="18.75" thickBot="1" x14ac:dyDescent="0.3">
      <c r="A1335" s="172" t="s">
        <v>16</v>
      </c>
      <c r="B1335" s="173"/>
      <c r="C1335" s="173"/>
      <c r="D1335" s="173"/>
      <c r="E1335" s="173"/>
      <c r="F1335" s="173"/>
      <c r="G1335" s="173"/>
      <c r="H1335" s="174"/>
    </row>
    <row r="1336" spans="1:8" ht="18.75" thickBot="1" x14ac:dyDescent="0.3">
      <c r="A1336" s="27" t="s">
        <v>10</v>
      </c>
      <c r="B1336" s="175" t="s">
        <v>14</v>
      </c>
      <c r="C1336" s="175"/>
      <c r="D1336" s="40" t="s">
        <v>79</v>
      </c>
      <c r="E1336" s="40" t="s">
        <v>11</v>
      </c>
      <c r="F1336" s="40" t="s">
        <v>15</v>
      </c>
      <c r="G1336" s="28" t="s">
        <v>12</v>
      </c>
      <c r="H1336" s="16" t="s">
        <v>8</v>
      </c>
    </row>
    <row r="1337" spans="1:8" ht="15.75" x14ac:dyDescent="0.25">
      <c r="A1337" s="32">
        <v>1</v>
      </c>
      <c r="B1337" s="176"/>
      <c r="C1337" s="177"/>
      <c r="D1337" s="41"/>
      <c r="E1337" s="12"/>
      <c r="F1337" s="12"/>
      <c r="G1337" s="13" t="e">
        <f>VLOOKUP(D1337,'Operation Cost Index'!E:F,2,0)</f>
        <v>#N/A</v>
      </c>
      <c r="H1337" s="15">
        <f>IFERROR(E1337*G1337,0)</f>
        <v>0</v>
      </c>
    </row>
    <row r="1338" spans="1:8" ht="15.75" x14ac:dyDescent="0.25">
      <c r="A1338" s="33">
        <v>2</v>
      </c>
      <c r="B1338" s="156"/>
      <c r="C1338" s="157"/>
      <c r="D1338" s="41"/>
      <c r="E1338" s="12"/>
      <c r="F1338" s="14"/>
      <c r="G1338" s="13" t="e">
        <f>VLOOKUP(D1338,'Operation Cost Index'!E:F,2,0)</f>
        <v>#N/A</v>
      </c>
      <c r="H1338" s="15">
        <f t="shared" ref="H1338:H1343" si="111">IFERROR(E1338*G1338,0)</f>
        <v>0</v>
      </c>
    </row>
    <row r="1339" spans="1:8" ht="15.75" x14ac:dyDescent="0.25">
      <c r="A1339" s="33">
        <v>3</v>
      </c>
      <c r="B1339" s="156"/>
      <c r="C1339" s="157"/>
      <c r="D1339" s="41"/>
      <c r="E1339" s="12"/>
      <c r="F1339" s="14"/>
      <c r="G1339" s="13" t="e">
        <f>VLOOKUP(D1339,'Operation Cost Index'!E:F,2,0)</f>
        <v>#N/A</v>
      </c>
      <c r="H1339" s="15">
        <f t="shared" si="111"/>
        <v>0</v>
      </c>
    </row>
    <row r="1340" spans="1:8" ht="15.75" x14ac:dyDescent="0.25">
      <c r="A1340" s="33">
        <v>4</v>
      </c>
      <c r="B1340" s="156"/>
      <c r="C1340" s="157"/>
      <c r="D1340" s="41"/>
      <c r="E1340" s="12"/>
      <c r="F1340" s="14"/>
      <c r="G1340" s="13" t="e">
        <f>VLOOKUP(D1340,'Operation Cost Index'!E:F,2,0)</f>
        <v>#N/A</v>
      </c>
      <c r="H1340" s="15">
        <f t="shared" si="111"/>
        <v>0</v>
      </c>
    </row>
    <row r="1341" spans="1:8" ht="15.75" x14ac:dyDescent="0.25">
      <c r="A1341" s="33">
        <v>5</v>
      </c>
      <c r="B1341" s="156"/>
      <c r="C1341" s="157"/>
      <c r="D1341" s="41"/>
      <c r="E1341" s="12"/>
      <c r="F1341" s="14"/>
      <c r="G1341" s="13" t="e">
        <f>VLOOKUP(D1341,'Operation Cost Index'!E:F,2,0)</f>
        <v>#N/A</v>
      </c>
      <c r="H1341" s="15">
        <f t="shared" si="111"/>
        <v>0</v>
      </c>
    </row>
    <row r="1342" spans="1:8" ht="15.75" x14ac:dyDescent="0.25">
      <c r="A1342" s="33">
        <v>6</v>
      </c>
      <c r="B1342" s="156"/>
      <c r="C1342" s="157"/>
      <c r="D1342" s="41"/>
      <c r="E1342" s="12"/>
      <c r="F1342" s="14"/>
      <c r="G1342" s="13" t="e">
        <f>VLOOKUP(D1342,'Operation Cost Index'!E:F,2,0)</f>
        <v>#N/A</v>
      </c>
      <c r="H1342" s="15">
        <f t="shared" si="111"/>
        <v>0</v>
      </c>
    </row>
    <row r="1343" spans="1:8" ht="16.5" thickBot="1" x14ac:dyDescent="0.3">
      <c r="A1343" s="35">
        <v>7</v>
      </c>
      <c r="B1343" s="158"/>
      <c r="C1343" s="159"/>
      <c r="D1343" s="22"/>
      <c r="E1343" s="23"/>
      <c r="F1343" s="24"/>
      <c r="G1343" s="13" t="e">
        <f>VLOOKUP(D1343,'Operation Cost Index'!E:F,2,0)</f>
        <v>#N/A</v>
      </c>
      <c r="H1343" s="15">
        <f t="shared" si="111"/>
        <v>0</v>
      </c>
    </row>
    <row r="1344" spans="1:8" ht="18.75" thickBot="1" x14ac:dyDescent="0.3">
      <c r="A1344" s="160" t="s">
        <v>124</v>
      </c>
      <c r="B1344" s="161"/>
      <c r="C1344" s="162"/>
      <c r="D1344" s="163" t="str">
        <f>HYPERLINK(D1324)</f>
        <v/>
      </c>
      <c r="E1344" s="164"/>
      <c r="F1344" s="165"/>
      <c r="G1344" s="31" t="s">
        <v>9</v>
      </c>
      <c r="H1344" s="25">
        <f>SUM(H1337:H1343)</f>
        <v>0</v>
      </c>
    </row>
    <row r="1345" spans="1:8" ht="16.5" thickBot="1" x14ac:dyDescent="0.3">
      <c r="A1345" s="44"/>
      <c r="B1345" s="44"/>
      <c r="C1345" s="44"/>
      <c r="D1345" s="166" t="s">
        <v>125</v>
      </c>
      <c r="E1345" s="167"/>
      <c r="F1345" s="167"/>
      <c r="G1345" s="168"/>
      <c r="H1345" s="26">
        <f>SUM(H1333+H1344)</f>
        <v>0</v>
      </c>
    </row>
    <row r="1347" spans="1:8" ht="15.75" thickBot="1" x14ac:dyDescent="0.3"/>
    <row r="1348" spans="1:8" ht="18.75" thickBot="1" x14ac:dyDescent="0.3">
      <c r="A1348" s="46" t="s">
        <v>182</v>
      </c>
      <c r="B1348" s="178" t="s">
        <v>0</v>
      </c>
      <c r="C1348" s="179"/>
      <c r="D1348" s="180"/>
      <c r="E1348" s="181"/>
      <c r="F1348" s="181"/>
      <c r="G1348" s="182"/>
      <c r="H1348" s="48"/>
    </row>
    <row r="1349" spans="1:8" ht="18.75" thickBot="1" x14ac:dyDescent="0.3">
      <c r="A1349" s="45"/>
      <c r="B1349" s="47"/>
      <c r="C1349" s="47"/>
      <c r="D1349" s="47"/>
      <c r="E1349" s="47"/>
      <c r="F1349" s="49"/>
      <c r="G1349" s="50"/>
      <c r="H1349" s="51"/>
    </row>
    <row r="1350" spans="1:8" ht="18.75" thickBot="1" x14ac:dyDescent="0.3">
      <c r="A1350" s="183" t="s">
        <v>13</v>
      </c>
      <c r="B1350" s="184"/>
      <c r="C1350" s="184"/>
      <c r="D1350" s="184"/>
      <c r="E1350" s="184"/>
      <c r="F1350" s="184"/>
      <c r="G1350" s="184"/>
      <c r="H1350" s="185"/>
    </row>
    <row r="1351" spans="1:8" ht="18.75" thickBot="1" x14ac:dyDescent="0.3">
      <c r="A1351" s="27" t="s">
        <v>10</v>
      </c>
      <c r="B1351" s="186" t="s">
        <v>0</v>
      </c>
      <c r="C1351" s="187"/>
      <c r="D1351" s="42" t="s">
        <v>6</v>
      </c>
      <c r="E1351" s="42" t="s">
        <v>11</v>
      </c>
      <c r="F1351" s="27" t="s">
        <v>7</v>
      </c>
      <c r="G1351" s="28" t="s">
        <v>12</v>
      </c>
      <c r="H1351" s="16" t="s">
        <v>8</v>
      </c>
    </row>
    <row r="1352" spans="1:8" ht="15.75" x14ac:dyDescent="0.25">
      <c r="A1352" s="32">
        <v>1</v>
      </c>
      <c r="B1352" s="188"/>
      <c r="C1352" s="189"/>
      <c r="D1352" s="5"/>
      <c r="E1352" s="5"/>
      <c r="F1352" s="5"/>
      <c r="G1352" s="6"/>
      <c r="H1352" s="7">
        <f>E1352*G1352</f>
        <v>0</v>
      </c>
    </row>
    <row r="1353" spans="1:8" ht="15.75" x14ac:dyDescent="0.25">
      <c r="A1353" s="33">
        <v>2</v>
      </c>
      <c r="B1353" s="156"/>
      <c r="C1353" s="157"/>
      <c r="D1353" s="8"/>
      <c r="E1353" s="5"/>
      <c r="F1353" s="8"/>
      <c r="G1353" s="6"/>
      <c r="H1353" s="7">
        <f t="shared" ref="H1353:H1356" si="112">E1353*G1353</f>
        <v>0</v>
      </c>
    </row>
    <row r="1354" spans="1:8" ht="15.75" x14ac:dyDescent="0.25">
      <c r="A1354" s="32">
        <v>3</v>
      </c>
      <c r="B1354" s="156"/>
      <c r="C1354" s="157"/>
      <c r="D1354" s="8"/>
      <c r="E1354" s="5"/>
      <c r="F1354" s="8"/>
      <c r="G1354" s="6"/>
      <c r="H1354" s="7">
        <f t="shared" si="112"/>
        <v>0</v>
      </c>
    </row>
    <row r="1355" spans="1:8" ht="15.75" x14ac:dyDescent="0.25">
      <c r="A1355" s="33">
        <v>4</v>
      </c>
      <c r="B1355" s="156"/>
      <c r="C1355" s="157"/>
      <c r="D1355" s="8"/>
      <c r="E1355" s="5"/>
      <c r="F1355" s="8"/>
      <c r="G1355" s="6"/>
      <c r="H1355" s="7">
        <f t="shared" si="112"/>
        <v>0</v>
      </c>
    </row>
    <row r="1356" spans="1:8" ht="16.5" thickBot="1" x14ac:dyDescent="0.3">
      <c r="A1356" s="34">
        <v>5</v>
      </c>
      <c r="B1356" s="158"/>
      <c r="C1356" s="159"/>
      <c r="D1356" s="18"/>
      <c r="E1356" s="17"/>
      <c r="F1356" s="18"/>
      <c r="G1356" s="19"/>
      <c r="H1356" s="20">
        <f t="shared" si="112"/>
        <v>0</v>
      </c>
    </row>
    <row r="1357" spans="1:8" ht="18.75" thickBot="1" x14ac:dyDescent="0.3">
      <c r="A1357" s="160" t="s">
        <v>123</v>
      </c>
      <c r="B1357" s="161"/>
      <c r="C1357" s="162"/>
      <c r="D1357" s="169" t="str">
        <f>HYPERLINK(D1348)</f>
        <v/>
      </c>
      <c r="E1357" s="170"/>
      <c r="F1357" s="171"/>
      <c r="G1357" s="30" t="s">
        <v>9</v>
      </c>
      <c r="H1357" s="29">
        <f>SUM(H1352:H1356)</f>
        <v>0</v>
      </c>
    </row>
    <row r="1358" spans="1:8" ht="18.75" thickBot="1" x14ac:dyDescent="0.3">
      <c r="A1358" s="21"/>
    </row>
    <row r="1359" spans="1:8" ht="18.75" thickBot="1" x14ac:dyDescent="0.3">
      <c r="A1359" s="172" t="s">
        <v>16</v>
      </c>
      <c r="B1359" s="173"/>
      <c r="C1359" s="173"/>
      <c r="D1359" s="173"/>
      <c r="E1359" s="173"/>
      <c r="F1359" s="173"/>
      <c r="G1359" s="173"/>
      <c r="H1359" s="174"/>
    </row>
    <row r="1360" spans="1:8" ht="18.75" thickBot="1" x14ac:dyDescent="0.3">
      <c r="A1360" s="27" t="s">
        <v>10</v>
      </c>
      <c r="B1360" s="175" t="s">
        <v>14</v>
      </c>
      <c r="C1360" s="175"/>
      <c r="D1360" s="40" t="s">
        <v>79</v>
      </c>
      <c r="E1360" s="40" t="s">
        <v>11</v>
      </c>
      <c r="F1360" s="40" t="s">
        <v>15</v>
      </c>
      <c r="G1360" s="28" t="s">
        <v>12</v>
      </c>
      <c r="H1360" s="16" t="s">
        <v>8</v>
      </c>
    </row>
    <row r="1361" spans="1:8" ht="15.75" x14ac:dyDescent="0.25">
      <c r="A1361" s="32">
        <v>1</v>
      </c>
      <c r="B1361" s="176"/>
      <c r="C1361" s="177"/>
      <c r="D1361" s="41"/>
      <c r="E1361" s="12"/>
      <c r="F1361" s="12"/>
      <c r="G1361" s="13" t="e">
        <f>VLOOKUP(D1361,'Operation Cost Index'!E:F,2,0)</f>
        <v>#N/A</v>
      </c>
      <c r="H1361" s="15">
        <f>IFERROR(E1361*G1361,0)</f>
        <v>0</v>
      </c>
    </row>
    <row r="1362" spans="1:8" ht="15.75" x14ac:dyDescent="0.25">
      <c r="A1362" s="33">
        <v>2</v>
      </c>
      <c r="B1362" s="156"/>
      <c r="C1362" s="157"/>
      <c r="D1362" s="41"/>
      <c r="E1362" s="12"/>
      <c r="F1362" s="14"/>
      <c r="G1362" s="13" t="e">
        <f>VLOOKUP(D1362,'Operation Cost Index'!E:F,2,0)</f>
        <v>#N/A</v>
      </c>
      <c r="H1362" s="15">
        <f t="shared" ref="H1362:H1367" si="113">IFERROR(E1362*G1362,0)</f>
        <v>0</v>
      </c>
    </row>
    <row r="1363" spans="1:8" ht="15.75" x14ac:dyDescent="0.25">
      <c r="A1363" s="33">
        <v>3</v>
      </c>
      <c r="B1363" s="156"/>
      <c r="C1363" s="157"/>
      <c r="D1363" s="41"/>
      <c r="E1363" s="12"/>
      <c r="F1363" s="14"/>
      <c r="G1363" s="13" t="e">
        <f>VLOOKUP(D1363,'Operation Cost Index'!E:F,2,0)</f>
        <v>#N/A</v>
      </c>
      <c r="H1363" s="15">
        <f t="shared" si="113"/>
        <v>0</v>
      </c>
    </row>
    <row r="1364" spans="1:8" ht="15.75" x14ac:dyDescent="0.25">
      <c r="A1364" s="33">
        <v>4</v>
      </c>
      <c r="B1364" s="156"/>
      <c r="C1364" s="157"/>
      <c r="D1364" s="41"/>
      <c r="E1364" s="12"/>
      <c r="F1364" s="14"/>
      <c r="G1364" s="13" t="e">
        <f>VLOOKUP(D1364,'Operation Cost Index'!E:F,2,0)</f>
        <v>#N/A</v>
      </c>
      <c r="H1364" s="15">
        <f t="shared" si="113"/>
        <v>0</v>
      </c>
    </row>
    <row r="1365" spans="1:8" ht="15.75" x14ac:dyDescent="0.25">
      <c r="A1365" s="33">
        <v>5</v>
      </c>
      <c r="B1365" s="156"/>
      <c r="C1365" s="157"/>
      <c r="D1365" s="41"/>
      <c r="E1365" s="12"/>
      <c r="F1365" s="14"/>
      <c r="G1365" s="13" t="e">
        <f>VLOOKUP(D1365,'Operation Cost Index'!E:F,2,0)</f>
        <v>#N/A</v>
      </c>
      <c r="H1365" s="15">
        <f t="shared" si="113"/>
        <v>0</v>
      </c>
    </row>
    <row r="1366" spans="1:8" ht="15.75" x14ac:dyDescent="0.25">
      <c r="A1366" s="33">
        <v>6</v>
      </c>
      <c r="B1366" s="156"/>
      <c r="C1366" s="157"/>
      <c r="D1366" s="41"/>
      <c r="E1366" s="12"/>
      <c r="F1366" s="14"/>
      <c r="G1366" s="13" t="e">
        <f>VLOOKUP(D1366,'Operation Cost Index'!E:F,2,0)</f>
        <v>#N/A</v>
      </c>
      <c r="H1366" s="15">
        <f t="shared" si="113"/>
        <v>0</v>
      </c>
    </row>
    <row r="1367" spans="1:8" ht="16.5" thickBot="1" x14ac:dyDescent="0.3">
      <c r="A1367" s="35">
        <v>7</v>
      </c>
      <c r="B1367" s="158"/>
      <c r="C1367" s="159"/>
      <c r="D1367" s="22"/>
      <c r="E1367" s="23"/>
      <c r="F1367" s="24"/>
      <c r="G1367" s="13" t="e">
        <f>VLOOKUP(D1367,'Operation Cost Index'!E:F,2,0)</f>
        <v>#N/A</v>
      </c>
      <c r="H1367" s="15">
        <f t="shared" si="113"/>
        <v>0</v>
      </c>
    </row>
    <row r="1368" spans="1:8" ht="18.75" thickBot="1" x14ac:dyDescent="0.3">
      <c r="A1368" s="160" t="s">
        <v>124</v>
      </c>
      <c r="B1368" s="161"/>
      <c r="C1368" s="162"/>
      <c r="D1368" s="163" t="str">
        <f>HYPERLINK(D1348)</f>
        <v/>
      </c>
      <c r="E1368" s="164"/>
      <c r="F1368" s="165"/>
      <c r="G1368" s="31" t="s">
        <v>9</v>
      </c>
      <c r="H1368" s="25">
        <f>SUM(H1361:H1367)</f>
        <v>0</v>
      </c>
    </row>
    <row r="1369" spans="1:8" ht="16.5" thickBot="1" x14ac:dyDescent="0.3">
      <c r="A1369" s="44"/>
      <c r="B1369" s="44"/>
      <c r="C1369" s="44"/>
      <c r="D1369" s="166" t="s">
        <v>125</v>
      </c>
      <c r="E1369" s="167"/>
      <c r="F1369" s="167"/>
      <c r="G1369" s="168"/>
      <c r="H1369" s="26">
        <f>SUM(H1357+H1368)</f>
        <v>0</v>
      </c>
    </row>
    <row r="1371" spans="1:8" ht="15.75" thickBot="1" x14ac:dyDescent="0.3"/>
    <row r="1372" spans="1:8" ht="18.75" thickBot="1" x14ac:dyDescent="0.3">
      <c r="A1372" s="46" t="s">
        <v>183</v>
      </c>
      <c r="B1372" s="178" t="s">
        <v>0</v>
      </c>
      <c r="C1372" s="179"/>
      <c r="D1372" s="180"/>
      <c r="E1372" s="181"/>
      <c r="F1372" s="181"/>
      <c r="G1372" s="182"/>
      <c r="H1372" s="48"/>
    </row>
    <row r="1373" spans="1:8" ht="18.75" thickBot="1" x14ac:dyDescent="0.3">
      <c r="A1373" s="45"/>
      <c r="B1373" s="47"/>
      <c r="C1373" s="47"/>
      <c r="D1373" s="47"/>
      <c r="E1373" s="47"/>
      <c r="F1373" s="49"/>
      <c r="G1373" s="50"/>
      <c r="H1373" s="51"/>
    </row>
    <row r="1374" spans="1:8" ht="18.75" thickBot="1" x14ac:dyDescent="0.3">
      <c r="A1374" s="183" t="s">
        <v>13</v>
      </c>
      <c r="B1374" s="184"/>
      <c r="C1374" s="184"/>
      <c r="D1374" s="184"/>
      <c r="E1374" s="184"/>
      <c r="F1374" s="184"/>
      <c r="G1374" s="184"/>
      <c r="H1374" s="185"/>
    </row>
    <row r="1375" spans="1:8" ht="18.75" thickBot="1" x14ac:dyDescent="0.3">
      <c r="A1375" s="27" t="s">
        <v>10</v>
      </c>
      <c r="B1375" s="186" t="s">
        <v>0</v>
      </c>
      <c r="C1375" s="187"/>
      <c r="D1375" s="42" t="s">
        <v>6</v>
      </c>
      <c r="E1375" s="42" t="s">
        <v>11</v>
      </c>
      <c r="F1375" s="27" t="s">
        <v>7</v>
      </c>
      <c r="G1375" s="28" t="s">
        <v>12</v>
      </c>
      <c r="H1375" s="16" t="s">
        <v>8</v>
      </c>
    </row>
    <row r="1376" spans="1:8" ht="15.75" x14ac:dyDescent="0.25">
      <c r="A1376" s="32">
        <v>1</v>
      </c>
      <c r="B1376" s="188"/>
      <c r="C1376" s="189"/>
      <c r="D1376" s="5"/>
      <c r="E1376" s="5"/>
      <c r="F1376" s="5"/>
      <c r="G1376" s="6"/>
      <c r="H1376" s="7">
        <f>E1376*G1376</f>
        <v>0</v>
      </c>
    </row>
    <row r="1377" spans="1:8" ht="15.75" x14ac:dyDescent="0.25">
      <c r="A1377" s="33">
        <v>2</v>
      </c>
      <c r="B1377" s="156"/>
      <c r="C1377" s="157"/>
      <c r="D1377" s="8"/>
      <c r="E1377" s="5"/>
      <c r="F1377" s="8"/>
      <c r="G1377" s="6"/>
      <c r="H1377" s="7">
        <f t="shared" ref="H1377:H1380" si="114">E1377*G1377</f>
        <v>0</v>
      </c>
    </row>
    <row r="1378" spans="1:8" ht="15.75" x14ac:dyDescent="0.25">
      <c r="A1378" s="32">
        <v>3</v>
      </c>
      <c r="B1378" s="156"/>
      <c r="C1378" s="157"/>
      <c r="D1378" s="8"/>
      <c r="E1378" s="5"/>
      <c r="F1378" s="8"/>
      <c r="G1378" s="6"/>
      <c r="H1378" s="7">
        <f t="shared" si="114"/>
        <v>0</v>
      </c>
    </row>
    <row r="1379" spans="1:8" ht="15.75" x14ac:dyDescent="0.25">
      <c r="A1379" s="33">
        <v>4</v>
      </c>
      <c r="B1379" s="156"/>
      <c r="C1379" s="157"/>
      <c r="D1379" s="8"/>
      <c r="E1379" s="5"/>
      <c r="F1379" s="8"/>
      <c r="G1379" s="6"/>
      <c r="H1379" s="7">
        <f t="shared" si="114"/>
        <v>0</v>
      </c>
    </row>
    <row r="1380" spans="1:8" ht="16.5" thickBot="1" x14ac:dyDescent="0.3">
      <c r="A1380" s="34">
        <v>5</v>
      </c>
      <c r="B1380" s="158"/>
      <c r="C1380" s="159"/>
      <c r="D1380" s="18"/>
      <c r="E1380" s="17"/>
      <c r="F1380" s="18"/>
      <c r="G1380" s="19"/>
      <c r="H1380" s="20">
        <f t="shared" si="114"/>
        <v>0</v>
      </c>
    </row>
    <row r="1381" spans="1:8" ht="18.75" thickBot="1" x14ac:dyDescent="0.3">
      <c r="A1381" s="160" t="s">
        <v>123</v>
      </c>
      <c r="B1381" s="161"/>
      <c r="C1381" s="162"/>
      <c r="D1381" s="169" t="str">
        <f>HYPERLINK(D1372)</f>
        <v/>
      </c>
      <c r="E1381" s="170"/>
      <c r="F1381" s="171"/>
      <c r="G1381" s="30" t="s">
        <v>9</v>
      </c>
      <c r="H1381" s="29">
        <f>SUM(H1376:H1380)</f>
        <v>0</v>
      </c>
    </row>
    <row r="1382" spans="1:8" ht="18.75" thickBot="1" x14ac:dyDescent="0.3">
      <c r="A1382" s="21"/>
    </row>
    <row r="1383" spans="1:8" ht="18.75" thickBot="1" x14ac:dyDescent="0.3">
      <c r="A1383" s="172" t="s">
        <v>16</v>
      </c>
      <c r="B1383" s="173"/>
      <c r="C1383" s="173"/>
      <c r="D1383" s="173"/>
      <c r="E1383" s="173"/>
      <c r="F1383" s="173"/>
      <c r="G1383" s="173"/>
      <c r="H1383" s="174"/>
    </row>
    <row r="1384" spans="1:8" ht="18.75" thickBot="1" x14ac:dyDescent="0.3">
      <c r="A1384" s="27" t="s">
        <v>10</v>
      </c>
      <c r="B1384" s="175" t="s">
        <v>14</v>
      </c>
      <c r="C1384" s="175"/>
      <c r="D1384" s="40" t="s">
        <v>79</v>
      </c>
      <c r="E1384" s="40" t="s">
        <v>11</v>
      </c>
      <c r="F1384" s="40" t="s">
        <v>15</v>
      </c>
      <c r="G1384" s="28" t="s">
        <v>12</v>
      </c>
      <c r="H1384" s="16" t="s">
        <v>8</v>
      </c>
    </row>
    <row r="1385" spans="1:8" ht="15.75" x14ac:dyDescent="0.25">
      <c r="A1385" s="32">
        <v>1</v>
      </c>
      <c r="B1385" s="176"/>
      <c r="C1385" s="177"/>
      <c r="D1385" s="41"/>
      <c r="E1385" s="12"/>
      <c r="F1385" s="12"/>
      <c r="G1385" s="13" t="e">
        <f>VLOOKUP(D1385,'Operation Cost Index'!E:F,2,0)</f>
        <v>#N/A</v>
      </c>
      <c r="H1385" s="15">
        <f>IFERROR(E1385*G1385,0)</f>
        <v>0</v>
      </c>
    </row>
    <row r="1386" spans="1:8" ht="15.75" x14ac:dyDescent="0.25">
      <c r="A1386" s="33">
        <v>2</v>
      </c>
      <c r="B1386" s="156"/>
      <c r="C1386" s="157"/>
      <c r="D1386" s="41"/>
      <c r="E1386" s="12"/>
      <c r="F1386" s="14"/>
      <c r="G1386" s="13" t="e">
        <f>VLOOKUP(D1386,'Operation Cost Index'!E:F,2,0)</f>
        <v>#N/A</v>
      </c>
      <c r="H1386" s="15">
        <f t="shared" ref="H1386:H1391" si="115">IFERROR(E1386*G1386,0)</f>
        <v>0</v>
      </c>
    </row>
    <row r="1387" spans="1:8" ht="15.75" x14ac:dyDescent="0.25">
      <c r="A1387" s="33">
        <v>3</v>
      </c>
      <c r="B1387" s="156"/>
      <c r="C1387" s="157"/>
      <c r="D1387" s="41"/>
      <c r="E1387" s="12"/>
      <c r="F1387" s="14"/>
      <c r="G1387" s="13" t="e">
        <f>VLOOKUP(D1387,'Operation Cost Index'!E:F,2,0)</f>
        <v>#N/A</v>
      </c>
      <c r="H1387" s="15">
        <f t="shared" si="115"/>
        <v>0</v>
      </c>
    </row>
    <row r="1388" spans="1:8" ht="15.75" x14ac:dyDescent="0.25">
      <c r="A1388" s="33">
        <v>4</v>
      </c>
      <c r="B1388" s="156"/>
      <c r="C1388" s="157"/>
      <c r="D1388" s="41"/>
      <c r="E1388" s="12"/>
      <c r="F1388" s="14"/>
      <c r="G1388" s="13" t="e">
        <f>VLOOKUP(D1388,'Operation Cost Index'!E:F,2,0)</f>
        <v>#N/A</v>
      </c>
      <c r="H1388" s="15">
        <f t="shared" si="115"/>
        <v>0</v>
      </c>
    </row>
    <row r="1389" spans="1:8" ht="15.75" x14ac:dyDescent="0.25">
      <c r="A1389" s="33">
        <v>5</v>
      </c>
      <c r="B1389" s="156"/>
      <c r="C1389" s="157"/>
      <c r="D1389" s="41"/>
      <c r="E1389" s="12"/>
      <c r="F1389" s="14"/>
      <c r="G1389" s="13" t="e">
        <f>VLOOKUP(D1389,'Operation Cost Index'!E:F,2,0)</f>
        <v>#N/A</v>
      </c>
      <c r="H1389" s="15">
        <f t="shared" si="115"/>
        <v>0</v>
      </c>
    </row>
    <row r="1390" spans="1:8" ht="15.75" x14ac:dyDescent="0.25">
      <c r="A1390" s="33">
        <v>6</v>
      </c>
      <c r="B1390" s="156"/>
      <c r="C1390" s="157"/>
      <c r="D1390" s="41"/>
      <c r="E1390" s="12"/>
      <c r="F1390" s="14"/>
      <c r="G1390" s="13" t="e">
        <f>VLOOKUP(D1390,'Operation Cost Index'!E:F,2,0)</f>
        <v>#N/A</v>
      </c>
      <c r="H1390" s="15">
        <f t="shared" si="115"/>
        <v>0</v>
      </c>
    </row>
    <row r="1391" spans="1:8" ht="16.5" thickBot="1" x14ac:dyDescent="0.3">
      <c r="A1391" s="35">
        <v>7</v>
      </c>
      <c r="B1391" s="158"/>
      <c r="C1391" s="159"/>
      <c r="D1391" s="22"/>
      <c r="E1391" s="23"/>
      <c r="F1391" s="24"/>
      <c r="G1391" s="13" t="e">
        <f>VLOOKUP(D1391,'Operation Cost Index'!E:F,2,0)</f>
        <v>#N/A</v>
      </c>
      <c r="H1391" s="15">
        <f t="shared" si="115"/>
        <v>0</v>
      </c>
    </row>
    <row r="1392" spans="1:8" ht="18.75" thickBot="1" x14ac:dyDescent="0.3">
      <c r="A1392" s="160" t="s">
        <v>124</v>
      </c>
      <c r="B1392" s="161"/>
      <c r="C1392" s="162"/>
      <c r="D1392" s="163" t="str">
        <f>HYPERLINK(D1372)</f>
        <v/>
      </c>
      <c r="E1392" s="164"/>
      <c r="F1392" s="165"/>
      <c r="G1392" s="31" t="s">
        <v>9</v>
      </c>
      <c r="H1392" s="25">
        <f>SUM(H1385:H1391)</f>
        <v>0</v>
      </c>
    </row>
    <row r="1393" spans="1:8" ht="16.5" thickBot="1" x14ac:dyDescent="0.3">
      <c r="A1393" s="44"/>
      <c r="B1393" s="44"/>
      <c r="C1393" s="44"/>
      <c r="D1393" s="166" t="s">
        <v>125</v>
      </c>
      <c r="E1393" s="167"/>
      <c r="F1393" s="167"/>
      <c r="G1393" s="168"/>
      <c r="H1393" s="26">
        <f>SUM(H1381+H1392)</f>
        <v>0</v>
      </c>
    </row>
    <row r="1395" spans="1:8" ht="15.75" thickBot="1" x14ac:dyDescent="0.3"/>
    <row r="1396" spans="1:8" ht="18.75" thickBot="1" x14ac:dyDescent="0.3">
      <c r="A1396" s="46" t="s">
        <v>184</v>
      </c>
      <c r="B1396" s="178" t="s">
        <v>0</v>
      </c>
      <c r="C1396" s="179"/>
      <c r="D1396" s="180"/>
      <c r="E1396" s="181"/>
      <c r="F1396" s="181"/>
      <c r="G1396" s="182"/>
      <c r="H1396" s="48"/>
    </row>
    <row r="1397" spans="1:8" ht="18.75" thickBot="1" x14ac:dyDescent="0.3">
      <c r="A1397" s="45"/>
      <c r="B1397" s="47"/>
      <c r="C1397" s="47"/>
      <c r="D1397" s="47"/>
      <c r="E1397" s="47"/>
      <c r="F1397" s="49"/>
      <c r="G1397" s="50"/>
      <c r="H1397" s="51"/>
    </row>
    <row r="1398" spans="1:8" ht="18.75" thickBot="1" x14ac:dyDescent="0.3">
      <c r="A1398" s="183" t="s">
        <v>13</v>
      </c>
      <c r="B1398" s="184"/>
      <c r="C1398" s="184"/>
      <c r="D1398" s="184"/>
      <c r="E1398" s="184"/>
      <c r="F1398" s="184"/>
      <c r="G1398" s="184"/>
      <c r="H1398" s="185"/>
    </row>
    <row r="1399" spans="1:8" ht="18.75" thickBot="1" x14ac:dyDescent="0.3">
      <c r="A1399" s="27" t="s">
        <v>10</v>
      </c>
      <c r="B1399" s="186" t="s">
        <v>0</v>
      </c>
      <c r="C1399" s="187"/>
      <c r="D1399" s="42" t="s">
        <v>6</v>
      </c>
      <c r="E1399" s="42" t="s">
        <v>11</v>
      </c>
      <c r="F1399" s="27" t="s">
        <v>7</v>
      </c>
      <c r="G1399" s="28" t="s">
        <v>12</v>
      </c>
      <c r="H1399" s="16" t="s">
        <v>8</v>
      </c>
    </row>
    <row r="1400" spans="1:8" ht="15.75" x14ac:dyDescent="0.25">
      <c r="A1400" s="32">
        <v>1</v>
      </c>
      <c r="B1400" s="188"/>
      <c r="C1400" s="189"/>
      <c r="D1400" s="5"/>
      <c r="E1400" s="5"/>
      <c r="F1400" s="5"/>
      <c r="G1400" s="6"/>
      <c r="H1400" s="7">
        <f>E1400*G1400</f>
        <v>0</v>
      </c>
    </row>
    <row r="1401" spans="1:8" ht="15.75" x14ac:dyDescent="0.25">
      <c r="A1401" s="33">
        <v>2</v>
      </c>
      <c r="B1401" s="156"/>
      <c r="C1401" s="157"/>
      <c r="D1401" s="8"/>
      <c r="E1401" s="5"/>
      <c r="F1401" s="8"/>
      <c r="G1401" s="6"/>
      <c r="H1401" s="7">
        <f t="shared" ref="H1401:H1404" si="116">E1401*G1401</f>
        <v>0</v>
      </c>
    </row>
    <row r="1402" spans="1:8" ht="15.75" x14ac:dyDescent="0.25">
      <c r="A1402" s="32">
        <v>3</v>
      </c>
      <c r="B1402" s="156"/>
      <c r="C1402" s="157"/>
      <c r="D1402" s="8"/>
      <c r="E1402" s="5"/>
      <c r="F1402" s="8"/>
      <c r="G1402" s="6"/>
      <c r="H1402" s="7">
        <f t="shared" si="116"/>
        <v>0</v>
      </c>
    </row>
    <row r="1403" spans="1:8" ht="15.75" x14ac:dyDescent="0.25">
      <c r="A1403" s="33">
        <v>4</v>
      </c>
      <c r="B1403" s="156"/>
      <c r="C1403" s="157"/>
      <c r="D1403" s="8"/>
      <c r="E1403" s="5"/>
      <c r="F1403" s="8"/>
      <c r="G1403" s="6"/>
      <c r="H1403" s="7">
        <f t="shared" si="116"/>
        <v>0</v>
      </c>
    </row>
    <row r="1404" spans="1:8" ht="16.5" thickBot="1" x14ac:dyDescent="0.3">
      <c r="A1404" s="34">
        <v>5</v>
      </c>
      <c r="B1404" s="158"/>
      <c r="C1404" s="159"/>
      <c r="D1404" s="18"/>
      <c r="E1404" s="17"/>
      <c r="F1404" s="18"/>
      <c r="G1404" s="19"/>
      <c r="H1404" s="20">
        <f t="shared" si="116"/>
        <v>0</v>
      </c>
    </row>
    <row r="1405" spans="1:8" ht="18.75" thickBot="1" x14ac:dyDescent="0.3">
      <c r="A1405" s="160" t="s">
        <v>123</v>
      </c>
      <c r="B1405" s="161"/>
      <c r="C1405" s="162"/>
      <c r="D1405" s="169" t="str">
        <f>HYPERLINK(D1396)</f>
        <v/>
      </c>
      <c r="E1405" s="170"/>
      <c r="F1405" s="171"/>
      <c r="G1405" s="30" t="s">
        <v>9</v>
      </c>
      <c r="H1405" s="29">
        <f>SUM(H1400:H1404)</f>
        <v>0</v>
      </c>
    </row>
    <row r="1406" spans="1:8" ht="18.75" thickBot="1" x14ac:dyDescent="0.3">
      <c r="A1406" s="21"/>
    </row>
    <row r="1407" spans="1:8" ht="18.75" thickBot="1" x14ac:dyDescent="0.3">
      <c r="A1407" s="172" t="s">
        <v>16</v>
      </c>
      <c r="B1407" s="173"/>
      <c r="C1407" s="173"/>
      <c r="D1407" s="173"/>
      <c r="E1407" s="173"/>
      <c r="F1407" s="173"/>
      <c r="G1407" s="173"/>
      <c r="H1407" s="174"/>
    </row>
    <row r="1408" spans="1:8" ht="18.75" thickBot="1" x14ac:dyDescent="0.3">
      <c r="A1408" s="27" t="s">
        <v>10</v>
      </c>
      <c r="B1408" s="175" t="s">
        <v>14</v>
      </c>
      <c r="C1408" s="175"/>
      <c r="D1408" s="40" t="s">
        <v>79</v>
      </c>
      <c r="E1408" s="40" t="s">
        <v>11</v>
      </c>
      <c r="F1408" s="40" t="s">
        <v>15</v>
      </c>
      <c r="G1408" s="28" t="s">
        <v>12</v>
      </c>
      <c r="H1408" s="16" t="s">
        <v>8</v>
      </c>
    </row>
    <row r="1409" spans="1:8" ht="15.75" x14ac:dyDescent="0.25">
      <c r="A1409" s="32">
        <v>1</v>
      </c>
      <c r="B1409" s="176"/>
      <c r="C1409" s="177"/>
      <c r="D1409" s="41"/>
      <c r="E1409" s="12"/>
      <c r="F1409" s="12"/>
      <c r="G1409" s="13" t="e">
        <f>VLOOKUP(D1409,'Operation Cost Index'!E:F,2,0)</f>
        <v>#N/A</v>
      </c>
      <c r="H1409" s="15">
        <f>IFERROR(E1409*G1409,0)</f>
        <v>0</v>
      </c>
    </row>
    <row r="1410" spans="1:8" ht="15.75" x14ac:dyDescent="0.25">
      <c r="A1410" s="33">
        <v>2</v>
      </c>
      <c r="B1410" s="156"/>
      <c r="C1410" s="157"/>
      <c r="D1410" s="41"/>
      <c r="E1410" s="12"/>
      <c r="F1410" s="14"/>
      <c r="G1410" s="13" t="e">
        <f>VLOOKUP(D1410,'Operation Cost Index'!E:F,2,0)</f>
        <v>#N/A</v>
      </c>
      <c r="H1410" s="15">
        <f t="shared" ref="H1410:H1415" si="117">IFERROR(E1410*G1410,0)</f>
        <v>0</v>
      </c>
    </row>
    <row r="1411" spans="1:8" ht="15.75" x14ac:dyDescent="0.25">
      <c r="A1411" s="33">
        <v>3</v>
      </c>
      <c r="B1411" s="156"/>
      <c r="C1411" s="157"/>
      <c r="D1411" s="41"/>
      <c r="E1411" s="12"/>
      <c r="F1411" s="14"/>
      <c r="G1411" s="13" t="e">
        <f>VLOOKUP(D1411,'Operation Cost Index'!E:F,2,0)</f>
        <v>#N/A</v>
      </c>
      <c r="H1411" s="15">
        <f t="shared" si="117"/>
        <v>0</v>
      </c>
    </row>
    <row r="1412" spans="1:8" ht="15.75" x14ac:dyDescent="0.25">
      <c r="A1412" s="33">
        <v>4</v>
      </c>
      <c r="B1412" s="156"/>
      <c r="C1412" s="157"/>
      <c r="D1412" s="41"/>
      <c r="E1412" s="12"/>
      <c r="F1412" s="14"/>
      <c r="G1412" s="13" t="e">
        <f>VLOOKUP(D1412,'Operation Cost Index'!E:F,2,0)</f>
        <v>#N/A</v>
      </c>
      <c r="H1412" s="15">
        <f t="shared" si="117"/>
        <v>0</v>
      </c>
    </row>
    <row r="1413" spans="1:8" ht="15.75" x14ac:dyDescent="0.25">
      <c r="A1413" s="33">
        <v>5</v>
      </c>
      <c r="B1413" s="156"/>
      <c r="C1413" s="157"/>
      <c r="D1413" s="41"/>
      <c r="E1413" s="12"/>
      <c r="F1413" s="14"/>
      <c r="G1413" s="13" t="e">
        <f>VLOOKUP(D1413,'Operation Cost Index'!E:F,2,0)</f>
        <v>#N/A</v>
      </c>
      <c r="H1413" s="15">
        <f t="shared" si="117"/>
        <v>0</v>
      </c>
    </row>
    <row r="1414" spans="1:8" ht="15.75" x14ac:dyDescent="0.25">
      <c r="A1414" s="33">
        <v>6</v>
      </c>
      <c r="B1414" s="156"/>
      <c r="C1414" s="157"/>
      <c r="D1414" s="41"/>
      <c r="E1414" s="12"/>
      <c r="F1414" s="14"/>
      <c r="G1414" s="13" t="e">
        <f>VLOOKUP(D1414,'Operation Cost Index'!E:F,2,0)</f>
        <v>#N/A</v>
      </c>
      <c r="H1414" s="15">
        <f t="shared" si="117"/>
        <v>0</v>
      </c>
    </row>
    <row r="1415" spans="1:8" ht="16.5" thickBot="1" x14ac:dyDescent="0.3">
      <c r="A1415" s="35">
        <v>7</v>
      </c>
      <c r="B1415" s="158"/>
      <c r="C1415" s="159"/>
      <c r="D1415" s="22"/>
      <c r="E1415" s="23"/>
      <c r="F1415" s="24"/>
      <c r="G1415" s="13" t="e">
        <f>VLOOKUP(D1415,'Operation Cost Index'!E:F,2,0)</f>
        <v>#N/A</v>
      </c>
      <c r="H1415" s="15">
        <f t="shared" si="117"/>
        <v>0</v>
      </c>
    </row>
    <row r="1416" spans="1:8" ht="18.75" thickBot="1" x14ac:dyDescent="0.3">
      <c r="A1416" s="160" t="s">
        <v>124</v>
      </c>
      <c r="B1416" s="161"/>
      <c r="C1416" s="162"/>
      <c r="D1416" s="163" t="str">
        <f>HYPERLINK(D1396)</f>
        <v/>
      </c>
      <c r="E1416" s="164"/>
      <c r="F1416" s="165"/>
      <c r="G1416" s="31" t="s">
        <v>9</v>
      </c>
      <c r="H1416" s="25">
        <f>SUM(H1409:H1415)</f>
        <v>0</v>
      </c>
    </row>
    <row r="1417" spans="1:8" ht="16.5" thickBot="1" x14ac:dyDescent="0.3">
      <c r="A1417" s="44"/>
      <c r="B1417" s="44"/>
      <c r="C1417" s="44"/>
      <c r="D1417" s="166" t="s">
        <v>125</v>
      </c>
      <c r="E1417" s="167"/>
      <c r="F1417" s="167"/>
      <c r="G1417" s="168"/>
      <c r="H1417" s="26">
        <f>SUM(H1405+H1416)</f>
        <v>0</v>
      </c>
    </row>
    <row r="1419" spans="1:8" ht="15.75" thickBot="1" x14ac:dyDescent="0.3"/>
    <row r="1420" spans="1:8" ht="18.75" thickBot="1" x14ac:dyDescent="0.3">
      <c r="A1420" s="46" t="s">
        <v>185</v>
      </c>
      <c r="B1420" s="178" t="s">
        <v>0</v>
      </c>
      <c r="C1420" s="179"/>
      <c r="D1420" s="180"/>
      <c r="E1420" s="181"/>
      <c r="F1420" s="181"/>
      <c r="G1420" s="182"/>
      <c r="H1420" s="48"/>
    </row>
    <row r="1421" spans="1:8" ht="18.75" thickBot="1" x14ac:dyDescent="0.3">
      <c r="A1421" s="45"/>
      <c r="B1421" s="47"/>
      <c r="C1421" s="47"/>
      <c r="D1421" s="47"/>
      <c r="E1421" s="47"/>
      <c r="F1421" s="49"/>
      <c r="G1421" s="50"/>
      <c r="H1421" s="51"/>
    </row>
    <row r="1422" spans="1:8" ht="18.75" thickBot="1" x14ac:dyDescent="0.3">
      <c r="A1422" s="183" t="s">
        <v>13</v>
      </c>
      <c r="B1422" s="184"/>
      <c r="C1422" s="184"/>
      <c r="D1422" s="184"/>
      <c r="E1422" s="184"/>
      <c r="F1422" s="184"/>
      <c r="G1422" s="184"/>
      <c r="H1422" s="185"/>
    </row>
    <row r="1423" spans="1:8" ht="18.75" thickBot="1" x14ac:dyDescent="0.3">
      <c r="A1423" s="27" t="s">
        <v>10</v>
      </c>
      <c r="B1423" s="186" t="s">
        <v>0</v>
      </c>
      <c r="C1423" s="187"/>
      <c r="D1423" s="42" t="s">
        <v>6</v>
      </c>
      <c r="E1423" s="42" t="s">
        <v>11</v>
      </c>
      <c r="F1423" s="27" t="s">
        <v>7</v>
      </c>
      <c r="G1423" s="28" t="s">
        <v>12</v>
      </c>
      <c r="H1423" s="16" t="s">
        <v>8</v>
      </c>
    </row>
    <row r="1424" spans="1:8" ht="15.75" x14ac:dyDescent="0.25">
      <c r="A1424" s="32">
        <v>1</v>
      </c>
      <c r="B1424" s="188"/>
      <c r="C1424" s="189"/>
      <c r="D1424" s="5"/>
      <c r="E1424" s="5"/>
      <c r="F1424" s="5"/>
      <c r="G1424" s="6"/>
      <c r="H1424" s="7">
        <f>E1424*G1424</f>
        <v>0</v>
      </c>
    </row>
    <row r="1425" spans="1:8" ht="15.75" x14ac:dyDescent="0.25">
      <c r="A1425" s="33">
        <v>2</v>
      </c>
      <c r="B1425" s="156"/>
      <c r="C1425" s="157"/>
      <c r="D1425" s="8"/>
      <c r="E1425" s="5"/>
      <c r="F1425" s="8"/>
      <c r="G1425" s="6"/>
      <c r="H1425" s="7">
        <f t="shared" ref="H1425:H1428" si="118">E1425*G1425</f>
        <v>0</v>
      </c>
    </row>
    <row r="1426" spans="1:8" ht="15.75" x14ac:dyDescent="0.25">
      <c r="A1426" s="32">
        <v>3</v>
      </c>
      <c r="B1426" s="156"/>
      <c r="C1426" s="157"/>
      <c r="D1426" s="8"/>
      <c r="E1426" s="5"/>
      <c r="F1426" s="8"/>
      <c r="G1426" s="6"/>
      <c r="H1426" s="7">
        <f t="shared" si="118"/>
        <v>0</v>
      </c>
    </row>
    <row r="1427" spans="1:8" ht="15.75" x14ac:dyDescent="0.25">
      <c r="A1427" s="33">
        <v>4</v>
      </c>
      <c r="B1427" s="156"/>
      <c r="C1427" s="157"/>
      <c r="D1427" s="8"/>
      <c r="E1427" s="5"/>
      <c r="F1427" s="8"/>
      <c r="G1427" s="6"/>
      <c r="H1427" s="7">
        <f t="shared" si="118"/>
        <v>0</v>
      </c>
    </row>
    <row r="1428" spans="1:8" ht="16.5" thickBot="1" x14ac:dyDescent="0.3">
      <c r="A1428" s="34">
        <v>5</v>
      </c>
      <c r="B1428" s="158"/>
      <c r="C1428" s="159"/>
      <c r="D1428" s="18"/>
      <c r="E1428" s="17"/>
      <c r="F1428" s="18"/>
      <c r="G1428" s="19"/>
      <c r="H1428" s="20">
        <f t="shared" si="118"/>
        <v>0</v>
      </c>
    </row>
    <row r="1429" spans="1:8" ht="18.75" thickBot="1" x14ac:dyDescent="0.3">
      <c r="A1429" s="160" t="s">
        <v>123</v>
      </c>
      <c r="B1429" s="161"/>
      <c r="C1429" s="162"/>
      <c r="D1429" s="169" t="str">
        <f>HYPERLINK(D1420)</f>
        <v/>
      </c>
      <c r="E1429" s="170"/>
      <c r="F1429" s="171"/>
      <c r="G1429" s="30" t="s">
        <v>9</v>
      </c>
      <c r="H1429" s="29">
        <f>SUM(H1424:H1428)</f>
        <v>0</v>
      </c>
    </row>
    <row r="1430" spans="1:8" ht="18.75" thickBot="1" x14ac:dyDescent="0.3">
      <c r="A1430" s="21"/>
    </row>
    <row r="1431" spans="1:8" ht="18.75" thickBot="1" x14ac:dyDescent="0.3">
      <c r="A1431" s="172" t="s">
        <v>16</v>
      </c>
      <c r="B1431" s="173"/>
      <c r="C1431" s="173"/>
      <c r="D1431" s="173"/>
      <c r="E1431" s="173"/>
      <c r="F1431" s="173"/>
      <c r="G1431" s="173"/>
      <c r="H1431" s="174"/>
    </row>
    <row r="1432" spans="1:8" ht="18.75" thickBot="1" x14ac:dyDescent="0.3">
      <c r="A1432" s="27" t="s">
        <v>10</v>
      </c>
      <c r="B1432" s="175" t="s">
        <v>14</v>
      </c>
      <c r="C1432" s="175"/>
      <c r="D1432" s="40" t="s">
        <v>79</v>
      </c>
      <c r="E1432" s="40" t="s">
        <v>11</v>
      </c>
      <c r="F1432" s="40" t="s">
        <v>15</v>
      </c>
      <c r="G1432" s="28" t="s">
        <v>12</v>
      </c>
      <c r="H1432" s="16" t="s">
        <v>8</v>
      </c>
    </row>
    <row r="1433" spans="1:8" ht="15.75" x14ac:dyDescent="0.25">
      <c r="A1433" s="32">
        <v>1</v>
      </c>
      <c r="B1433" s="176"/>
      <c r="C1433" s="177"/>
      <c r="D1433" s="41"/>
      <c r="E1433" s="12"/>
      <c r="F1433" s="12"/>
      <c r="G1433" s="13" t="e">
        <f>VLOOKUP(D1433,'Operation Cost Index'!E:F,2,0)</f>
        <v>#N/A</v>
      </c>
      <c r="H1433" s="15">
        <f>IFERROR(E1433*G1433,0)</f>
        <v>0</v>
      </c>
    </row>
    <row r="1434" spans="1:8" ht="15.75" x14ac:dyDescent="0.25">
      <c r="A1434" s="33">
        <v>2</v>
      </c>
      <c r="B1434" s="156"/>
      <c r="C1434" s="157"/>
      <c r="D1434" s="41"/>
      <c r="E1434" s="12"/>
      <c r="F1434" s="14"/>
      <c r="G1434" s="13" t="e">
        <f>VLOOKUP(D1434,'Operation Cost Index'!E:F,2,0)</f>
        <v>#N/A</v>
      </c>
      <c r="H1434" s="15">
        <f t="shared" ref="H1434:H1439" si="119">IFERROR(E1434*G1434,0)</f>
        <v>0</v>
      </c>
    </row>
    <row r="1435" spans="1:8" ht="15.75" x14ac:dyDescent="0.25">
      <c r="A1435" s="33">
        <v>3</v>
      </c>
      <c r="B1435" s="156"/>
      <c r="C1435" s="157"/>
      <c r="D1435" s="41"/>
      <c r="E1435" s="12"/>
      <c r="F1435" s="14"/>
      <c r="G1435" s="13" t="e">
        <f>VLOOKUP(D1435,'Operation Cost Index'!E:F,2,0)</f>
        <v>#N/A</v>
      </c>
      <c r="H1435" s="15">
        <f t="shared" si="119"/>
        <v>0</v>
      </c>
    </row>
    <row r="1436" spans="1:8" ht="15.75" x14ac:dyDescent="0.25">
      <c r="A1436" s="33">
        <v>4</v>
      </c>
      <c r="B1436" s="156"/>
      <c r="C1436" s="157"/>
      <c r="D1436" s="41"/>
      <c r="E1436" s="12"/>
      <c r="F1436" s="14"/>
      <c r="G1436" s="13" t="e">
        <f>VLOOKUP(D1436,'Operation Cost Index'!E:F,2,0)</f>
        <v>#N/A</v>
      </c>
      <c r="H1436" s="15">
        <f t="shared" si="119"/>
        <v>0</v>
      </c>
    </row>
    <row r="1437" spans="1:8" ht="15.75" x14ac:dyDescent="0.25">
      <c r="A1437" s="33">
        <v>5</v>
      </c>
      <c r="B1437" s="156"/>
      <c r="C1437" s="157"/>
      <c r="D1437" s="41"/>
      <c r="E1437" s="12"/>
      <c r="F1437" s="14"/>
      <c r="G1437" s="13" t="e">
        <f>VLOOKUP(D1437,'Operation Cost Index'!E:F,2,0)</f>
        <v>#N/A</v>
      </c>
      <c r="H1437" s="15">
        <f t="shared" si="119"/>
        <v>0</v>
      </c>
    </row>
    <row r="1438" spans="1:8" ht="15.75" x14ac:dyDescent="0.25">
      <c r="A1438" s="33">
        <v>6</v>
      </c>
      <c r="B1438" s="156"/>
      <c r="C1438" s="157"/>
      <c r="D1438" s="41"/>
      <c r="E1438" s="12"/>
      <c r="F1438" s="14"/>
      <c r="G1438" s="13" t="e">
        <f>VLOOKUP(D1438,'Operation Cost Index'!E:F,2,0)</f>
        <v>#N/A</v>
      </c>
      <c r="H1438" s="15">
        <f t="shared" si="119"/>
        <v>0</v>
      </c>
    </row>
    <row r="1439" spans="1:8" ht="16.5" thickBot="1" x14ac:dyDescent="0.3">
      <c r="A1439" s="35">
        <v>7</v>
      </c>
      <c r="B1439" s="158"/>
      <c r="C1439" s="159"/>
      <c r="D1439" s="22"/>
      <c r="E1439" s="23"/>
      <c r="F1439" s="24"/>
      <c r="G1439" s="13" t="e">
        <f>VLOOKUP(D1439,'Operation Cost Index'!E:F,2,0)</f>
        <v>#N/A</v>
      </c>
      <c r="H1439" s="15">
        <f t="shared" si="119"/>
        <v>0</v>
      </c>
    </row>
    <row r="1440" spans="1:8" ht="18.75" thickBot="1" x14ac:dyDescent="0.3">
      <c r="A1440" s="160" t="s">
        <v>124</v>
      </c>
      <c r="B1440" s="161"/>
      <c r="C1440" s="162"/>
      <c r="D1440" s="163" t="str">
        <f>HYPERLINK(D1420)</f>
        <v/>
      </c>
      <c r="E1440" s="164"/>
      <c r="F1440" s="165"/>
      <c r="G1440" s="31" t="s">
        <v>9</v>
      </c>
      <c r="H1440" s="25">
        <f>SUM(H1433:H1439)</f>
        <v>0</v>
      </c>
    </row>
    <row r="1441" spans="1:8" ht="16.5" thickBot="1" x14ac:dyDescent="0.3">
      <c r="A1441" s="44"/>
      <c r="B1441" s="44"/>
      <c r="C1441" s="44"/>
      <c r="D1441" s="166" t="s">
        <v>125</v>
      </c>
      <c r="E1441" s="167"/>
      <c r="F1441" s="167"/>
      <c r="G1441" s="168"/>
      <c r="H1441" s="26">
        <f>SUM(H1429+H1440)</f>
        <v>0</v>
      </c>
    </row>
  </sheetData>
  <sheetProtection algorithmName="SHA-512" hashValue="P+7puSvdU9PK+lifNWv+9Pg5ZlZhugEJXBi+BneCp+2aXJKiYDkYcj1Lbq//3MhUB34FFwui73rrBJqN4Aa58g==" saltValue="ccLhNKad0ZUlS/pHO7D+6Q==" spinCount="100000" sheet="1" selectLockedCells="1"/>
  <mergeCells count="1380">
    <mergeCell ref="D121:G121"/>
    <mergeCell ref="B117:C117"/>
    <mergeCell ref="B118:C118"/>
    <mergeCell ref="B119:C119"/>
    <mergeCell ref="A120:C120"/>
    <mergeCell ref="D120:F120"/>
    <mergeCell ref="B112:C112"/>
    <mergeCell ref="B113:C113"/>
    <mergeCell ref="B114:C114"/>
    <mergeCell ref="B115:C115"/>
    <mergeCell ref="B116:C116"/>
    <mergeCell ref="B95:C95"/>
    <mergeCell ref="A96:C96"/>
    <mergeCell ref="D96:F96"/>
    <mergeCell ref="D97:G97"/>
    <mergeCell ref="B100:C100"/>
    <mergeCell ref="D100:G100"/>
    <mergeCell ref="B92:C92"/>
    <mergeCell ref="B93:C93"/>
    <mergeCell ref="B94:C94"/>
    <mergeCell ref="B107:C107"/>
    <mergeCell ref="B108:C108"/>
    <mergeCell ref="A109:C109"/>
    <mergeCell ref="D109:F109"/>
    <mergeCell ref="A111:H111"/>
    <mergeCell ref="A102:H102"/>
    <mergeCell ref="B103:C103"/>
    <mergeCell ref="B104:C104"/>
    <mergeCell ref="B105:C105"/>
    <mergeCell ref="B106:C106"/>
    <mergeCell ref="D73:G73"/>
    <mergeCell ref="B76:C76"/>
    <mergeCell ref="D76:G76"/>
    <mergeCell ref="A78:H78"/>
    <mergeCell ref="B79:C79"/>
    <mergeCell ref="A85:C85"/>
    <mergeCell ref="D85:F85"/>
    <mergeCell ref="A87:H87"/>
    <mergeCell ref="B88:C88"/>
    <mergeCell ref="B89:C89"/>
    <mergeCell ref="B80:C80"/>
    <mergeCell ref="B81:C81"/>
    <mergeCell ref="B82:C82"/>
    <mergeCell ref="B83:C83"/>
    <mergeCell ref="B84:C84"/>
    <mergeCell ref="B90:C90"/>
    <mergeCell ref="B91:C91"/>
    <mergeCell ref="B67:C67"/>
    <mergeCell ref="B68:C68"/>
    <mergeCell ref="B59:C59"/>
    <mergeCell ref="B60:C60"/>
    <mergeCell ref="A61:C61"/>
    <mergeCell ref="D61:F61"/>
    <mergeCell ref="A63:H63"/>
    <mergeCell ref="B33:C33"/>
    <mergeCell ref="B34:C34"/>
    <mergeCell ref="B35:C35"/>
    <mergeCell ref="B36:C36"/>
    <mergeCell ref="A37:C37"/>
    <mergeCell ref="B69:C69"/>
    <mergeCell ref="B70:C70"/>
    <mergeCell ref="B71:C71"/>
    <mergeCell ref="A72:C72"/>
    <mergeCell ref="D72:F72"/>
    <mergeCell ref="B42:C42"/>
    <mergeCell ref="A1:H2"/>
    <mergeCell ref="B16:C16"/>
    <mergeCell ref="A15:H15"/>
    <mergeCell ref="B20:C20"/>
    <mergeCell ref="B17:C17"/>
    <mergeCell ref="B18:C18"/>
    <mergeCell ref="B7:C7"/>
    <mergeCell ref="B8:C8"/>
    <mergeCell ref="B9:C9"/>
    <mergeCell ref="B4:C4"/>
    <mergeCell ref="D4:G4"/>
    <mergeCell ref="B10:C10"/>
    <mergeCell ref="B11:C11"/>
    <mergeCell ref="B12:C12"/>
    <mergeCell ref="A6:H6"/>
    <mergeCell ref="A13:C13"/>
    <mergeCell ref="A54:H54"/>
    <mergeCell ref="B28:C28"/>
    <mergeCell ref="D28:G28"/>
    <mergeCell ref="A30:H30"/>
    <mergeCell ref="B31:C31"/>
    <mergeCell ref="B32:C32"/>
    <mergeCell ref="B43:C43"/>
    <mergeCell ref="B44:C44"/>
    <mergeCell ref="B45:C45"/>
    <mergeCell ref="B46:C46"/>
    <mergeCell ref="B47:C47"/>
    <mergeCell ref="D37:F37"/>
    <mergeCell ref="A39:H39"/>
    <mergeCell ref="B40:C40"/>
    <mergeCell ref="B41:C41"/>
    <mergeCell ref="D13:F13"/>
    <mergeCell ref="A24:C24"/>
    <mergeCell ref="D24:F24"/>
    <mergeCell ref="D25:G25"/>
    <mergeCell ref="B21:C21"/>
    <mergeCell ref="B22:C22"/>
    <mergeCell ref="B19:C19"/>
    <mergeCell ref="B23:C23"/>
    <mergeCell ref="A48:C48"/>
    <mergeCell ref="D48:F48"/>
    <mergeCell ref="D49:G49"/>
    <mergeCell ref="B52:C52"/>
    <mergeCell ref="D52:G52"/>
    <mergeCell ref="B64:C64"/>
    <mergeCell ref="B65:C65"/>
    <mergeCell ref="B66:C66"/>
    <mergeCell ref="B55:C55"/>
    <mergeCell ref="B56:C56"/>
    <mergeCell ref="B57:C57"/>
    <mergeCell ref="B58:C58"/>
    <mergeCell ref="B136:C136"/>
    <mergeCell ref="B137:C137"/>
    <mergeCell ref="B138:C138"/>
    <mergeCell ref="B139:C139"/>
    <mergeCell ref="B140:C140"/>
    <mergeCell ref="B141:C141"/>
    <mergeCell ref="B124:C124"/>
    <mergeCell ref="D124:G124"/>
    <mergeCell ref="A126:H126"/>
    <mergeCell ref="B127:C127"/>
    <mergeCell ref="B128:C128"/>
    <mergeCell ref="B129:C129"/>
    <mergeCell ref="B130:C130"/>
    <mergeCell ref="B131:C131"/>
    <mergeCell ref="B132:C132"/>
    <mergeCell ref="B152:C152"/>
    <mergeCell ref="B153:C153"/>
    <mergeCell ref="A133:C133"/>
    <mergeCell ref="D133:F133"/>
    <mergeCell ref="A135:H135"/>
    <mergeCell ref="B154:C154"/>
    <mergeCell ref="B155:C155"/>
    <mergeCell ref="B156:C156"/>
    <mergeCell ref="A157:C157"/>
    <mergeCell ref="D157:F157"/>
    <mergeCell ref="A159:H159"/>
    <mergeCell ref="B160:C160"/>
    <mergeCell ref="B142:C142"/>
    <mergeCell ref="B143:C143"/>
    <mergeCell ref="A144:C144"/>
    <mergeCell ref="D144:F144"/>
    <mergeCell ref="D145:G145"/>
    <mergeCell ref="B148:C148"/>
    <mergeCell ref="D148:G148"/>
    <mergeCell ref="A150:H150"/>
    <mergeCell ref="B151:C151"/>
    <mergeCell ref="D169:G169"/>
    <mergeCell ref="B172:C172"/>
    <mergeCell ref="D172:G172"/>
    <mergeCell ref="A174:H174"/>
    <mergeCell ref="B175:C175"/>
    <mergeCell ref="B176:C176"/>
    <mergeCell ref="B177:C177"/>
    <mergeCell ref="B178:C178"/>
    <mergeCell ref="B179:C179"/>
    <mergeCell ref="B161:C161"/>
    <mergeCell ref="B162:C162"/>
    <mergeCell ref="B163:C163"/>
    <mergeCell ref="B164:C164"/>
    <mergeCell ref="B165:C165"/>
    <mergeCell ref="B166:C166"/>
    <mergeCell ref="B167:C167"/>
    <mergeCell ref="A168:C168"/>
    <mergeCell ref="D168:F168"/>
    <mergeCell ref="B189:C189"/>
    <mergeCell ref="B190:C190"/>
    <mergeCell ref="B191:C191"/>
    <mergeCell ref="A192:C192"/>
    <mergeCell ref="D192:F192"/>
    <mergeCell ref="D193:G193"/>
    <mergeCell ref="B196:C196"/>
    <mergeCell ref="D196:G196"/>
    <mergeCell ref="A198:H198"/>
    <mergeCell ref="B180:C180"/>
    <mergeCell ref="A181:C181"/>
    <mergeCell ref="D181:F181"/>
    <mergeCell ref="A183:H183"/>
    <mergeCell ref="B184:C184"/>
    <mergeCell ref="B185:C185"/>
    <mergeCell ref="B186:C186"/>
    <mergeCell ref="B187:C187"/>
    <mergeCell ref="B188:C188"/>
    <mergeCell ref="B208:C208"/>
    <mergeCell ref="B209:C209"/>
    <mergeCell ref="B210:C210"/>
    <mergeCell ref="B211:C211"/>
    <mergeCell ref="B212:C212"/>
    <mergeCell ref="B213:C213"/>
    <mergeCell ref="B214:C214"/>
    <mergeCell ref="B215:C215"/>
    <mergeCell ref="A216:C216"/>
    <mergeCell ref="B199:C199"/>
    <mergeCell ref="B200:C200"/>
    <mergeCell ref="B201:C201"/>
    <mergeCell ref="B202:C202"/>
    <mergeCell ref="B203:C203"/>
    <mergeCell ref="B204:C204"/>
    <mergeCell ref="A205:C205"/>
    <mergeCell ref="D205:F205"/>
    <mergeCell ref="A207:H207"/>
    <mergeCell ref="B227:C227"/>
    <mergeCell ref="B228:C228"/>
    <mergeCell ref="A229:C229"/>
    <mergeCell ref="D229:F229"/>
    <mergeCell ref="A231:H231"/>
    <mergeCell ref="B232:C232"/>
    <mergeCell ref="B233:C233"/>
    <mergeCell ref="B234:C234"/>
    <mergeCell ref="B235:C235"/>
    <mergeCell ref="D216:F216"/>
    <mergeCell ref="D217:G217"/>
    <mergeCell ref="B220:C220"/>
    <mergeCell ref="D220:G220"/>
    <mergeCell ref="A222:H222"/>
    <mergeCell ref="B223:C223"/>
    <mergeCell ref="B224:C224"/>
    <mergeCell ref="B225:C225"/>
    <mergeCell ref="B226:C226"/>
    <mergeCell ref="A246:H246"/>
    <mergeCell ref="B247:C247"/>
    <mergeCell ref="B248:C248"/>
    <mergeCell ref="B249:C249"/>
    <mergeCell ref="B250:C250"/>
    <mergeCell ref="B251:C251"/>
    <mergeCell ref="B252:C252"/>
    <mergeCell ref="A253:C253"/>
    <mergeCell ref="D253:F253"/>
    <mergeCell ref="B236:C236"/>
    <mergeCell ref="B237:C237"/>
    <mergeCell ref="B238:C238"/>
    <mergeCell ref="B239:C239"/>
    <mergeCell ref="A240:C240"/>
    <mergeCell ref="D240:F240"/>
    <mergeCell ref="D241:G241"/>
    <mergeCell ref="B244:C244"/>
    <mergeCell ref="D244:G244"/>
    <mergeCell ref="A264:C264"/>
    <mergeCell ref="D264:F264"/>
    <mergeCell ref="D265:G265"/>
    <mergeCell ref="B268:C268"/>
    <mergeCell ref="D268:G268"/>
    <mergeCell ref="A270:H270"/>
    <mergeCell ref="B271:C271"/>
    <mergeCell ref="B272:C272"/>
    <mergeCell ref="B273:C273"/>
    <mergeCell ref="A255:H255"/>
    <mergeCell ref="B256:C256"/>
    <mergeCell ref="B257:C257"/>
    <mergeCell ref="B258:C258"/>
    <mergeCell ref="B259:C259"/>
    <mergeCell ref="B260:C260"/>
    <mergeCell ref="B261:C261"/>
    <mergeCell ref="B262:C262"/>
    <mergeCell ref="B263:C263"/>
    <mergeCell ref="B283:C283"/>
    <mergeCell ref="B284:C284"/>
    <mergeCell ref="B285:C285"/>
    <mergeCell ref="B286:C286"/>
    <mergeCell ref="B287:C287"/>
    <mergeCell ref="A288:C288"/>
    <mergeCell ref="D288:F288"/>
    <mergeCell ref="D289:G289"/>
    <mergeCell ref="B292:C292"/>
    <mergeCell ref="D292:G292"/>
    <mergeCell ref="B274:C274"/>
    <mergeCell ref="B275:C275"/>
    <mergeCell ref="B276:C276"/>
    <mergeCell ref="A277:C277"/>
    <mergeCell ref="D277:F277"/>
    <mergeCell ref="A279:H279"/>
    <mergeCell ref="B280:C280"/>
    <mergeCell ref="B281:C281"/>
    <mergeCell ref="B282:C282"/>
    <mergeCell ref="A303:H303"/>
    <mergeCell ref="B304:C304"/>
    <mergeCell ref="B305:C305"/>
    <mergeCell ref="B306:C306"/>
    <mergeCell ref="B307:C307"/>
    <mergeCell ref="B308:C308"/>
    <mergeCell ref="B309:C309"/>
    <mergeCell ref="B310:C310"/>
    <mergeCell ref="B311:C311"/>
    <mergeCell ref="A294:H294"/>
    <mergeCell ref="B295:C295"/>
    <mergeCell ref="B296:C296"/>
    <mergeCell ref="B297:C297"/>
    <mergeCell ref="B298:C298"/>
    <mergeCell ref="B299:C299"/>
    <mergeCell ref="B300:C300"/>
    <mergeCell ref="A301:C301"/>
    <mergeCell ref="D301:F301"/>
    <mergeCell ref="B322:C322"/>
    <mergeCell ref="B323:C323"/>
    <mergeCell ref="B324:C324"/>
    <mergeCell ref="A325:C325"/>
    <mergeCell ref="D325:F325"/>
    <mergeCell ref="A327:H327"/>
    <mergeCell ref="B328:C328"/>
    <mergeCell ref="B329:C329"/>
    <mergeCell ref="B330:C330"/>
    <mergeCell ref="A312:C312"/>
    <mergeCell ref="D312:F312"/>
    <mergeCell ref="D313:G313"/>
    <mergeCell ref="B316:C316"/>
    <mergeCell ref="D316:G316"/>
    <mergeCell ref="A318:H318"/>
    <mergeCell ref="B319:C319"/>
    <mergeCell ref="B320:C320"/>
    <mergeCell ref="B321:C321"/>
    <mergeCell ref="A342:H342"/>
    <mergeCell ref="B343:C343"/>
    <mergeCell ref="B344:C344"/>
    <mergeCell ref="B345:C345"/>
    <mergeCell ref="B346:C346"/>
    <mergeCell ref="B347:C347"/>
    <mergeCell ref="B348:C348"/>
    <mergeCell ref="A349:C349"/>
    <mergeCell ref="D349:F349"/>
    <mergeCell ref="B331:C331"/>
    <mergeCell ref="B332:C332"/>
    <mergeCell ref="B333:C333"/>
    <mergeCell ref="B334:C334"/>
    <mergeCell ref="B335:C335"/>
    <mergeCell ref="A336:C336"/>
    <mergeCell ref="D336:F336"/>
    <mergeCell ref="D337:G337"/>
    <mergeCell ref="B340:C340"/>
    <mergeCell ref="D340:G340"/>
    <mergeCell ref="A360:C360"/>
    <mergeCell ref="D360:F360"/>
    <mergeCell ref="D361:G361"/>
    <mergeCell ref="B364:C364"/>
    <mergeCell ref="D364:G364"/>
    <mergeCell ref="A366:H366"/>
    <mergeCell ref="B367:C367"/>
    <mergeCell ref="B368:C368"/>
    <mergeCell ref="B369:C369"/>
    <mergeCell ref="A351:H351"/>
    <mergeCell ref="B352:C352"/>
    <mergeCell ref="B353:C353"/>
    <mergeCell ref="B354:C354"/>
    <mergeCell ref="B355:C355"/>
    <mergeCell ref="B356:C356"/>
    <mergeCell ref="B357:C357"/>
    <mergeCell ref="B358:C358"/>
    <mergeCell ref="B359:C359"/>
    <mergeCell ref="B379:C379"/>
    <mergeCell ref="B380:C380"/>
    <mergeCell ref="B381:C381"/>
    <mergeCell ref="B382:C382"/>
    <mergeCell ref="B383:C383"/>
    <mergeCell ref="A384:C384"/>
    <mergeCell ref="D384:F384"/>
    <mergeCell ref="D385:G385"/>
    <mergeCell ref="B388:C388"/>
    <mergeCell ref="D388:G388"/>
    <mergeCell ref="B370:C370"/>
    <mergeCell ref="B371:C371"/>
    <mergeCell ref="B372:C372"/>
    <mergeCell ref="A373:C373"/>
    <mergeCell ref="D373:F373"/>
    <mergeCell ref="A375:H375"/>
    <mergeCell ref="B376:C376"/>
    <mergeCell ref="B377:C377"/>
    <mergeCell ref="B378:C378"/>
    <mergeCell ref="A399:H399"/>
    <mergeCell ref="B400:C400"/>
    <mergeCell ref="B401:C401"/>
    <mergeCell ref="B402:C402"/>
    <mergeCell ref="B403:C403"/>
    <mergeCell ref="B404:C404"/>
    <mergeCell ref="B405:C405"/>
    <mergeCell ref="B406:C406"/>
    <mergeCell ref="B407:C407"/>
    <mergeCell ref="A390:H390"/>
    <mergeCell ref="B391:C391"/>
    <mergeCell ref="B392:C392"/>
    <mergeCell ref="B393:C393"/>
    <mergeCell ref="B394:C394"/>
    <mergeCell ref="B395:C395"/>
    <mergeCell ref="B396:C396"/>
    <mergeCell ref="A397:C397"/>
    <mergeCell ref="D397:F397"/>
    <mergeCell ref="B418:C418"/>
    <mergeCell ref="B419:C419"/>
    <mergeCell ref="B420:C420"/>
    <mergeCell ref="A421:C421"/>
    <mergeCell ref="D421:F421"/>
    <mergeCell ref="A423:H423"/>
    <mergeCell ref="B424:C424"/>
    <mergeCell ref="B425:C425"/>
    <mergeCell ref="B426:C426"/>
    <mergeCell ref="A408:C408"/>
    <mergeCell ref="D408:F408"/>
    <mergeCell ref="D409:G409"/>
    <mergeCell ref="B412:C412"/>
    <mergeCell ref="D412:G412"/>
    <mergeCell ref="A414:H414"/>
    <mergeCell ref="B415:C415"/>
    <mergeCell ref="B416:C416"/>
    <mergeCell ref="B417:C417"/>
    <mergeCell ref="A438:H438"/>
    <mergeCell ref="B439:C439"/>
    <mergeCell ref="B440:C440"/>
    <mergeCell ref="B441:C441"/>
    <mergeCell ref="B442:C442"/>
    <mergeCell ref="B443:C443"/>
    <mergeCell ref="B444:C444"/>
    <mergeCell ref="A445:C445"/>
    <mergeCell ref="D445:F445"/>
    <mergeCell ref="B427:C427"/>
    <mergeCell ref="B428:C428"/>
    <mergeCell ref="B429:C429"/>
    <mergeCell ref="B430:C430"/>
    <mergeCell ref="B431:C431"/>
    <mergeCell ref="A432:C432"/>
    <mergeCell ref="D432:F432"/>
    <mergeCell ref="D433:G433"/>
    <mergeCell ref="B436:C436"/>
    <mergeCell ref="D436:G436"/>
    <mergeCell ref="A456:C456"/>
    <mergeCell ref="D456:F456"/>
    <mergeCell ref="D457:G457"/>
    <mergeCell ref="B460:C460"/>
    <mergeCell ref="D460:G460"/>
    <mergeCell ref="A462:H462"/>
    <mergeCell ref="B463:C463"/>
    <mergeCell ref="B464:C464"/>
    <mergeCell ref="B465:C465"/>
    <mergeCell ref="A447:H447"/>
    <mergeCell ref="B448:C448"/>
    <mergeCell ref="B449:C449"/>
    <mergeCell ref="B450:C450"/>
    <mergeCell ref="B451:C451"/>
    <mergeCell ref="B452:C452"/>
    <mergeCell ref="B453:C453"/>
    <mergeCell ref="B454:C454"/>
    <mergeCell ref="B455:C455"/>
    <mergeCell ref="B475:C475"/>
    <mergeCell ref="B476:C476"/>
    <mergeCell ref="B477:C477"/>
    <mergeCell ref="B478:C478"/>
    <mergeCell ref="B479:C479"/>
    <mergeCell ref="A480:C480"/>
    <mergeCell ref="D480:F480"/>
    <mergeCell ref="D481:G481"/>
    <mergeCell ref="B484:C484"/>
    <mergeCell ref="D484:G484"/>
    <mergeCell ref="B466:C466"/>
    <mergeCell ref="B467:C467"/>
    <mergeCell ref="B468:C468"/>
    <mergeCell ref="A469:C469"/>
    <mergeCell ref="D469:F469"/>
    <mergeCell ref="A471:H471"/>
    <mergeCell ref="B472:C472"/>
    <mergeCell ref="B473:C473"/>
    <mergeCell ref="B474:C474"/>
    <mergeCell ref="A495:H495"/>
    <mergeCell ref="B496:C496"/>
    <mergeCell ref="B497:C497"/>
    <mergeCell ref="B498:C498"/>
    <mergeCell ref="B499:C499"/>
    <mergeCell ref="B500:C500"/>
    <mergeCell ref="B501:C501"/>
    <mergeCell ref="B502:C502"/>
    <mergeCell ref="B503:C503"/>
    <mergeCell ref="A486:H486"/>
    <mergeCell ref="B487:C487"/>
    <mergeCell ref="B488:C488"/>
    <mergeCell ref="B489:C489"/>
    <mergeCell ref="B490:C490"/>
    <mergeCell ref="B491:C491"/>
    <mergeCell ref="B492:C492"/>
    <mergeCell ref="A493:C493"/>
    <mergeCell ref="D493:F493"/>
    <mergeCell ref="B514:C514"/>
    <mergeCell ref="B515:C515"/>
    <mergeCell ref="B516:C516"/>
    <mergeCell ref="A517:C517"/>
    <mergeCell ref="D517:F517"/>
    <mergeCell ref="A519:H519"/>
    <mergeCell ref="B520:C520"/>
    <mergeCell ref="B521:C521"/>
    <mergeCell ref="B522:C522"/>
    <mergeCell ref="A504:C504"/>
    <mergeCell ref="D504:F504"/>
    <mergeCell ref="D505:G505"/>
    <mergeCell ref="B508:C508"/>
    <mergeCell ref="D508:G508"/>
    <mergeCell ref="A510:H510"/>
    <mergeCell ref="B511:C511"/>
    <mergeCell ref="B512:C512"/>
    <mergeCell ref="B513:C513"/>
    <mergeCell ref="A534:H534"/>
    <mergeCell ref="B535:C535"/>
    <mergeCell ref="B536:C536"/>
    <mergeCell ref="B537:C537"/>
    <mergeCell ref="B538:C538"/>
    <mergeCell ref="B539:C539"/>
    <mergeCell ref="B540:C540"/>
    <mergeCell ref="A541:C541"/>
    <mergeCell ref="D541:F541"/>
    <mergeCell ref="B523:C523"/>
    <mergeCell ref="B524:C524"/>
    <mergeCell ref="B525:C525"/>
    <mergeCell ref="B526:C526"/>
    <mergeCell ref="B527:C527"/>
    <mergeCell ref="A528:C528"/>
    <mergeCell ref="D528:F528"/>
    <mergeCell ref="D529:G529"/>
    <mergeCell ref="B532:C532"/>
    <mergeCell ref="D532:G532"/>
    <mergeCell ref="A552:C552"/>
    <mergeCell ref="D552:F552"/>
    <mergeCell ref="D553:G553"/>
    <mergeCell ref="B556:C556"/>
    <mergeCell ref="D556:G556"/>
    <mergeCell ref="A558:H558"/>
    <mergeCell ref="B559:C559"/>
    <mergeCell ref="B560:C560"/>
    <mergeCell ref="B561:C561"/>
    <mergeCell ref="A543:H543"/>
    <mergeCell ref="B544:C544"/>
    <mergeCell ref="B545:C545"/>
    <mergeCell ref="B546:C546"/>
    <mergeCell ref="B547:C547"/>
    <mergeCell ref="B548:C548"/>
    <mergeCell ref="B549:C549"/>
    <mergeCell ref="B550:C550"/>
    <mergeCell ref="B551:C551"/>
    <mergeCell ref="B571:C571"/>
    <mergeCell ref="B572:C572"/>
    <mergeCell ref="B573:C573"/>
    <mergeCell ref="B574:C574"/>
    <mergeCell ref="B575:C575"/>
    <mergeCell ref="A576:C576"/>
    <mergeCell ref="D576:F576"/>
    <mergeCell ref="D577:G577"/>
    <mergeCell ref="B580:C580"/>
    <mergeCell ref="D580:G580"/>
    <mergeCell ref="B562:C562"/>
    <mergeCell ref="B563:C563"/>
    <mergeCell ref="B564:C564"/>
    <mergeCell ref="A565:C565"/>
    <mergeCell ref="D565:F565"/>
    <mergeCell ref="A567:H567"/>
    <mergeCell ref="B568:C568"/>
    <mergeCell ref="B569:C569"/>
    <mergeCell ref="B570:C570"/>
    <mergeCell ref="A591:H591"/>
    <mergeCell ref="B592:C592"/>
    <mergeCell ref="B593:C593"/>
    <mergeCell ref="B594:C594"/>
    <mergeCell ref="B595:C595"/>
    <mergeCell ref="B596:C596"/>
    <mergeCell ref="B597:C597"/>
    <mergeCell ref="B598:C598"/>
    <mergeCell ref="B599:C599"/>
    <mergeCell ref="A582:H582"/>
    <mergeCell ref="B583:C583"/>
    <mergeCell ref="B584:C584"/>
    <mergeCell ref="B585:C585"/>
    <mergeCell ref="B586:C586"/>
    <mergeCell ref="B587:C587"/>
    <mergeCell ref="B588:C588"/>
    <mergeCell ref="A589:C589"/>
    <mergeCell ref="D589:F589"/>
    <mergeCell ref="B610:C610"/>
    <mergeCell ref="B611:C611"/>
    <mergeCell ref="B612:C612"/>
    <mergeCell ref="A613:C613"/>
    <mergeCell ref="D613:F613"/>
    <mergeCell ref="A615:H615"/>
    <mergeCell ref="B616:C616"/>
    <mergeCell ref="B617:C617"/>
    <mergeCell ref="B618:C618"/>
    <mergeCell ref="A600:C600"/>
    <mergeCell ref="D600:F600"/>
    <mergeCell ref="D601:G601"/>
    <mergeCell ref="B604:C604"/>
    <mergeCell ref="D604:G604"/>
    <mergeCell ref="A606:H606"/>
    <mergeCell ref="B607:C607"/>
    <mergeCell ref="B608:C608"/>
    <mergeCell ref="B609:C609"/>
    <mergeCell ref="A630:H630"/>
    <mergeCell ref="B631:C631"/>
    <mergeCell ref="B632:C632"/>
    <mergeCell ref="B633:C633"/>
    <mergeCell ref="B634:C634"/>
    <mergeCell ref="B635:C635"/>
    <mergeCell ref="B636:C636"/>
    <mergeCell ref="A637:C637"/>
    <mergeCell ref="D637:F637"/>
    <mergeCell ref="B619:C619"/>
    <mergeCell ref="B620:C620"/>
    <mergeCell ref="B621:C621"/>
    <mergeCell ref="B622:C622"/>
    <mergeCell ref="B623:C623"/>
    <mergeCell ref="A624:C624"/>
    <mergeCell ref="D624:F624"/>
    <mergeCell ref="D625:G625"/>
    <mergeCell ref="B628:C628"/>
    <mergeCell ref="D628:G628"/>
    <mergeCell ref="A648:C648"/>
    <mergeCell ref="D648:F648"/>
    <mergeCell ref="D649:G649"/>
    <mergeCell ref="B652:C652"/>
    <mergeCell ref="D652:G652"/>
    <mergeCell ref="A654:H654"/>
    <mergeCell ref="B655:C655"/>
    <mergeCell ref="B656:C656"/>
    <mergeCell ref="B657:C657"/>
    <mergeCell ref="A639:H639"/>
    <mergeCell ref="B640:C640"/>
    <mergeCell ref="B641:C641"/>
    <mergeCell ref="B642:C642"/>
    <mergeCell ref="B643:C643"/>
    <mergeCell ref="B644:C644"/>
    <mergeCell ref="B645:C645"/>
    <mergeCell ref="B646:C646"/>
    <mergeCell ref="B647:C647"/>
    <mergeCell ref="B667:C667"/>
    <mergeCell ref="B668:C668"/>
    <mergeCell ref="B670:C670"/>
    <mergeCell ref="B671:C671"/>
    <mergeCell ref="A672:C672"/>
    <mergeCell ref="D672:F672"/>
    <mergeCell ref="D673:G673"/>
    <mergeCell ref="B676:C676"/>
    <mergeCell ref="D676:G676"/>
    <mergeCell ref="B658:C658"/>
    <mergeCell ref="B659:C659"/>
    <mergeCell ref="B660:C660"/>
    <mergeCell ref="A661:C661"/>
    <mergeCell ref="D661:F661"/>
    <mergeCell ref="A663:H663"/>
    <mergeCell ref="B664:C664"/>
    <mergeCell ref="B665:C665"/>
    <mergeCell ref="B666:C666"/>
    <mergeCell ref="A687:H687"/>
    <mergeCell ref="B688:C688"/>
    <mergeCell ref="B689:C689"/>
    <mergeCell ref="B690:C690"/>
    <mergeCell ref="B691:C691"/>
    <mergeCell ref="B692:C692"/>
    <mergeCell ref="B693:C693"/>
    <mergeCell ref="B694:C694"/>
    <mergeCell ref="B695:C695"/>
    <mergeCell ref="A678:H678"/>
    <mergeCell ref="B679:C679"/>
    <mergeCell ref="B680:C680"/>
    <mergeCell ref="B681:C681"/>
    <mergeCell ref="B682:C682"/>
    <mergeCell ref="B683:C683"/>
    <mergeCell ref="B684:C684"/>
    <mergeCell ref="A685:C685"/>
    <mergeCell ref="D685:F685"/>
    <mergeCell ref="B706:C706"/>
    <mergeCell ref="B707:C707"/>
    <mergeCell ref="B708:C708"/>
    <mergeCell ref="A709:C709"/>
    <mergeCell ref="D709:F709"/>
    <mergeCell ref="A711:H711"/>
    <mergeCell ref="B712:C712"/>
    <mergeCell ref="B713:C713"/>
    <mergeCell ref="B714:C714"/>
    <mergeCell ref="A696:C696"/>
    <mergeCell ref="D696:F696"/>
    <mergeCell ref="D697:G697"/>
    <mergeCell ref="B700:C700"/>
    <mergeCell ref="D700:G700"/>
    <mergeCell ref="A702:H702"/>
    <mergeCell ref="B703:C703"/>
    <mergeCell ref="B704:C704"/>
    <mergeCell ref="B705:C705"/>
    <mergeCell ref="A726:H726"/>
    <mergeCell ref="B727:C727"/>
    <mergeCell ref="B728:C728"/>
    <mergeCell ref="B729:C729"/>
    <mergeCell ref="B730:C730"/>
    <mergeCell ref="B731:C731"/>
    <mergeCell ref="B732:C732"/>
    <mergeCell ref="A733:C733"/>
    <mergeCell ref="D733:F733"/>
    <mergeCell ref="B715:C715"/>
    <mergeCell ref="B716:C716"/>
    <mergeCell ref="B717:C717"/>
    <mergeCell ref="B718:C718"/>
    <mergeCell ref="B719:C719"/>
    <mergeCell ref="A720:C720"/>
    <mergeCell ref="D720:F720"/>
    <mergeCell ref="D721:G721"/>
    <mergeCell ref="B724:C724"/>
    <mergeCell ref="D724:G724"/>
    <mergeCell ref="A744:C744"/>
    <mergeCell ref="D744:F744"/>
    <mergeCell ref="D745:G745"/>
    <mergeCell ref="B748:C748"/>
    <mergeCell ref="D748:G748"/>
    <mergeCell ref="A750:H750"/>
    <mergeCell ref="B751:C751"/>
    <mergeCell ref="B752:C752"/>
    <mergeCell ref="B753:C753"/>
    <mergeCell ref="A735:H735"/>
    <mergeCell ref="B736:C736"/>
    <mergeCell ref="B737:C737"/>
    <mergeCell ref="B738:C738"/>
    <mergeCell ref="B739:C739"/>
    <mergeCell ref="B740:C740"/>
    <mergeCell ref="B741:C741"/>
    <mergeCell ref="B742:C742"/>
    <mergeCell ref="B743:C743"/>
    <mergeCell ref="B763:C763"/>
    <mergeCell ref="B764:C764"/>
    <mergeCell ref="B765:C765"/>
    <mergeCell ref="B766:C766"/>
    <mergeCell ref="B767:C767"/>
    <mergeCell ref="A768:C768"/>
    <mergeCell ref="D768:F768"/>
    <mergeCell ref="D769:G769"/>
    <mergeCell ref="B772:C772"/>
    <mergeCell ref="D772:G772"/>
    <mergeCell ref="B754:C754"/>
    <mergeCell ref="B755:C755"/>
    <mergeCell ref="B756:C756"/>
    <mergeCell ref="A757:C757"/>
    <mergeCell ref="D757:F757"/>
    <mergeCell ref="A759:H759"/>
    <mergeCell ref="B760:C760"/>
    <mergeCell ref="B761:C761"/>
    <mergeCell ref="B762:C762"/>
    <mergeCell ref="A783:H783"/>
    <mergeCell ref="B784:C784"/>
    <mergeCell ref="B785:C785"/>
    <mergeCell ref="B786:C786"/>
    <mergeCell ref="B787:C787"/>
    <mergeCell ref="B788:C788"/>
    <mergeCell ref="B789:C789"/>
    <mergeCell ref="B790:C790"/>
    <mergeCell ref="B791:C791"/>
    <mergeCell ref="A774:H774"/>
    <mergeCell ref="B775:C775"/>
    <mergeCell ref="B776:C776"/>
    <mergeCell ref="B777:C777"/>
    <mergeCell ref="B778:C778"/>
    <mergeCell ref="B779:C779"/>
    <mergeCell ref="B780:C780"/>
    <mergeCell ref="A781:C781"/>
    <mergeCell ref="D781:F781"/>
    <mergeCell ref="B802:C802"/>
    <mergeCell ref="B803:C803"/>
    <mergeCell ref="B804:C804"/>
    <mergeCell ref="A805:C805"/>
    <mergeCell ref="D805:F805"/>
    <mergeCell ref="A807:H807"/>
    <mergeCell ref="B808:C808"/>
    <mergeCell ref="B809:C809"/>
    <mergeCell ref="B810:C810"/>
    <mergeCell ref="A792:C792"/>
    <mergeCell ref="D792:F792"/>
    <mergeCell ref="D793:G793"/>
    <mergeCell ref="B796:C796"/>
    <mergeCell ref="D796:G796"/>
    <mergeCell ref="A798:H798"/>
    <mergeCell ref="B799:C799"/>
    <mergeCell ref="B800:C800"/>
    <mergeCell ref="B801:C801"/>
    <mergeCell ref="A822:H822"/>
    <mergeCell ref="B823:C823"/>
    <mergeCell ref="B824:C824"/>
    <mergeCell ref="B825:C825"/>
    <mergeCell ref="B826:C826"/>
    <mergeCell ref="B827:C827"/>
    <mergeCell ref="B828:C828"/>
    <mergeCell ref="A829:C829"/>
    <mergeCell ref="D829:F829"/>
    <mergeCell ref="B811:C811"/>
    <mergeCell ref="B812:C812"/>
    <mergeCell ref="B813:C813"/>
    <mergeCell ref="B814:C814"/>
    <mergeCell ref="B815:C815"/>
    <mergeCell ref="A816:C816"/>
    <mergeCell ref="D816:F816"/>
    <mergeCell ref="D817:G817"/>
    <mergeCell ref="B820:C820"/>
    <mergeCell ref="D820:G820"/>
    <mergeCell ref="A840:C840"/>
    <mergeCell ref="D840:F840"/>
    <mergeCell ref="D841:G841"/>
    <mergeCell ref="B844:C844"/>
    <mergeCell ref="D844:G844"/>
    <mergeCell ref="A846:H846"/>
    <mergeCell ref="B847:C847"/>
    <mergeCell ref="B848:C848"/>
    <mergeCell ref="B849:C849"/>
    <mergeCell ref="A831:H831"/>
    <mergeCell ref="B832:C832"/>
    <mergeCell ref="B833:C833"/>
    <mergeCell ref="B834:C834"/>
    <mergeCell ref="B835:C835"/>
    <mergeCell ref="B836:C836"/>
    <mergeCell ref="B837:C837"/>
    <mergeCell ref="B838:C838"/>
    <mergeCell ref="B839:C839"/>
    <mergeCell ref="B859:C859"/>
    <mergeCell ref="B860:C860"/>
    <mergeCell ref="B861:C861"/>
    <mergeCell ref="B862:C862"/>
    <mergeCell ref="B863:C863"/>
    <mergeCell ref="A864:C864"/>
    <mergeCell ref="D864:F864"/>
    <mergeCell ref="D865:G865"/>
    <mergeCell ref="B868:C868"/>
    <mergeCell ref="D868:G868"/>
    <mergeCell ref="B850:C850"/>
    <mergeCell ref="B851:C851"/>
    <mergeCell ref="B852:C852"/>
    <mergeCell ref="A853:C853"/>
    <mergeCell ref="D853:F853"/>
    <mergeCell ref="A855:H855"/>
    <mergeCell ref="B856:C856"/>
    <mergeCell ref="B857:C857"/>
    <mergeCell ref="B858:C858"/>
    <mergeCell ref="A879:H879"/>
    <mergeCell ref="B880:C880"/>
    <mergeCell ref="B881:C881"/>
    <mergeCell ref="B882:C882"/>
    <mergeCell ref="B883:C883"/>
    <mergeCell ref="B884:C884"/>
    <mergeCell ref="B885:C885"/>
    <mergeCell ref="B886:C886"/>
    <mergeCell ref="B887:C887"/>
    <mergeCell ref="A870:H870"/>
    <mergeCell ref="B871:C871"/>
    <mergeCell ref="B872:C872"/>
    <mergeCell ref="B873:C873"/>
    <mergeCell ref="B874:C874"/>
    <mergeCell ref="B875:C875"/>
    <mergeCell ref="B876:C876"/>
    <mergeCell ref="A877:C877"/>
    <mergeCell ref="D877:F877"/>
    <mergeCell ref="B898:C898"/>
    <mergeCell ref="B899:C899"/>
    <mergeCell ref="B900:C900"/>
    <mergeCell ref="A901:C901"/>
    <mergeCell ref="D901:F901"/>
    <mergeCell ref="A903:H903"/>
    <mergeCell ref="B904:C904"/>
    <mergeCell ref="B905:C905"/>
    <mergeCell ref="B906:C906"/>
    <mergeCell ref="A888:C888"/>
    <mergeCell ref="D888:F888"/>
    <mergeCell ref="D889:G889"/>
    <mergeCell ref="B892:C892"/>
    <mergeCell ref="D892:G892"/>
    <mergeCell ref="A894:H894"/>
    <mergeCell ref="B895:C895"/>
    <mergeCell ref="B896:C896"/>
    <mergeCell ref="B897:C897"/>
    <mergeCell ref="A918:H918"/>
    <mergeCell ref="B919:C919"/>
    <mergeCell ref="B920:C920"/>
    <mergeCell ref="B921:C921"/>
    <mergeCell ref="B922:C922"/>
    <mergeCell ref="B923:C923"/>
    <mergeCell ref="B924:C924"/>
    <mergeCell ref="A925:C925"/>
    <mergeCell ref="D925:F925"/>
    <mergeCell ref="B907:C907"/>
    <mergeCell ref="B908:C908"/>
    <mergeCell ref="B909:C909"/>
    <mergeCell ref="B910:C910"/>
    <mergeCell ref="B911:C911"/>
    <mergeCell ref="A912:C912"/>
    <mergeCell ref="D912:F912"/>
    <mergeCell ref="D913:G913"/>
    <mergeCell ref="B916:C916"/>
    <mergeCell ref="D916:G916"/>
    <mergeCell ref="A936:C936"/>
    <mergeCell ref="D936:F936"/>
    <mergeCell ref="D937:G937"/>
    <mergeCell ref="B940:C940"/>
    <mergeCell ref="D940:G940"/>
    <mergeCell ref="A942:H942"/>
    <mergeCell ref="B943:C943"/>
    <mergeCell ref="B944:C944"/>
    <mergeCell ref="B945:C945"/>
    <mergeCell ref="A927:H927"/>
    <mergeCell ref="B928:C928"/>
    <mergeCell ref="B929:C929"/>
    <mergeCell ref="B930:C930"/>
    <mergeCell ref="B931:C931"/>
    <mergeCell ref="B932:C932"/>
    <mergeCell ref="B933:C933"/>
    <mergeCell ref="B934:C934"/>
    <mergeCell ref="B935:C935"/>
    <mergeCell ref="B955:C955"/>
    <mergeCell ref="B956:C956"/>
    <mergeCell ref="B957:C957"/>
    <mergeCell ref="B958:C958"/>
    <mergeCell ref="B959:C959"/>
    <mergeCell ref="A960:C960"/>
    <mergeCell ref="D960:F960"/>
    <mergeCell ref="D961:G961"/>
    <mergeCell ref="B964:C964"/>
    <mergeCell ref="D964:G964"/>
    <mergeCell ref="B946:C946"/>
    <mergeCell ref="B947:C947"/>
    <mergeCell ref="B948:C948"/>
    <mergeCell ref="A949:C949"/>
    <mergeCell ref="D949:F949"/>
    <mergeCell ref="A951:H951"/>
    <mergeCell ref="B952:C952"/>
    <mergeCell ref="B953:C953"/>
    <mergeCell ref="B954:C954"/>
    <mergeCell ref="A975:H975"/>
    <mergeCell ref="B976:C976"/>
    <mergeCell ref="B977:C977"/>
    <mergeCell ref="B978:C978"/>
    <mergeCell ref="B979:C979"/>
    <mergeCell ref="B980:C980"/>
    <mergeCell ref="B981:C981"/>
    <mergeCell ref="B982:C982"/>
    <mergeCell ref="B983:C983"/>
    <mergeCell ref="A966:H966"/>
    <mergeCell ref="B967:C967"/>
    <mergeCell ref="B968:C968"/>
    <mergeCell ref="B969:C969"/>
    <mergeCell ref="B970:C970"/>
    <mergeCell ref="B971:C971"/>
    <mergeCell ref="B972:C972"/>
    <mergeCell ref="A973:C973"/>
    <mergeCell ref="D973:F973"/>
    <mergeCell ref="B994:C994"/>
    <mergeCell ref="B995:C995"/>
    <mergeCell ref="B996:C996"/>
    <mergeCell ref="A997:C997"/>
    <mergeCell ref="D997:F997"/>
    <mergeCell ref="A999:H999"/>
    <mergeCell ref="B1000:C1000"/>
    <mergeCell ref="B1001:C1001"/>
    <mergeCell ref="B1002:C1002"/>
    <mergeCell ref="A984:C984"/>
    <mergeCell ref="D984:F984"/>
    <mergeCell ref="D985:G985"/>
    <mergeCell ref="B988:C988"/>
    <mergeCell ref="D988:G988"/>
    <mergeCell ref="A990:H990"/>
    <mergeCell ref="B991:C991"/>
    <mergeCell ref="B992:C992"/>
    <mergeCell ref="B993:C993"/>
    <mergeCell ref="A1014:H1014"/>
    <mergeCell ref="B1015:C1015"/>
    <mergeCell ref="B1016:C1016"/>
    <mergeCell ref="B1017:C1017"/>
    <mergeCell ref="B1018:C1018"/>
    <mergeCell ref="B1019:C1019"/>
    <mergeCell ref="B1020:C1020"/>
    <mergeCell ref="A1021:C1021"/>
    <mergeCell ref="D1021:F1021"/>
    <mergeCell ref="B1003:C1003"/>
    <mergeCell ref="B1004:C1004"/>
    <mergeCell ref="B1005:C1005"/>
    <mergeCell ref="B1006:C1006"/>
    <mergeCell ref="B1007:C1007"/>
    <mergeCell ref="A1008:C1008"/>
    <mergeCell ref="D1008:F1008"/>
    <mergeCell ref="D1009:G1009"/>
    <mergeCell ref="B1012:C1012"/>
    <mergeCell ref="D1012:G1012"/>
    <mergeCell ref="A1032:C1032"/>
    <mergeCell ref="D1032:F1032"/>
    <mergeCell ref="D1033:G1033"/>
    <mergeCell ref="B1036:C1036"/>
    <mergeCell ref="D1036:G1036"/>
    <mergeCell ref="A1038:H1038"/>
    <mergeCell ref="B1039:C1039"/>
    <mergeCell ref="B1040:C1040"/>
    <mergeCell ref="B1041:C1041"/>
    <mergeCell ref="A1023:H1023"/>
    <mergeCell ref="B1024:C1024"/>
    <mergeCell ref="B1025:C1025"/>
    <mergeCell ref="B1026:C1026"/>
    <mergeCell ref="B1027:C1027"/>
    <mergeCell ref="B1028:C1028"/>
    <mergeCell ref="B1029:C1029"/>
    <mergeCell ref="B1030:C1030"/>
    <mergeCell ref="B1031:C1031"/>
    <mergeCell ref="B1051:C1051"/>
    <mergeCell ref="B1052:C1052"/>
    <mergeCell ref="B1053:C1053"/>
    <mergeCell ref="B1054:C1054"/>
    <mergeCell ref="B1055:C1055"/>
    <mergeCell ref="A1056:C1056"/>
    <mergeCell ref="D1056:F1056"/>
    <mergeCell ref="D1057:G1057"/>
    <mergeCell ref="B1060:C1060"/>
    <mergeCell ref="D1060:G1060"/>
    <mergeCell ref="B1042:C1042"/>
    <mergeCell ref="B1043:C1043"/>
    <mergeCell ref="B1044:C1044"/>
    <mergeCell ref="A1045:C1045"/>
    <mergeCell ref="D1045:F1045"/>
    <mergeCell ref="A1047:H1047"/>
    <mergeCell ref="B1048:C1048"/>
    <mergeCell ref="B1049:C1049"/>
    <mergeCell ref="B1050:C1050"/>
    <mergeCell ref="A1071:H1071"/>
    <mergeCell ref="B1072:C1072"/>
    <mergeCell ref="B1073:C1073"/>
    <mergeCell ref="B1074:C1074"/>
    <mergeCell ref="B1075:C1075"/>
    <mergeCell ref="B1076:C1076"/>
    <mergeCell ref="B1077:C1077"/>
    <mergeCell ref="B1078:C1078"/>
    <mergeCell ref="B1079:C1079"/>
    <mergeCell ref="A1062:H1062"/>
    <mergeCell ref="B1063:C1063"/>
    <mergeCell ref="B1064:C1064"/>
    <mergeCell ref="B1065:C1065"/>
    <mergeCell ref="B1066:C1066"/>
    <mergeCell ref="B1067:C1067"/>
    <mergeCell ref="B1068:C1068"/>
    <mergeCell ref="A1069:C1069"/>
    <mergeCell ref="D1069:F1069"/>
    <mergeCell ref="B1090:C1090"/>
    <mergeCell ref="B1091:C1091"/>
    <mergeCell ref="B1092:C1092"/>
    <mergeCell ref="A1093:C1093"/>
    <mergeCell ref="D1093:F1093"/>
    <mergeCell ref="A1095:H1095"/>
    <mergeCell ref="B1096:C1096"/>
    <mergeCell ref="B1097:C1097"/>
    <mergeCell ref="B1098:C1098"/>
    <mergeCell ref="A1080:C1080"/>
    <mergeCell ref="D1080:F1080"/>
    <mergeCell ref="D1081:G1081"/>
    <mergeCell ref="B1084:C1084"/>
    <mergeCell ref="D1084:G1084"/>
    <mergeCell ref="A1086:H1086"/>
    <mergeCell ref="B1087:C1087"/>
    <mergeCell ref="B1088:C1088"/>
    <mergeCell ref="B1089:C1089"/>
    <mergeCell ref="A1110:H1110"/>
    <mergeCell ref="B1111:C1111"/>
    <mergeCell ref="B1112:C1112"/>
    <mergeCell ref="B1113:C1113"/>
    <mergeCell ref="B1114:C1114"/>
    <mergeCell ref="B1115:C1115"/>
    <mergeCell ref="B1116:C1116"/>
    <mergeCell ref="A1117:C1117"/>
    <mergeCell ref="D1117:F1117"/>
    <mergeCell ref="B1099:C1099"/>
    <mergeCell ref="B1100:C1100"/>
    <mergeCell ref="B1101:C1101"/>
    <mergeCell ref="B1102:C1102"/>
    <mergeCell ref="B1103:C1103"/>
    <mergeCell ref="A1104:C1104"/>
    <mergeCell ref="D1104:F1104"/>
    <mergeCell ref="D1105:G1105"/>
    <mergeCell ref="B1108:C1108"/>
    <mergeCell ref="D1108:G1108"/>
    <mergeCell ref="A1128:C1128"/>
    <mergeCell ref="D1128:F1128"/>
    <mergeCell ref="D1129:G1129"/>
    <mergeCell ref="B1132:C1132"/>
    <mergeCell ref="D1132:G1132"/>
    <mergeCell ref="A1134:H1134"/>
    <mergeCell ref="B1135:C1135"/>
    <mergeCell ref="B1136:C1136"/>
    <mergeCell ref="B1137:C1137"/>
    <mergeCell ref="A1119:H1119"/>
    <mergeCell ref="B1120:C1120"/>
    <mergeCell ref="B1121:C1121"/>
    <mergeCell ref="B1122:C1122"/>
    <mergeCell ref="B1123:C1123"/>
    <mergeCell ref="B1124:C1124"/>
    <mergeCell ref="B1125:C1125"/>
    <mergeCell ref="B1126:C1126"/>
    <mergeCell ref="B1127:C1127"/>
    <mergeCell ref="B1147:C1147"/>
    <mergeCell ref="B1148:C1148"/>
    <mergeCell ref="B1149:C1149"/>
    <mergeCell ref="B1150:C1150"/>
    <mergeCell ref="B1151:C1151"/>
    <mergeCell ref="A1152:C1152"/>
    <mergeCell ref="D1152:F1152"/>
    <mergeCell ref="D1153:G1153"/>
    <mergeCell ref="B1156:C1156"/>
    <mergeCell ref="D1156:G1156"/>
    <mergeCell ref="B1138:C1138"/>
    <mergeCell ref="B1139:C1139"/>
    <mergeCell ref="B1140:C1140"/>
    <mergeCell ref="A1141:C1141"/>
    <mergeCell ref="D1141:F1141"/>
    <mergeCell ref="A1143:H1143"/>
    <mergeCell ref="B1144:C1144"/>
    <mergeCell ref="B1145:C1145"/>
    <mergeCell ref="B1146:C1146"/>
    <mergeCell ref="A1167:H1167"/>
    <mergeCell ref="B1168:C1168"/>
    <mergeCell ref="B1169:C1169"/>
    <mergeCell ref="B1170:C1170"/>
    <mergeCell ref="B1171:C1171"/>
    <mergeCell ref="B1172:C1172"/>
    <mergeCell ref="B1173:C1173"/>
    <mergeCell ref="B1174:C1174"/>
    <mergeCell ref="B1175:C1175"/>
    <mergeCell ref="A1158:H1158"/>
    <mergeCell ref="B1159:C1159"/>
    <mergeCell ref="B1160:C1160"/>
    <mergeCell ref="B1161:C1161"/>
    <mergeCell ref="B1162:C1162"/>
    <mergeCell ref="B1163:C1163"/>
    <mergeCell ref="B1164:C1164"/>
    <mergeCell ref="A1165:C1165"/>
    <mergeCell ref="D1165:F1165"/>
    <mergeCell ref="B1186:C1186"/>
    <mergeCell ref="B1187:C1187"/>
    <mergeCell ref="B1188:C1188"/>
    <mergeCell ref="A1189:C1189"/>
    <mergeCell ref="D1189:F1189"/>
    <mergeCell ref="A1191:H1191"/>
    <mergeCell ref="B1192:C1192"/>
    <mergeCell ref="B1193:C1193"/>
    <mergeCell ref="B1194:C1194"/>
    <mergeCell ref="A1176:C1176"/>
    <mergeCell ref="D1176:F1176"/>
    <mergeCell ref="D1177:G1177"/>
    <mergeCell ref="B1180:C1180"/>
    <mergeCell ref="D1180:G1180"/>
    <mergeCell ref="A1182:H1182"/>
    <mergeCell ref="B1183:C1183"/>
    <mergeCell ref="B1184:C1184"/>
    <mergeCell ref="B1185:C1185"/>
    <mergeCell ref="A1206:H1206"/>
    <mergeCell ref="B1207:C1207"/>
    <mergeCell ref="B1208:C1208"/>
    <mergeCell ref="B1209:C1209"/>
    <mergeCell ref="B1210:C1210"/>
    <mergeCell ref="B1211:C1211"/>
    <mergeCell ref="B1212:C1212"/>
    <mergeCell ref="A1213:C1213"/>
    <mergeCell ref="D1213:F1213"/>
    <mergeCell ref="B1195:C1195"/>
    <mergeCell ref="B1196:C1196"/>
    <mergeCell ref="B1197:C1197"/>
    <mergeCell ref="B1198:C1198"/>
    <mergeCell ref="B1199:C1199"/>
    <mergeCell ref="A1200:C1200"/>
    <mergeCell ref="D1200:F1200"/>
    <mergeCell ref="D1201:G1201"/>
    <mergeCell ref="B1204:C1204"/>
    <mergeCell ref="D1204:G1204"/>
    <mergeCell ref="A1224:C1224"/>
    <mergeCell ref="D1224:F1224"/>
    <mergeCell ref="D1225:G1225"/>
    <mergeCell ref="B1228:C1228"/>
    <mergeCell ref="D1228:G1228"/>
    <mergeCell ref="A1230:H1230"/>
    <mergeCell ref="B1231:C1231"/>
    <mergeCell ref="B1232:C1232"/>
    <mergeCell ref="B1233:C1233"/>
    <mergeCell ref="A1215:H1215"/>
    <mergeCell ref="B1216:C1216"/>
    <mergeCell ref="B1217:C1217"/>
    <mergeCell ref="B1218:C1218"/>
    <mergeCell ref="B1219:C1219"/>
    <mergeCell ref="B1220:C1220"/>
    <mergeCell ref="B1221:C1221"/>
    <mergeCell ref="B1222:C1222"/>
    <mergeCell ref="B1223:C1223"/>
    <mergeCell ref="B1243:C1243"/>
    <mergeCell ref="B1244:C1244"/>
    <mergeCell ref="B1245:C1245"/>
    <mergeCell ref="B1246:C1246"/>
    <mergeCell ref="B1247:C1247"/>
    <mergeCell ref="A1248:C1248"/>
    <mergeCell ref="D1248:F1248"/>
    <mergeCell ref="D1249:G1249"/>
    <mergeCell ref="B1252:C1252"/>
    <mergeCell ref="D1252:G1252"/>
    <mergeCell ref="B1234:C1234"/>
    <mergeCell ref="B1235:C1235"/>
    <mergeCell ref="B1236:C1236"/>
    <mergeCell ref="A1237:C1237"/>
    <mergeCell ref="D1237:F1237"/>
    <mergeCell ref="A1239:H1239"/>
    <mergeCell ref="B1240:C1240"/>
    <mergeCell ref="B1241:C1241"/>
    <mergeCell ref="B1242:C1242"/>
    <mergeCell ref="A1263:H1263"/>
    <mergeCell ref="B1264:C1264"/>
    <mergeCell ref="B1265:C1265"/>
    <mergeCell ref="B1266:C1266"/>
    <mergeCell ref="B1267:C1267"/>
    <mergeCell ref="B1268:C1268"/>
    <mergeCell ref="B1269:C1269"/>
    <mergeCell ref="B1270:C1270"/>
    <mergeCell ref="B1271:C1271"/>
    <mergeCell ref="A1254:H1254"/>
    <mergeCell ref="B1255:C1255"/>
    <mergeCell ref="B1256:C1256"/>
    <mergeCell ref="B1257:C1257"/>
    <mergeCell ref="B1258:C1258"/>
    <mergeCell ref="B1259:C1259"/>
    <mergeCell ref="B1260:C1260"/>
    <mergeCell ref="A1261:C1261"/>
    <mergeCell ref="D1261:F1261"/>
    <mergeCell ref="B1282:C1282"/>
    <mergeCell ref="B1283:C1283"/>
    <mergeCell ref="B1284:C1284"/>
    <mergeCell ref="A1285:C1285"/>
    <mergeCell ref="D1285:F1285"/>
    <mergeCell ref="A1287:H1287"/>
    <mergeCell ref="B1288:C1288"/>
    <mergeCell ref="B1289:C1289"/>
    <mergeCell ref="B1290:C1290"/>
    <mergeCell ref="A1272:C1272"/>
    <mergeCell ref="D1272:F1272"/>
    <mergeCell ref="D1273:G1273"/>
    <mergeCell ref="B1276:C1276"/>
    <mergeCell ref="D1276:G1276"/>
    <mergeCell ref="A1278:H1278"/>
    <mergeCell ref="B1279:C1279"/>
    <mergeCell ref="B1280:C1280"/>
    <mergeCell ref="B1281:C1281"/>
    <mergeCell ref="A1302:H1302"/>
    <mergeCell ref="B1303:C1303"/>
    <mergeCell ref="B1304:C1304"/>
    <mergeCell ref="B1305:C1305"/>
    <mergeCell ref="B1306:C1306"/>
    <mergeCell ref="B1307:C1307"/>
    <mergeCell ref="B1308:C1308"/>
    <mergeCell ref="A1309:C1309"/>
    <mergeCell ref="D1309:F1309"/>
    <mergeCell ref="B1291:C1291"/>
    <mergeCell ref="B1292:C1292"/>
    <mergeCell ref="B1293:C1293"/>
    <mergeCell ref="B1294:C1294"/>
    <mergeCell ref="B1295:C1295"/>
    <mergeCell ref="A1296:C1296"/>
    <mergeCell ref="D1296:F1296"/>
    <mergeCell ref="D1297:G1297"/>
    <mergeCell ref="B1300:C1300"/>
    <mergeCell ref="D1300:G1300"/>
    <mergeCell ref="A1320:C1320"/>
    <mergeCell ref="D1320:F1320"/>
    <mergeCell ref="D1321:G1321"/>
    <mergeCell ref="B1324:C1324"/>
    <mergeCell ref="D1324:G1324"/>
    <mergeCell ref="A1326:H1326"/>
    <mergeCell ref="B1327:C1327"/>
    <mergeCell ref="B1328:C1328"/>
    <mergeCell ref="B1329:C1329"/>
    <mergeCell ref="A1311:H1311"/>
    <mergeCell ref="B1312:C1312"/>
    <mergeCell ref="B1313:C1313"/>
    <mergeCell ref="B1314:C1314"/>
    <mergeCell ref="B1315:C1315"/>
    <mergeCell ref="B1316:C1316"/>
    <mergeCell ref="B1317:C1317"/>
    <mergeCell ref="B1318:C1318"/>
    <mergeCell ref="B1319:C1319"/>
    <mergeCell ref="B1339:C1339"/>
    <mergeCell ref="B1340:C1340"/>
    <mergeCell ref="B1341:C1341"/>
    <mergeCell ref="B1342:C1342"/>
    <mergeCell ref="B1343:C1343"/>
    <mergeCell ref="A1344:C1344"/>
    <mergeCell ref="D1344:F1344"/>
    <mergeCell ref="D1345:G1345"/>
    <mergeCell ref="B1348:C1348"/>
    <mergeCell ref="D1348:G1348"/>
    <mergeCell ref="B1330:C1330"/>
    <mergeCell ref="B1331:C1331"/>
    <mergeCell ref="B1332:C1332"/>
    <mergeCell ref="A1333:C1333"/>
    <mergeCell ref="D1333:F1333"/>
    <mergeCell ref="A1335:H1335"/>
    <mergeCell ref="B1336:C1336"/>
    <mergeCell ref="B1337:C1337"/>
    <mergeCell ref="B1338:C1338"/>
    <mergeCell ref="A1359:H1359"/>
    <mergeCell ref="B1360:C1360"/>
    <mergeCell ref="B1361:C1361"/>
    <mergeCell ref="B1362:C1362"/>
    <mergeCell ref="B1363:C1363"/>
    <mergeCell ref="B1364:C1364"/>
    <mergeCell ref="B1365:C1365"/>
    <mergeCell ref="B1366:C1366"/>
    <mergeCell ref="B1367:C1367"/>
    <mergeCell ref="A1350:H1350"/>
    <mergeCell ref="B1351:C1351"/>
    <mergeCell ref="B1352:C1352"/>
    <mergeCell ref="B1353:C1353"/>
    <mergeCell ref="B1354:C1354"/>
    <mergeCell ref="B1355:C1355"/>
    <mergeCell ref="B1356:C1356"/>
    <mergeCell ref="A1357:C1357"/>
    <mergeCell ref="D1357:F1357"/>
    <mergeCell ref="B1378:C1378"/>
    <mergeCell ref="B1379:C1379"/>
    <mergeCell ref="B1380:C1380"/>
    <mergeCell ref="A1381:C1381"/>
    <mergeCell ref="D1381:F1381"/>
    <mergeCell ref="A1383:H1383"/>
    <mergeCell ref="B1384:C1384"/>
    <mergeCell ref="B1385:C1385"/>
    <mergeCell ref="B1386:C1386"/>
    <mergeCell ref="A1368:C1368"/>
    <mergeCell ref="D1368:F1368"/>
    <mergeCell ref="D1369:G1369"/>
    <mergeCell ref="B1372:C1372"/>
    <mergeCell ref="D1372:G1372"/>
    <mergeCell ref="A1374:H1374"/>
    <mergeCell ref="B1375:C1375"/>
    <mergeCell ref="B1376:C1376"/>
    <mergeCell ref="B1377:C1377"/>
    <mergeCell ref="A1398:H1398"/>
    <mergeCell ref="B1399:C1399"/>
    <mergeCell ref="B1400:C1400"/>
    <mergeCell ref="B1401:C1401"/>
    <mergeCell ref="B1402:C1402"/>
    <mergeCell ref="B1403:C1403"/>
    <mergeCell ref="B1404:C1404"/>
    <mergeCell ref="A1405:C1405"/>
    <mergeCell ref="D1405:F1405"/>
    <mergeCell ref="B1387:C1387"/>
    <mergeCell ref="B1388:C1388"/>
    <mergeCell ref="B1389:C1389"/>
    <mergeCell ref="B1390:C1390"/>
    <mergeCell ref="B1391:C1391"/>
    <mergeCell ref="A1392:C1392"/>
    <mergeCell ref="D1392:F1392"/>
    <mergeCell ref="D1393:G1393"/>
    <mergeCell ref="B1396:C1396"/>
    <mergeCell ref="D1396:G1396"/>
    <mergeCell ref="A1416:C1416"/>
    <mergeCell ref="D1416:F1416"/>
    <mergeCell ref="D1417:G1417"/>
    <mergeCell ref="B1420:C1420"/>
    <mergeCell ref="D1420:G1420"/>
    <mergeCell ref="A1422:H1422"/>
    <mergeCell ref="B1423:C1423"/>
    <mergeCell ref="B1424:C1424"/>
    <mergeCell ref="B1425:C1425"/>
    <mergeCell ref="A1407:H1407"/>
    <mergeCell ref="B1408:C1408"/>
    <mergeCell ref="B1409:C1409"/>
    <mergeCell ref="B1410:C1410"/>
    <mergeCell ref="B1411:C1411"/>
    <mergeCell ref="B1412:C1412"/>
    <mergeCell ref="B1413:C1413"/>
    <mergeCell ref="B1414:C1414"/>
    <mergeCell ref="B1415:C1415"/>
    <mergeCell ref="B1435:C1435"/>
    <mergeCell ref="B1436:C1436"/>
    <mergeCell ref="B1437:C1437"/>
    <mergeCell ref="B1438:C1438"/>
    <mergeCell ref="B1439:C1439"/>
    <mergeCell ref="A1440:C1440"/>
    <mergeCell ref="D1440:F1440"/>
    <mergeCell ref="D1441:G1441"/>
    <mergeCell ref="B1426:C1426"/>
    <mergeCell ref="B1427:C1427"/>
    <mergeCell ref="B1428:C1428"/>
    <mergeCell ref="A1429:C1429"/>
    <mergeCell ref="D1429:F1429"/>
    <mergeCell ref="A1431:H1431"/>
    <mergeCell ref="B1432:C1432"/>
    <mergeCell ref="B1433:C1433"/>
    <mergeCell ref="B1434:C1434"/>
  </mergeCells>
  <phoneticPr fontId="17" type="noConversion"/>
  <pageMargins left="0.7" right="0.7" top="0.75" bottom="0.75" header="0.3" footer="0.3"/>
  <pageSetup orientation="portrait" r:id="rId1"/>
  <ignoredErrors>
    <ignoredError sqref="H25" evalError="1"/>
  </ignoredErrors>
  <extLst>
    <ext xmlns:x14="http://schemas.microsoft.com/office/spreadsheetml/2009/9/main" uri="{CCE6A557-97BC-4b89-ADB6-D9C93CAAB3DF}">
      <x14:dataValidations xmlns:xm="http://schemas.microsoft.com/office/excel/2006/main" count="1">
        <x14:dataValidation type="list" allowBlank="1" showInputMessage="1" showErrorMessage="1" xr:uid="{D93ADA9B-2547-4AE4-8067-2B01F07B20BE}">
          <x14:formula1>
            <xm:f>'Operation Cost Index'!$E$4:$E$41</xm:f>
          </x14:formula1>
          <xm:sqref>D17:D23 D1409:D1415 D665:D671 D41:D47 D161:D167 D89:D95 D113:D119 D65:D71 D185:D191 D209:D215 D233:D239 D257:D263 D281:D287 D305:D311 D329:D335 D353:D359 D137:D143 D377:D383 D425:D431 D449:D455 D473:D479 D497:D503 D521:D527 D545:D551 D569:D575 D593:D599 D617:D623 D641:D647 D689:D695 D713:D719 D737:D743 D761:D767 D785:D791 D809:D815 D833:D839 D857:D863 D881:D887 D905:D911 D929:D935 D953:D959 D977:D983 D1001:D1007 D1025:D1031 D1049:D1055 D1073:D1079 D1097:D1103 D1121:D1127 D1145:D1151 D1169:D1175 D1193:D1199 D1217:D1223 D1241:D1247 D1265:D1271 D1289:D1295 D1313:D1319 D1337:D1343 D1361:D1367 D1385:D1391 D1433:D1439 D401:D407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Guidelines</vt:lpstr>
      <vt:lpstr>Operation Cost Index</vt:lpstr>
      <vt:lpstr>Main Sheet</vt:lpstr>
      <vt:lpstr>BOM</vt:lpstr>
      <vt:lpstr>BOM Calculations</vt:lpstr>
      <vt:lpstr>BOM!Print_Area</vt:lpstr>
      <vt:lpstr>Guidelines!Print_Area</vt:lpstr>
      <vt:lpstr>'Main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farooq</dc:creator>
  <cp:lastModifiedBy>Mohammed farooq</cp:lastModifiedBy>
  <cp:lastPrinted>2022-08-23T13:00:07Z</cp:lastPrinted>
  <dcterms:created xsi:type="dcterms:W3CDTF">2022-08-03T12:52:42Z</dcterms:created>
  <dcterms:modified xsi:type="dcterms:W3CDTF">2024-02-04T08:57:36Z</dcterms:modified>
</cp:coreProperties>
</file>