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ntri\Assignment\Assignment 1\"/>
    </mc:Choice>
  </mc:AlternateContent>
  <xr:revisionPtr revIDLastSave="0" documentId="13_ncr:1_{378198BE-43C2-461E-AD02-D0AA118C5BB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tructions" sheetId="1" r:id="rId1"/>
    <sheet name="Dataset" sheetId="2" r:id="rId2"/>
    <sheet name="Assignmen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xdYPntQl+bO0ka4qHfhA4BnM4OowOuFpS2wlv4H/kM="/>
    </ext>
  </extLst>
</workbook>
</file>

<file path=xl/calcChain.xml><?xml version="1.0" encoding="utf-8"?>
<calcChain xmlns="http://schemas.openxmlformats.org/spreadsheetml/2006/main">
  <c r="L64" i="3" l="1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D14" i="3"/>
  <c r="D13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D10" i="3"/>
  <c r="D9" i="3"/>
  <c r="D6" i="3"/>
  <c r="D4" i="3"/>
  <c r="D5" i="3"/>
</calcChain>
</file>

<file path=xl/sharedStrings.xml><?xml version="1.0" encoding="utf-8"?>
<sst xmlns="http://schemas.openxmlformats.org/spreadsheetml/2006/main" count="465" uniqueCount="132">
  <si>
    <t>Perform the following in the dataset from the 'Dataset' sheet.</t>
  </si>
  <si>
    <t>1) Sum, Count, Average:</t>
  </si>
  <si>
    <t>• What is the total price of all products in the dataset?</t>
  </si>
  <si>
    <t>• How many products are there in the dataset?</t>
  </si>
  <si>
    <t>• Calculate the average price of the products.</t>
  </si>
  <si>
    <t>2) Min and Max:</t>
  </si>
  <si>
    <t>• Determine the minimum price among all products.</t>
  </si>
  <si>
    <t>• Find the maximum price among all products.</t>
  </si>
  <si>
    <t>3) IF Function:</t>
  </si>
  <si>
    <t>• Using an IF function, create a new column named Price Range to categorize products with a price greater than or equal to $500 as 'High Price' and others as 'Standard Price'.</t>
  </si>
  <si>
    <t>4) SUMIF and COUNTIF:</t>
  </si>
  <si>
    <t>• Calculate the total price for products in the 'Electronics' category using the SUMIF function.</t>
  </si>
  <si>
    <t>• Determine the count of products with a price less than $100 using the COUNTIF function.</t>
  </si>
  <si>
    <t>5) Text Formatting - LEFT, RIGHT, MID:</t>
  </si>
  <si>
    <t>• Create a new column named Day with the first 2 characters of each 'Product ID' using the LEFT function.</t>
  </si>
  <si>
    <t>• Create a new column named Country Code by extracting the last 2 characters from the 'Product ID' column using the RIGHT function.</t>
  </si>
  <si>
    <t>• Create a new column named Month by extracting 4th to 6th characters from the 'Product ID' column using the MID function.</t>
  </si>
  <si>
    <t>Product ID</t>
  </si>
  <si>
    <t>Product Name</t>
  </si>
  <si>
    <t>Brand Name</t>
  </si>
  <si>
    <t>Price ($)</t>
  </si>
  <si>
    <t>Quantity</t>
  </si>
  <si>
    <t>Category</t>
  </si>
  <si>
    <t>28-JAN-US</t>
  </si>
  <si>
    <t>Laptop</t>
  </si>
  <si>
    <t>Dell</t>
  </si>
  <si>
    <t>Electronics</t>
  </si>
  <si>
    <t>15-FEB-US</t>
  </si>
  <si>
    <t>Sneakers</t>
  </si>
  <si>
    <t>Nike</t>
  </si>
  <si>
    <t>Fashion</t>
  </si>
  <si>
    <t>03-MAR-US</t>
  </si>
  <si>
    <t>Coffee Maker</t>
  </si>
  <si>
    <t>Keurig</t>
  </si>
  <si>
    <t>Kitchen</t>
  </si>
  <si>
    <t>11-APR-US</t>
  </si>
  <si>
    <t>Smartphone</t>
  </si>
  <si>
    <t>Samsung</t>
  </si>
  <si>
    <t>22-MAY-US</t>
  </si>
  <si>
    <t>Backpack</t>
  </si>
  <si>
    <t>North Face</t>
  </si>
  <si>
    <t>Outdoor</t>
  </si>
  <si>
    <t>07-JUN-UK</t>
  </si>
  <si>
    <t>Headphones</t>
  </si>
  <si>
    <t>Sony</t>
  </si>
  <si>
    <t>19-JUL-UK</t>
  </si>
  <si>
    <t>T-shirt</t>
  </si>
  <si>
    <t>Adidas</t>
  </si>
  <si>
    <t>23-AUG-UK</t>
  </si>
  <si>
    <t>Blender</t>
  </si>
  <si>
    <t>Ninja</t>
  </si>
  <si>
    <t>05-SEP-UK</t>
  </si>
  <si>
    <t>Tablet</t>
  </si>
  <si>
    <t>Apple</t>
  </si>
  <si>
    <t>14-OCT-UK</t>
  </si>
  <si>
    <t>Hiking Boots</t>
  </si>
  <si>
    <t>Timberland</t>
  </si>
  <si>
    <t>17-JUN-IN</t>
  </si>
  <si>
    <t>HP</t>
  </si>
  <si>
    <t>25-NOV-AU</t>
  </si>
  <si>
    <t>08-DEC-DE</t>
  </si>
  <si>
    <t>Nespresso</t>
  </si>
  <si>
    <t>18-FEB-CA</t>
  </si>
  <si>
    <t>Smartwatch</t>
  </si>
  <si>
    <t>Fitbit</t>
  </si>
  <si>
    <t>16-APR-ES</t>
  </si>
  <si>
    <t>Bose</t>
  </si>
  <si>
    <t>21-AUG-CA</t>
  </si>
  <si>
    <t>Laptop Bag</t>
  </si>
  <si>
    <t>Samsonite</t>
  </si>
  <si>
    <t>Accessories</t>
  </si>
  <si>
    <t>20-AUG-CN</t>
  </si>
  <si>
    <t>Huawei</t>
  </si>
  <si>
    <t>27-JAN-IT</t>
  </si>
  <si>
    <t>Asus</t>
  </si>
  <si>
    <t>01-MAR-UK</t>
  </si>
  <si>
    <t>Sunglasses</t>
  </si>
  <si>
    <t>Oakley</t>
  </si>
  <si>
    <t>14-AUG-US</t>
  </si>
  <si>
    <t>Camping Tent</t>
  </si>
  <si>
    <t>Coleman</t>
  </si>
  <si>
    <t>14-MAY-RU</t>
  </si>
  <si>
    <t>Camera</t>
  </si>
  <si>
    <t>Nikon</t>
  </si>
  <si>
    <t>09-JAN-CA</t>
  </si>
  <si>
    <t>Microwave</t>
  </si>
  <si>
    <t>Panasonic</t>
  </si>
  <si>
    <t>19-JUL-BR</t>
  </si>
  <si>
    <t>Fitness Tracker</t>
  </si>
  <si>
    <t>Xiaomi</t>
  </si>
  <si>
    <t>29-SEP-CA</t>
  </si>
  <si>
    <t>Google</t>
  </si>
  <si>
    <t>03-JUN-CA</t>
  </si>
  <si>
    <t>Ray-Ban</t>
  </si>
  <si>
    <t>11-JUL-CA</t>
  </si>
  <si>
    <t>Vitamix</t>
  </si>
  <si>
    <t>07-MAR-CA</t>
  </si>
  <si>
    <t>Dress</t>
  </si>
  <si>
    <t>Zara</t>
  </si>
  <si>
    <t>13-APR-CA</t>
  </si>
  <si>
    <t>Toaster</t>
  </si>
  <si>
    <t>Hamilton</t>
  </si>
  <si>
    <t>24-MAY-CA</t>
  </si>
  <si>
    <t>Garmin</t>
  </si>
  <si>
    <t>02-DEC-CA</t>
  </si>
  <si>
    <t>Jeans</t>
  </si>
  <si>
    <t>Levi's</t>
  </si>
  <si>
    <t>09-JUL-FR</t>
  </si>
  <si>
    <t>Watch</t>
  </si>
  <si>
    <t>Casio</t>
  </si>
  <si>
    <t>Perform the following in the dataset from the Dataset sheet.</t>
  </si>
  <si>
    <t>Sum, Count, Averange</t>
  </si>
  <si>
    <t>What is the total price of all product in the datasets?</t>
  </si>
  <si>
    <t>How many products are there in the dataset?</t>
  </si>
  <si>
    <t>Calculate the average price of the products</t>
  </si>
  <si>
    <t>Min and Max:</t>
  </si>
  <si>
    <t xml:space="preserve"> Determine the minimum price among all products.</t>
  </si>
  <si>
    <t xml:space="preserve"> Find the maximum price among all products.</t>
  </si>
  <si>
    <t>IF Function:</t>
  </si>
  <si>
    <t>Using an IF function, create a new column named Price Range to categorize products with a price greater than or equal to $500 as 'High Price' and others as 'Standard Price'.</t>
  </si>
  <si>
    <t>SUMIF and COUNTIF:</t>
  </si>
  <si>
    <t>Calculate the total price for products in the 'Electronics' category using the SUMIF function.</t>
  </si>
  <si>
    <t>Determine the count of products with a price less than $100 using the COUNTIF function.</t>
  </si>
  <si>
    <t>Text Formatting - LEFT, RIGHT, MID:</t>
  </si>
  <si>
    <t>Create a new column named Day with the first 2 characters of each 'Product ID' using the LEFT function.</t>
  </si>
  <si>
    <t>Create a new column named Country Code by extracting the last 2 characters from the 'Product ID' column using the RIGHT function.</t>
  </si>
  <si>
    <t>Create a new column named Month by extracting 4th to 6th characters from the 'Product ID' column using the MID function.</t>
  </si>
  <si>
    <t>Price Range</t>
  </si>
  <si>
    <t>Day</t>
  </si>
  <si>
    <t>Country Code</t>
  </si>
  <si>
    <t>=MID([@[Product ID]],4,3)</t>
  </si>
  <si>
    <t xml:space="preserve">Month by extracting 4th to 6th characters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</si>
</sst>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3" borderId="0" xfId="0" applyFont="1" applyFill="1"/>
    <xf numFmtId="0" fontId="6" fillId="4" borderId="0" xfId="0" applyFont="1" applyFill="1"/>
    <xf numFmtId="0" fontId="2" fillId="0" borderId="1" xfId="0" applyFont="1" applyBorder="1"/>
    <xf numFmtId="0" fontId="7" fillId="0" borderId="1" xfId="0" applyFont="1" applyBorder="1"/>
    <xf numFmtId="14" fontId="5" fillId="2" borderId="0" xfId="0" applyNumberFormat="1" applyFont="1" applyFill="1" applyAlignment="1">
      <alignment horizontal="center"/>
    </xf>
    <xf numFmtId="14" fontId="6" fillId="0" borderId="0" xfId="0" applyNumberFormat="1" applyFont="1"/>
    <xf numFmtId="14" fontId="6" fillId="3" borderId="0" xfId="0" applyNumberFormat="1" applyFont="1" applyFill="1"/>
    <xf numFmtId="14" fontId="0" fillId="0" borderId="0" xfId="0" applyNumberFormat="1"/>
    <xf numFmtId="0" fontId="2" fillId="0" borderId="2" xfId="0" applyFont="1" applyBorder="1"/>
    <xf numFmtId="0" fontId="8" fillId="5" borderId="1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Border="1"/>
    <xf numFmtId="2" fontId="9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14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14" fontId="7" fillId="0" borderId="0" xfId="0" applyNumberFormat="1" applyFont="1"/>
    <xf numFmtId="0" fontId="7" fillId="0" borderId="0" xfId="0" applyFont="1"/>
    <xf numFmtId="14" fontId="7" fillId="3" borderId="0" xfId="0" applyNumberFormat="1" applyFont="1" applyFill="1"/>
    <xf numFmtId="0" fontId="7" fillId="3" borderId="0" xfId="0" applyFont="1" applyFill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E0F7FA"/>
          <bgColor rgb="FFE0F7F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4DD0E1"/>
          <bgColor rgb="FF4DD0E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9" formatCode="m/d/yyyy"/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E0F7FA"/>
          <bgColor rgb="FFE0F7F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4DD0E1"/>
          <bgColor rgb="FF4DD0E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9" formatCode="m/d/yyyy"/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E0F7FA"/>
          <bgColor rgb="FFE0F7F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4DD0E1"/>
          <bgColor rgb="FF4DD0E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E0F7FA"/>
          <bgColor rgb="FFE0F7F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E0F7FA"/>
          <bgColor rgb="FFE0F7F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AF8363-0811-4601-A680-C400868DF7D6}" name="Shop_1" displayName="Shop_1" ref="A1:F35" totalsRowShown="0" headerRowDxfId="22" dataDxfId="23">
  <autoFilter ref="A1:F35" xr:uid="{51AF8363-0811-4601-A680-C400868DF7D6}"/>
  <tableColumns count="6">
    <tableColumn id="1" xr3:uid="{6AACCB32-F602-42C4-BCE6-E7FCAD6E8453}" name="Product ID" dataDxfId="20"/>
    <tableColumn id="2" xr3:uid="{DE9BF861-2EE4-4B69-840D-782A891C0334}" name="Product Name" dataDxfId="21"/>
    <tableColumn id="3" xr3:uid="{3F3162FA-4CAC-41BC-9CCE-EEB92596EEDC}" name="Brand Name" dataDxfId="27"/>
    <tableColumn id="4" xr3:uid="{EB49A62E-EC16-420A-8895-F8B744DADA84}" name="Price ($)" dataDxfId="26"/>
    <tableColumn id="5" xr3:uid="{B51E6734-239E-48BE-841A-3735119C6272}" name="Quantity" dataDxfId="25"/>
    <tableColumn id="6" xr3:uid="{9CF38E5D-80FE-439B-B7DC-5475F4059A8A}" name="Category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D594AB-4C15-40A3-807C-8430850E50DD}" name="Shop_14" displayName="Shop_14" ref="D21:J55" totalsRowShown="0" headerRowDxfId="12" dataDxfId="11">
  <autoFilter ref="D21:J55" xr:uid="{55D594AB-4C15-40A3-807C-8430850E50DD}"/>
  <tableColumns count="7">
    <tableColumn id="1" xr3:uid="{67738BB0-16F7-48E1-A173-B521CD0EBB4B}" name="Product ID" dataDxfId="19"/>
    <tableColumn id="2" xr3:uid="{CD6FB092-BD63-46D9-A73F-D6B860B4F3D4}" name="Product Name" dataDxfId="18"/>
    <tableColumn id="3" xr3:uid="{77893245-E02D-4D6D-8ACA-E3F554249771}" name="Brand Name" dataDxfId="17"/>
    <tableColumn id="4" xr3:uid="{40FC9C5E-6203-4AAF-A265-75973C795162}" name="Price ($)" dataDxfId="16"/>
    <tableColumn id="5" xr3:uid="{EDFB6C66-DEDF-415A-8E84-F677F609729F}" name="Quantity" dataDxfId="15"/>
    <tableColumn id="6" xr3:uid="{B722986D-0883-42EE-B00C-48593B1D4709}" name="Category" dataDxfId="14"/>
    <tableColumn id="7" xr3:uid="{31C2F33B-1D9B-4DA8-92ED-787610B99DAC}" name="Price Range" dataDxfId="13">
      <calculatedColumnFormula>IF(Shop_14[[#This Row],[Price ($)]]&gt;=500,"High Price", "Standard Price")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01F376-9DD8-4723-81AE-D1018FDE528B}" name="Shop_16" displayName="Shop_16" ref="D63:L97" totalsRowShown="0" headerRowDxfId="1" dataDxfId="0">
  <autoFilter ref="D63:L97" xr:uid="{7801F376-9DD8-4723-81AE-D1018FDE528B}"/>
  <tableColumns count="9">
    <tableColumn id="1" xr3:uid="{20412A23-49C6-4FDA-A40B-92DF57858F7C}" name="Product ID" dataDxfId="10"/>
    <tableColumn id="2" xr3:uid="{F72B0573-0461-44AB-979F-4133BC08BE2D}" name="Product Name" dataDxfId="9"/>
    <tableColumn id="3" xr3:uid="{23FE9334-F42D-49C1-A3ED-1ED32A01A5F6}" name="Brand Name" dataDxfId="8"/>
    <tableColumn id="4" xr3:uid="{DDF6169C-4081-490A-9251-CF8CB1E6BD45}" name="Price ($)" dataDxfId="7"/>
    <tableColumn id="5" xr3:uid="{79BBCD7A-F55F-4ED1-8A02-E392B7BD9D8E}" name="Quantity" dataDxfId="6"/>
    <tableColumn id="6" xr3:uid="{F92DC3D9-30DB-4A31-ADA9-49F982928313}" name="Category" dataDxfId="5"/>
    <tableColumn id="7" xr3:uid="{419EAD55-7D06-4252-A7C0-216DBC63FF28}" name="Day" dataDxfId="4">
      <calculatedColumnFormula>LEFT(Shop_16[[#This Row],[Product ID]],2)</calculatedColumnFormula>
    </tableColumn>
    <tableColumn id="8" xr3:uid="{CF03327E-AB64-4F5A-B569-C5E86F756D98}" name="Country Code" dataDxfId="3">
      <calculatedColumnFormula>RIGHT(Shop_16[[#This Row],[Product ID]],2)</calculatedColumnFormula>
    </tableColumn>
    <tableColumn id="9" xr3:uid="{F6E9FBD1-5DF3-4D23-990C-995A74E2DE81}" name="Month by extracting 4th to 6th characters " dataDxfId="2">
      <calculatedColumnFormula>MID(Shop_16[[#This Row],[Product ID]],4,3)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showGridLines="0" workbookViewId="0">
      <selection activeCell="O22" sqref="B12:O22"/>
    </sheetView>
  </sheetViews>
  <sheetFormatPr defaultColWidth="12.6640625" defaultRowHeight="15" customHeight="1" x14ac:dyDescent="0.25"/>
  <cols>
    <col min="1" max="1" width="12.6640625" customWidth="1"/>
    <col min="2" max="2" width="7.44140625" customWidth="1"/>
    <col min="3" max="6" width="12.6640625" customWidth="1"/>
  </cols>
  <sheetData>
    <row r="1" spans="1:3" ht="15.75" customHeight="1" x14ac:dyDescent="0.25">
      <c r="A1" s="1" t="s">
        <v>0</v>
      </c>
    </row>
    <row r="2" spans="1:3" ht="15.75" customHeight="1" x14ac:dyDescent="0.25"/>
    <row r="3" spans="1:3" ht="15.75" customHeight="1" x14ac:dyDescent="0.3">
      <c r="B3" s="2" t="s">
        <v>1</v>
      </c>
    </row>
    <row r="4" spans="1:3" ht="15.75" customHeight="1" x14ac:dyDescent="0.3">
      <c r="B4" s="2"/>
      <c r="C4" s="3" t="s">
        <v>2</v>
      </c>
    </row>
    <row r="5" spans="1:3" ht="15.75" customHeight="1" x14ac:dyDescent="0.3">
      <c r="B5" s="2"/>
      <c r="C5" s="3" t="s">
        <v>3</v>
      </c>
    </row>
    <row r="6" spans="1:3" ht="15.75" customHeight="1" x14ac:dyDescent="0.3">
      <c r="B6" s="2"/>
      <c r="C6" s="3" t="s">
        <v>4</v>
      </c>
    </row>
    <row r="7" spans="1:3" ht="15.75" customHeight="1" x14ac:dyDescent="0.3">
      <c r="B7" s="4"/>
    </row>
    <row r="8" spans="1:3" ht="15.75" customHeight="1" x14ac:dyDescent="0.3">
      <c r="B8" s="2" t="s">
        <v>5</v>
      </c>
    </row>
    <row r="9" spans="1:3" ht="15.75" customHeight="1" x14ac:dyDescent="0.3">
      <c r="C9" s="3" t="s">
        <v>6</v>
      </c>
    </row>
    <row r="10" spans="1:3" ht="15.75" customHeight="1" x14ac:dyDescent="0.3">
      <c r="C10" s="3" t="s">
        <v>7</v>
      </c>
    </row>
    <row r="11" spans="1:3" ht="15.75" customHeight="1" x14ac:dyDescent="0.3">
      <c r="B11" s="4"/>
    </row>
    <row r="12" spans="1:3" ht="15.75" customHeight="1" x14ac:dyDescent="0.3">
      <c r="B12" s="2" t="s">
        <v>8</v>
      </c>
    </row>
    <row r="13" spans="1:3" ht="15.75" customHeight="1" x14ac:dyDescent="0.3">
      <c r="C13" s="3" t="s">
        <v>9</v>
      </c>
    </row>
    <row r="14" spans="1:3" ht="15.75" customHeight="1" x14ac:dyDescent="0.3">
      <c r="B14" s="4"/>
    </row>
    <row r="15" spans="1:3" ht="15.75" customHeight="1" x14ac:dyDescent="0.3">
      <c r="B15" s="2" t="s">
        <v>10</v>
      </c>
    </row>
    <row r="16" spans="1:3" ht="15.75" customHeight="1" x14ac:dyDescent="0.3">
      <c r="C16" s="3" t="s">
        <v>11</v>
      </c>
    </row>
    <row r="17" spans="2:3" ht="15.75" customHeight="1" x14ac:dyDescent="0.3">
      <c r="C17" s="3" t="s">
        <v>12</v>
      </c>
    </row>
    <row r="18" spans="2:3" ht="15.75" customHeight="1" x14ac:dyDescent="0.3">
      <c r="B18" s="4"/>
    </row>
    <row r="19" spans="2:3" ht="15.75" customHeight="1" x14ac:dyDescent="0.3">
      <c r="B19" s="2" t="s">
        <v>13</v>
      </c>
    </row>
    <row r="20" spans="2:3" ht="15.75" customHeight="1" x14ac:dyDescent="0.3">
      <c r="C20" s="3" t="s">
        <v>14</v>
      </c>
    </row>
    <row r="21" spans="2:3" ht="15.75" customHeight="1" x14ac:dyDescent="0.3">
      <c r="C21" s="3" t="s">
        <v>15</v>
      </c>
    </row>
    <row r="22" spans="2:3" ht="15.75" customHeight="1" x14ac:dyDescent="0.3">
      <c r="C22" s="3" t="s">
        <v>16</v>
      </c>
    </row>
    <row r="23" spans="2:3" ht="15.75" customHeight="1" x14ac:dyDescent="0.3">
      <c r="B23" s="4"/>
    </row>
    <row r="24" spans="2:3" ht="15.75" customHeight="1" x14ac:dyDescent="0.25"/>
    <row r="25" spans="2:3" ht="15.75" customHeight="1" x14ac:dyDescent="0.25"/>
    <row r="26" spans="2:3" ht="15.75" customHeight="1" x14ac:dyDescent="0.25"/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J7" sqref="J7"/>
    </sheetView>
  </sheetViews>
  <sheetFormatPr defaultColWidth="12.6640625" defaultRowHeight="15" customHeight="1" x14ac:dyDescent="0.25"/>
  <cols>
    <col min="1" max="1" width="12.6640625" style="15" customWidth="1"/>
    <col min="2" max="2" width="15.33203125" customWidth="1"/>
    <col min="3" max="3" width="13.6640625" customWidth="1"/>
    <col min="4" max="6" width="12.6640625" customWidth="1"/>
  </cols>
  <sheetData>
    <row r="1" spans="1:7" ht="15.75" customHeight="1" x14ac:dyDescent="0.25">
      <c r="A1" s="12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6"/>
    </row>
    <row r="2" spans="1:7" ht="15.75" customHeight="1" x14ac:dyDescent="0.25">
      <c r="A2" s="13" t="s">
        <v>23</v>
      </c>
      <c r="B2" s="7" t="s">
        <v>24</v>
      </c>
      <c r="C2" s="7" t="s">
        <v>25</v>
      </c>
      <c r="D2" s="7">
        <v>1000</v>
      </c>
      <c r="E2" s="7">
        <v>30</v>
      </c>
      <c r="F2" s="7" t="s">
        <v>26</v>
      </c>
      <c r="G2" s="7"/>
    </row>
    <row r="3" spans="1:7" ht="15.75" customHeight="1" x14ac:dyDescent="0.25">
      <c r="A3" s="14" t="s">
        <v>27</v>
      </c>
      <c r="B3" s="8" t="s">
        <v>28</v>
      </c>
      <c r="C3" s="8" t="s">
        <v>29</v>
      </c>
      <c r="D3" s="8">
        <v>80</v>
      </c>
      <c r="E3" s="8">
        <v>15</v>
      </c>
      <c r="F3" s="8" t="s">
        <v>30</v>
      </c>
      <c r="G3" s="7"/>
    </row>
    <row r="4" spans="1:7" ht="15.75" customHeight="1" x14ac:dyDescent="0.25">
      <c r="A4" s="13" t="s">
        <v>31</v>
      </c>
      <c r="B4" s="7" t="s">
        <v>32</v>
      </c>
      <c r="C4" s="7" t="s">
        <v>33</v>
      </c>
      <c r="D4" s="7">
        <v>130</v>
      </c>
      <c r="E4" s="7">
        <v>40</v>
      </c>
      <c r="F4" s="7" t="s">
        <v>34</v>
      </c>
      <c r="G4" s="7"/>
    </row>
    <row r="5" spans="1:7" ht="15.75" customHeight="1" x14ac:dyDescent="0.25">
      <c r="A5" s="14" t="s">
        <v>35</v>
      </c>
      <c r="B5" s="8" t="s">
        <v>36</v>
      </c>
      <c r="C5" s="8" t="s">
        <v>37</v>
      </c>
      <c r="D5" s="8">
        <v>900</v>
      </c>
      <c r="E5" s="8">
        <v>25</v>
      </c>
      <c r="F5" s="8" t="s">
        <v>26</v>
      </c>
      <c r="G5" s="7"/>
    </row>
    <row r="6" spans="1:7" ht="15.75" customHeight="1" x14ac:dyDescent="0.25">
      <c r="A6" s="13" t="s">
        <v>38</v>
      </c>
      <c r="B6" s="7" t="s">
        <v>39</v>
      </c>
      <c r="C6" s="7" t="s">
        <v>40</v>
      </c>
      <c r="D6" s="7">
        <v>70</v>
      </c>
      <c r="E6" s="7">
        <v>20</v>
      </c>
      <c r="F6" s="7" t="s">
        <v>41</v>
      </c>
      <c r="G6" s="7"/>
    </row>
    <row r="7" spans="1:7" ht="15.75" customHeight="1" x14ac:dyDescent="0.25">
      <c r="A7" s="14" t="s">
        <v>42</v>
      </c>
      <c r="B7" s="8" t="s">
        <v>43</v>
      </c>
      <c r="C7" s="8" t="s">
        <v>44</v>
      </c>
      <c r="D7" s="8">
        <v>200</v>
      </c>
      <c r="E7" s="8">
        <v>45</v>
      </c>
      <c r="F7" s="8" t="s">
        <v>26</v>
      </c>
      <c r="G7" s="7"/>
    </row>
    <row r="8" spans="1:7" ht="15.75" customHeight="1" x14ac:dyDescent="0.25">
      <c r="A8" s="13" t="s">
        <v>45</v>
      </c>
      <c r="B8" s="7" t="s">
        <v>46</v>
      </c>
      <c r="C8" s="7" t="s">
        <v>47</v>
      </c>
      <c r="D8" s="7">
        <v>30</v>
      </c>
      <c r="E8" s="7">
        <v>5</v>
      </c>
      <c r="F8" s="7" t="s">
        <v>30</v>
      </c>
      <c r="G8" s="7"/>
    </row>
    <row r="9" spans="1:7" ht="15.75" customHeight="1" x14ac:dyDescent="0.25">
      <c r="A9" s="14" t="s">
        <v>48</v>
      </c>
      <c r="B9" s="8" t="s">
        <v>49</v>
      </c>
      <c r="C9" s="8" t="s">
        <v>50</v>
      </c>
      <c r="D9" s="8">
        <v>90</v>
      </c>
      <c r="E9" s="8">
        <v>35</v>
      </c>
      <c r="F9" s="8" t="s">
        <v>34</v>
      </c>
      <c r="G9" s="7"/>
    </row>
    <row r="10" spans="1:7" ht="15.75" customHeight="1" x14ac:dyDescent="0.25">
      <c r="A10" s="13" t="s">
        <v>51</v>
      </c>
      <c r="B10" s="7" t="s">
        <v>52</v>
      </c>
      <c r="C10" s="7" t="s">
        <v>53</v>
      </c>
      <c r="D10" s="7">
        <v>500</v>
      </c>
      <c r="E10" s="7">
        <v>50</v>
      </c>
      <c r="F10" s="7" t="s">
        <v>26</v>
      </c>
      <c r="G10" s="7"/>
    </row>
    <row r="11" spans="1:7" ht="15.75" customHeight="1" x14ac:dyDescent="0.25">
      <c r="A11" s="14" t="s">
        <v>54</v>
      </c>
      <c r="B11" s="8" t="s">
        <v>55</v>
      </c>
      <c r="C11" s="8" t="s">
        <v>56</v>
      </c>
      <c r="D11" s="8">
        <v>130</v>
      </c>
      <c r="E11" s="8">
        <v>10</v>
      </c>
      <c r="F11" s="8" t="s">
        <v>41</v>
      </c>
      <c r="G11" s="7"/>
    </row>
    <row r="12" spans="1:7" ht="15.75" customHeight="1" x14ac:dyDescent="0.25">
      <c r="A12" s="13" t="s">
        <v>57</v>
      </c>
      <c r="B12" s="7" t="s">
        <v>24</v>
      </c>
      <c r="C12" s="7" t="s">
        <v>58</v>
      </c>
      <c r="D12" s="7">
        <v>950</v>
      </c>
      <c r="E12" s="7">
        <v>25</v>
      </c>
      <c r="F12" s="7" t="s">
        <v>26</v>
      </c>
      <c r="G12" s="7"/>
    </row>
    <row r="13" spans="1:7" ht="15.75" customHeight="1" x14ac:dyDescent="0.25">
      <c r="A13" s="14" t="s">
        <v>59</v>
      </c>
      <c r="B13" s="8" t="s">
        <v>28</v>
      </c>
      <c r="C13" s="8" t="s">
        <v>47</v>
      </c>
      <c r="D13" s="8">
        <v>90</v>
      </c>
      <c r="E13" s="8">
        <v>40</v>
      </c>
      <c r="F13" s="8" t="s">
        <v>30</v>
      </c>
      <c r="G13" s="7"/>
    </row>
    <row r="14" spans="1:7" ht="15.75" customHeight="1" x14ac:dyDescent="0.25">
      <c r="A14" s="13" t="s">
        <v>60</v>
      </c>
      <c r="B14" s="7" t="s">
        <v>32</v>
      </c>
      <c r="C14" s="7" t="s">
        <v>61</v>
      </c>
      <c r="D14" s="7">
        <v>120</v>
      </c>
      <c r="E14" s="7">
        <v>35</v>
      </c>
      <c r="F14" s="7" t="s">
        <v>34</v>
      </c>
      <c r="G14" s="7"/>
    </row>
    <row r="15" spans="1:7" ht="15.75" customHeight="1" x14ac:dyDescent="0.25">
      <c r="A15" s="14" t="s">
        <v>62</v>
      </c>
      <c r="B15" s="8" t="s">
        <v>63</v>
      </c>
      <c r="C15" s="8" t="s">
        <v>64</v>
      </c>
      <c r="D15" s="8">
        <v>150</v>
      </c>
      <c r="E15" s="8">
        <v>15</v>
      </c>
      <c r="F15" s="8" t="s">
        <v>26</v>
      </c>
      <c r="G15" s="7"/>
    </row>
    <row r="16" spans="1:7" ht="15.75" customHeight="1" x14ac:dyDescent="0.25">
      <c r="A16" s="13" t="s">
        <v>65</v>
      </c>
      <c r="B16" s="7" t="s">
        <v>43</v>
      </c>
      <c r="C16" s="7" t="s">
        <v>66</v>
      </c>
      <c r="D16" s="7">
        <v>250</v>
      </c>
      <c r="E16" s="7">
        <v>20</v>
      </c>
      <c r="F16" s="7" t="s">
        <v>26</v>
      </c>
      <c r="G16" s="7"/>
    </row>
    <row r="17" spans="1:7" ht="15.75" customHeight="1" x14ac:dyDescent="0.25">
      <c r="A17" s="14" t="s">
        <v>67</v>
      </c>
      <c r="B17" s="8" t="s">
        <v>68</v>
      </c>
      <c r="C17" s="8" t="s">
        <v>69</v>
      </c>
      <c r="D17" s="8">
        <v>50</v>
      </c>
      <c r="E17" s="8">
        <v>35</v>
      </c>
      <c r="F17" s="8" t="s">
        <v>70</v>
      </c>
      <c r="G17" s="7"/>
    </row>
    <row r="18" spans="1:7" ht="15.75" customHeight="1" x14ac:dyDescent="0.25">
      <c r="A18" s="13" t="s">
        <v>71</v>
      </c>
      <c r="B18" s="7" t="s">
        <v>63</v>
      </c>
      <c r="C18" s="7" t="s">
        <v>72</v>
      </c>
      <c r="D18" s="7">
        <v>160</v>
      </c>
      <c r="E18" s="7">
        <v>15</v>
      </c>
      <c r="F18" s="7" t="s">
        <v>26</v>
      </c>
      <c r="G18" s="7"/>
    </row>
    <row r="19" spans="1:7" ht="15.75" customHeight="1" x14ac:dyDescent="0.25">
      <c r="A19" s="14" t="s">
        <v>73</v>
      </c>
      <c r="B19" s="8" t="s">
        <v>24</v>
      </c>
      <c r="C19" s="8" t="s">
        <v>74</v>
      </c>
      <c r="D19" s="8">
        <v>980</v>
      </c>
      <c r="E19" s="8">
        <v>10</v>
      </c>
      <c r="F19" s="8" t="s">
        <v>26</v>
      </c>
      <c r="G19" s="7"/>
    </row>
    <row r="20" spans="1:7" ht="15.75" customHeight="1" x14ac:dyDescent="0.25">
      <c r="A20" s="13" t="s">
        <v>75</v>
      </c>
      <c r="B20" s="7" t="s">
        <v>76</v>
      </c>
      <c r="C20" s="7" t="s">
        <v>77</v>
      </c>
      <c r="D20" s="7">
        <v>150</v>
      </c>
      <c r="E20" s="7">
        <v>15</v>
      </c>
      <c r="F20" s="7" t="s">
        <v>30</v>
      </c>
      <c r="G20" s="7"/>
    </row>
    <row r="21" spans="1:7" ht="15.75" customHeight="1" x14ac:dyDescent="0.25">
      <c r="A21" s="14" t="s">
        <v>78</v>
      </c>
      <c r="B21" s="8" t="s">
        <v>79</v>
      </c>
      <c r="C21" s="8" t="s">
        <v>80</v>
      </c>
      <c r="D21" s="8">
        <v>200</v>
      </c>
      <c r="E21" s="8">
        <v>10</v>
      </c>
      <c r="F21" s="8" t="s">
        <v>41</v>
      </c>
      <c r="G21" s="7"/>
    </row>
    <row r="22" spans="1:7" ht="15.75" customHeight="1" x14ac:dyDescent="0.25">
      <c r="A22" s="13" t="s">
        <v>81</v>
      </c>
      <c r="B22" s="7" t="s">
        <v>82</v>
      </c>
      <c r="C22" s="7" t="s">
        <v>83</v>
      </c>
      <c r="D22" s="7">
        <v>700</v>
      </c>
      <c r="E22" s="7">
        <v>50</v>
      </c>
      <c r="F22" s="7" t="s">
        <v>26</v>
      </c>
      <c r="G22" s="7"/>
    </row>
    <row r="23" spans="1:7" ht="15.75" customHeight="1" x14ac:dyDescent="0.25">
      <c r="A23" s="14" t="s">
        <v>84</v>
      </c>
      <c r="B23" s="8" t="s">
        <v>85</v>
      </c>
      <c r="C23" s="8" t="s">
        <v>86</v>
      </c>
      <c r="D23" s="8">
        <v>80</v>
      </c>
      <c r="E23" s="8">
        <v>20</v>
      </c>
      <c r="F23" s="8" t="s">
        <v>34</v>
      </c>
      <c r="G23" s="7"/>
    </row>
    <row r="24" spans="1:7" ht="15.75" customHeight="1" x14ac:dyDescent="0.25">
      <c r="A24" s="13" t="s">
        <v>87</v>
      </c>
      <c r="B24" s="7" t="s">
        <v>88</v>
      </c>
      <c r="C24" s="7" t="s">
        <v>89</v>
      </c>
      <c r="D24" s="7">
        <v>150</v>
      </c>
      <c r="E24" s="7">
        <v>30</v>
      </c>
      <c r="F24" s="7" t="s">
        <v>26</v>
      </c>
      <c r="G24" s="7"/>
    </row>
    <row r="25" spans="1:7" ht="15.75" customHeight="1" x14ac:dyDescent="0.25">
      <c r="A25" s="14" t="s">
        <v>67</v>
      </c>
      <c r="B25" s="8" t="s">
        <v>68</v>
      </c>
      <c r="C25" s="8" t="s">
        <v>69</v>
      </c>
      <c r="D25" s="8">
        <v>50</v>
      </c>
      <c r="E25" s="8">
        <v>35</v>
      </c>
      <c r="F25" s="8" t="s">
        <v>70</v>
      </c>
      <c r="G25" s="9"/>
    </row>
    <row r="26" spans="1:7" ht="15.75" customHeight="1" x14ac:dyDescent="0.25">
      <c r="A26" s="13" t="s">
        <v>90</v>
      </c>
      <c r="B26" s="7" t="s">
        <v>36</v>
      </c>
      <c r="C26" s="7" t="s">
        <v>91</v>
      </c>
      <c r="D26" s="7">
        <v>800</v>
      </c>
      <c r="E26" s="7">
        <v>45</v>
      </c>
      <c r="F26" s="7" t="s">
        <v>26</v>
      </c>
      <c r="G26" s="7"/>
    </row>
    <row r="27" spans="1:7" ht="15.75" customHeight="1" x14ac:dyDescent="0.25">
      <c r="A27" s="14" t="s">
        <v>92</v>
      </c>
      <c r="B27" s="8" t="s">
        <v>76</v>
      </c>
      <c r="C27" s="8" t="s">
        <v>93</v>
      </c>
      <c r="D27" s="8">
        <v>130</v>
      </c>
      <c r="E27" s="8">
        <v>25</v>
      </c>
      <c r="F27" s="8" t="s">
        <v>30</v>
      </c>
      <c r="G27" s="7"/>
    </row>
    <row r="28" spans="1:7" ht="15.75" customHeight="1" x14ac:dyDescent="0.25">
      <c r="A28" s="13" t="s">
        <v>94</v>
      </c>
      <c r="B28" s="7" t="s">
        <v>49</v>
      </c>
      <c r="C28" s="7" t="s">
        <v>95</v>
      </c>
      <c r="D28" s="7">
        <v>400</v>
      </c>
      <c r="E28" s="7">
        <v>40</v>
      </c>
      <c r="F28" s="7" t="s">
        <v>34</v>
      </c>
      <c r="G28" s="7"/>
    </row>
    <row r="29" spans="1:7" ht="15.75" customHeight="1" x14ac:dyDescent="0.25">
      <c r="A29" s="14" t="s">
        <v>65</v>
      </c>
      <c r="B29" s="8" t="s">
        <v>43</v>
      </c>
      <c r="C29" s="8" t="s">
        <v>66</v>
      </c>
      <c r="D29" s="8">
        <v>230</v>
      </c>
      <c r="E29" s="8">
        <v>20</v>
      </c>
      <c r="F29" s="8" t="s">
        <v>26</v>
      </c>
      <c r="G29" s="9"/>
    </row>
    <row r="30" spans="1:7" ht="15.75" customHeight="1" x14ac:dyDescent="0.25">
      <c r="A30" s="13" t="s">
        <v>96</v>
      </c>
      <c r="B30" s="7" t="s">
        <v>97</v>
      </c>
      <c r="C30" s="7" t="s">
        <v>98</v>
      </c>
      <c r="D30" s="7">
        <v>60</v>
      </c>
      <c r="E30" s="7">
        <v>30</v>
      </c>
      <c r="F30" s="7" t="s">
        <v>30</v>
      </c>
      <c r="G30" s="7"/>
    </row>
    <row r="31" spans="1:7" ht="15.75" customHeight="1" x14ac:dyDescent="0.25">
      <c r="A31" s="14" t="s">
        <v>99</v>
      </c>
      <c r="B31" s="8" t="s">
        <v>100</v>
      </c>
      <c r="C31" s="8" t="s">
        <v>101</v>
      </c>
      <c r="D31" s="8">
        <v>40</v>
      </c>
      <c r="E31" s="8">
        <v>10</v>
      </c>
      <c r="F31" s="8" t="s">
        <v>34</v>
      </c>
      <c r="G31" s="7"/>
    </row>
    <row r="32" spans="1:7" ht="15.75" customHeight="1" x14ac:dyDescent="0.25">
      <c r="A32" s="13" t="s">
        <v>102</v>
      </c>
      <c r="B32" s="7" t="s">
        <v>88</v>
      </c>
      <c r="C32" s="7" t="s">
        <v>103</v>
      </c>
      <c r="D32" s="7">
        <v>130</v>
      </c>
      <c r="E32" s="7">
        <v>5</v>
      </c>
      <c r="F32" s="7" t="s">
        <v>26</v>
      </c>
      <c r="G32" s="7"/>
    </row>
    <row r="33" spans="1:7" ht="15.75" customHeight="1" x14ac:dyDescent="0.25">
      <c r="A33" s="14" t="s">
        <v>104</v>
      </c>
      <c r="B33" s="8" t="s">
        <v>105</v>
      </c>
      <c r="C33" s="8" t="s">
        <v>106</v>
      </c>
      <c r="D33" s="8">
        <v>50</v>
      </c>
      <c r="E33" s="8">
        <v>50</v>
      </c>
      <c r="F33" s="8" t="s">
        <v>30</v>
      </c>
      <c r="G33" s="7"/>
    </row>
    <row r="34" spans="1:7" ht="15.75" customHeight="1" x14ac:dyDescent="0.25">
      <c r="A34" s="13" t="s">
        <v>57</v>
      </c>
      <c r="B34" s="7" t="s">
        <v>24</v>
      </c>
      <c r="C34" s="7" t="s">
        <v>58</v>
      </c>
      <c r="D34" s="7">
        <v>950</v>
      </c>
      <c r="E34" s="7">
        <v>25</v>
      </c>
      <c r="F34" s="7" t="s">
        <v>26</v>
      </c>
      <c r="G34" s="7"/>
    </row>
    <row r="35" spans="1:7" ht="15.75" customHeight="1" x14ac:dyDescent="0.25">
      <c r="A35" s="14" t="s">
        <v>107</v>
      </c>
      <c r="B35" s="8" t="s">
        <v>108</v>
      </c>
      <c r="C35" s="8" t="s">
        <v>109</v>
      </c>
      <c r="D35" s="8">
        <v>100</v>
      </c>
      <c r="E35" s="8">
        <v>20</v>
      </c>
      <c r="F35" s="8" t="s">
        <v>70</v>
      </c>
      <c r="G35" s="7"/>
    </row>
    <row r="36" spans="1:7" ht="15.75" customHeight="1" x14ac:dyDescent="0.25"/>
    <row r="37" spans="1:7" ht="15.75" customHeight="1" x14ac:dyDescent="0.25"/>
    <row r="38" spans="1:7" ht="15.75" customHeight="1" x14ac:dyDescent="0.25"/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03C4-58E5-4BF0-B960-53703AE9BD1A}">
  <dimension ref="A1:L97"/>
  <sheetViews>
    <sheetView tabSelected="1" zoomScale="85" zoomScaleNormal="85" workbookViewId="0">
      <selection activeCell="H18" sqref="H18"/>
    </sheetView>
  </sheetViews>
  <sheetFormatPr defaultRowHeight="13.2" x14ac:dyDescent="0.25"/>
  <cols>
    <col min="1" max="2" width="8.88671875" style="19"/>
    <col min="3" max="3" width="149.77734375" style="19" bestFit="1" customWidth="1"/>
    <col min="4" max="4" width="20.21875" style="19" bestFit="1" customWidth="1"/>
    <col min="5" max="5" width="18.5546875" style="19" bestFit="1" customWidth="1"/>
    <col min="6" max="6" width="15" style="19" bestFit="1" customWidth="1"/>
    <col min="7" max="8" width="14.88671875" style="19" bestFit="1" customWidth="1"/>
    <col min="9" max="9" width="15.5546875" style="19" bestFit="1" customWidth="1"/>
    <col min="10" max="10" width="15.33203125" style="19" bestFit="1" customWidth="1"/>
    <col min="11" max="11" width="17.77734375" style="19" bestFit="1" customWidth="1"/>
    <col min="12" max="12" width="43.109375" style="19" bestFit="1" customWidth="1"/>
    <col min="13" max="16384" width="8.88671875" style="19"/>
  </cols>
  <sheetData>
    <row r="1" spans="1:12" ht="17.399999999999999" x14ac:dyDescent="0.25">
      <c r="A1" s="17" t="s">
        <v>110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20"/>
      <c r="B2" s="20"/>
      <c r="C2" s="20"/>
      <c r="D2" s="20"/>
    </row>
    <row r="3" spans="1:12" ht="15.6" x14ac:dyDescent="0.3">
      <c r="A3" s="20"/>
      <c r="B3" s="10">
        <v>1</v>
      </c>
      <c r="C3" s="10" t="s">
        <v>111</v>
      </c>
      <c r="D3" s="20"/>
    </row>
    <row r="4" spans="1:12" x14ac:dyDescent="0.25">
      <c r="A4" s="20"/>
      <c r="B4" s="20"/>
      <c r="C4" s="11" t="s">
        <v>112</v>
      </c>
      <c r="D4" s="20">
        <f>SUM(Shop_1[Price ($)])</f>
        <v>10100</v>
      </c>
    </row>
    <row r="5" spans="1:12" x14ac:dyDescent="0.25">
      <c r="A5" s="20"/>
      <c r="B5" s="20"/>
      <c r="C5" s="11" t="s">
        <v>113</v>
      </c>
      <c r="D5" s="20">
        <f>COUNTA(Shop_1[Product Name])</f>
        <v>34</v>
      </c>
    </row>
    <row r="6" spans="1:12" x14ac:dyDescent="0.25">
      <c r="A6" s="20"/>
      <c r="B6" s="20"/>
      <c r="C6" s="11" t="s">
        <v>114</v>
      </c>
      <c r="D6" s="21">
        <f>AVERAGE(Shop_1[Price ($)])</f>
        <v>297.05882352941177</v>
      </c>
    </row>
    <row r="7" spans="1:12" x14ac:dyDescent="0.25">
      <c r="A7" s="20"/>
      <c r="B7" s="20"/>
      <c r="C7" s="20"/>
      <c r="D7" s="20"/>
    </row>
    <row r="8" spans="1:12" ht="15.6" x14ac:dyDescent="0.3">
      <c r="A8" s="20"/>
      <c r="B8" s="22">
        <v>2</v>
      </c>
      <c r="C8" s="10" t="s">
        <v>115</v>
      </c>
      <c r="D8" s="20"/>
    </row>
    <row r="9" spans="1:12" x14ac:dyDescent="0.25">
      <c r="A9" s="20"/>
      <c r="B9" s="20"/>
      <c r="C9" s="11" t="s">
        <v>116</v>
      </c>
      <c r="D9" s="20">
        <f>MIN(Shop_1[Price ($)])</f>
        <v>30</v>
      </c>
    </row>
    <row r="10" spans="1:12" x14ac:dyDescent="0.25">
      <c r="A10" s="20"/>
      <c r="B10" s="20"/>
      <c r="C10" s="11" t="s">
        <v>117</v>
      </c>
      <c r="D10" s="20">
        <f>MAX(Shop_1[Price ($)])</f>
        <v>1000</v>
      </c>
    </row>
    <row r="11" spans="1:12" x14ac:dyDescent="0.25">
      <c r="A11" s="20"/>
      <c r="B11" s="20"/>
      <c r="C11" s="20"/>
      <c r="D11" s="20"/>
    </row>
    <row r="12" spans="1:12" ht="15.6" x14ac:dyDescent="0.3">
      <c r="A12" s="20"/>
      <c r="B12" s="23">
        <v>4</v>
      </c>
      <c r="C12" s="10" t="s">
        <v>120</v>
      </c>
      <c r="D12" s="20"/>
    </row>
    <row r="13" spans="1:12" x14ac:dyDescent="0.25">
      <c r="A13" s="20"/>
      <c r="B13" s="20"/>
      <c r="C13" s="11" t="s">
        <v>121</v>
      </c>
      <c r="D13" s="20">
        <f>SUMIF(Shop_1[Category],"Electronics",Shop_1[Price ($)])</f>
        <v>8050</v>
      </c>
    </row>
    <row r="14" spans="1:12" x14ac:dyDescent="0.25">
      <c r="A14" s="20"/>
      <c r="B14" s="20"/>
      <c r="C14" s="11" t="s">
        <v>122</v>
      </c>
      <c r="D14" s="20">
        <f>COUNTIF(Shop_1[Price ($)],"&lt;100")</f>
        <v>11</v>
      </c>
    </row>
    <row r="15" spans="1:12" ht="13.8" x14ac:dyDescent="0.25">
      <c r="A15" s="20"/>
      <c r="B15" s="20"/>
      <c r="C15" s="22"/>
      <c r="D15" s="20"/>
    </row>
    <row r="18" spans="2:10" ht="15.6" x14ac:dyDescent="0.3">
      <c r="B18" s="23">
        <v>3</v>
      </c>
      <c r="C18" s="16" t="s">
        <v>118</v>
      </c>
    </row>
    <row r="19" spans="2:10" x14ac:dyDescent="0.25">
      <c r="C19" s="11" t="s">
        <v>119</v>
      </c>
    </row>
    <row r="21" spans="2:10" x14ac:dyDescent="0.25">
      <c r="D21" s="24" t="s">
        <v>17</v>
      </c>
      <c r="E21" s="25" t="s">
        <v>18</v>
      </c>
      <c r="F21" s="25" t="s">
        <v>19</v>
      </c>
      <c r="G21" s="25" t="s">
        <v>20</v>
      </c>
      <c r="H21" s="25" t="s">
        <v>21</v>
      </c>
      <c r="I21" s="25" t="s">
        <v>22</v>
      </c>
      <c r="J21" s="25" t="s">
        <v>127</v>
      </c>
    </row>
    <row r="22" spans="2:10" x14ac:dyDescent="0.25">
      <c r="D22" s="26" t="s">
        <v>23</v>
      </c>
      <c r="E22" s="27" t="s">
        <v>24</v>
      </c>
      <c r="F22" s="27" t="s">
        <v>25</v>
      </c>
      <c r="G22" s="27">
        <v>1000</v>
      </c>
      <c r="H22" s="27">
        <v>30</v>
      </c>
      <c r="I22" s="27" t="s">
        <v>26</v>
      </c>
      <c r="J22" s="27" t="str">
        <f>IF(Shop_14[[#This Row],[Price ($)]]&gt;=500,"High Price", "Standard Price")</f>
        <v>High Price</v>
      </c>
    </row>
    <row r="23" spans="2:10" x14ac:dyDescent="0.25">
      <c r="D23" s="28" t="s">
        <v>27</v>
      </c>
      <c r="E23" s="29" t="s">
        <v>28</v>
      </c>
      <c r="F23" s="29" t="s">
        <v>29</v>
      </c>
      <c r="G23" s="29">
        <v>80</v>
      </c>
      <c r="H23" s="29">
        <v>15</v>
      </c>
      <c r="I23" s="29" t="s">
        <v>30</v>
      </c>
      <c r="J23" s="29" t="str">
        <f>IF(Shop_14[[#This Row],[Price ($)]]&gt;=500,"High Price", "Standard Price")</f>
        <v>Standard Price</v>
      </c>
    </row>
    <row r="24" spans="2:10" x14ac:dyDescent="0.25">
      <c r="D24" s="26" t="s">
        <v>31</v>
      </c>
      <c r="E24" s="27" t="s">
        <v>32</v>
      </c>
      <c r="F24" s="27" t="s">
        <v>33</v>
      </c>
      <c r="G24" s="27">
        <v>130</v>
      </c>
      <c r="H24" s="27">
        <v>40</v>
      </c>
      <c r="I24" s="27" t="s">
        <v>34</v>
      </c>
      <c r="J24" s="27" t="str">
        <f>IF(Shop_14[[#This Row],[Price ($)]]&gt;=500,"High Price", "Standard Price")</f>
        <v>Standard Price</v>
      </c>
    </row>
    <row r="25" spans="2:10" x14ac:dyDescent="0.25">
      <c r="D25" s="28" t="s">
        <v>35</v>
      </c>
      <c r="E25" s="29" t="s">
        <v>36</v>
      </c>
      <c r="F25" s="29" t="s">
        <v>37</v>
      </c>
      <c r="G25" s="29">
        <v>900</v>
      </c>
      <c r="H25" s="29">
        <v>25</v>
      </c>
      <c r="I25" s="29" t="s">
        <v>26</v>
      </c>
      <c r="J25" s="29" t="str">
        <f>IF(Shop_14[[#This Row],[Price ($)]]&gt;=500,"High Price", "Standard Price")</f>
        <v>High Price</v>
      </c>
    </row>
    <row r="26" spans="2:10" x14ac:dyDescent="0.25">
      <c r="D26" s="26" t="s">
        <v>38</v>
      </c>
      <c r="E26" s="27" t="s">
        <v>39</v>
      </c>
      <c r="F26" s="27" t="s">
        <v>40</v>
      </c>
      <c r="G26" s="27">
        <v>70</v>
      </c>
      <c r="H26" s="27">
        <v>20</v>
      </c>
      <c r="I26" s="27" t="s">
        <v>41</v>
      </c>
      <c r="J26" s="19" t="str">
        <f>IF(Shop_14[[#This Row],[Price ($)]]&gt;=500,"High Price", "Standard Price")</f>
        <v>Standard Price</v>
      </c>
    </row>
    <row r="27" spans="2:10" x14ac:dyDescent="0.25">
      <c r="D27" s="28" t="s">
        <v>42</v>
      </c>
      <c r="E27" s="29" t="s">
        <v>43</v>
      </c>
      <c r="F27" s="29" t="s">
        <v>44</v>
      </c>
      <c r="G27" s="29">
        <v>200</v>
      </c>
      <c r="H27" s="29">
        <v>45</v>
      </c>
      <c r="I27" s="29" t="s">
        <v>26</v>
      </c>
      <c r="J27" s="29" t="str">
        <f>IF(Shop_14[[#This Row],[Price ($)]]&gt;=500,"High Price", "Standard Price")</f>
        <v>Standard Price</v>
      </c>
    </row>
    <row r="28" spans="2:10" x14ac:dyDescent="0.25">
      <c r="D28" s="26" t="s">
        <v>45</v>
      </c>
      <c r="E28" s="27" t="s">
        <v>46</v>
      </c>
      <c r="F28" s="27" t="s">
        <v>47</v>
      </c>
      <c r="G28" s="27">
        <v>30</v>
      </c>
      <c r="H28" s="27">
        <v>5</v>
      </c>
      <c r="I28" s="27" t="s">
        <v>30</v>
      </c>
      <c r="J28" s="19" t="str">
        <f>IF(Shop_14[[#This Row],[Price ($)]]&gt;=500,"High Price", "Standard Price")</f>
        <v>Standard Price</v>
      </c>
    </row>
    <row r="29" spans="2:10" x14ac:dyDescent="0.25">
      <c r="D29" s="28" t="s">
        <v>48</v>
      </c>
      <c r="E29" s="29" t="s">
        <v>49</v>
      </c>
      <c r="F29" s="29" t="s">
        <v>50</v>
      </c>
      <c r="G29" s="29">
        <v>90</v>
      </c>
      <c r="H29" s="29">
        <v>35</v>
      </c>
      <c r="I29" s="29" t="s">
        <v>34</v>
      </c>
      <c r="J29" s="29" t="str">
        <f>IF(Shop_14[[#This Row],[Price ($)]]&gt;=500,"High Price", "Standard Price")</f>
        <v>Standard Price</v>
      </c>
    </row>
    <row r="30" spans="2:10" x14ac:dyDescent="0.25">
      <c r="D30" s="26" t="s">
        <v>51</v>
      </c>
      <c r="E30" s="27" t="s">
        <v>52</v>
      </c>
      <c r="F30" s="27" t="s">
        <v>53</v>
      </c>
      <c r="G30" s="27">
        <v>500</v>
      </c>
      <c r="H30" s="27">
        <v>50</v>
      </c>
      <c r="I30" s="27" t="s">
        <v>26</v>
      </c>
      <c r="J30" s="19" t="str">
        <f>IF(Shop_14[[#This Row],[Price ($)]]&gt;=500,"High Price", "Standard Price")</f>
        <v>High Price</v>
      </c>
    </row>
    <row r="31" spans="2:10" x14ac:dyDescent="0.25">
      <c r="D31" s="28" t="s">
        <v>54</v>
      </c>
      <c r="E31" s="29" t="s">
        <v>55</v>
      </c>
      <c r="F31" s="29" t="s">
        <v>56</v>
      </c>
      <c r="G31" s="29">
        <v>130</v>
      </c>
      <c r="H31" s="29">
        <v>10</v>
      </c>
      <c r="I31" s="29" t="s">
        <v>41</v>
      </c>
      <c r="J31" s="29" t="str">
        <f>IF(Shop_14[[#This Row],[Price ($)]]&gt;=500,"High Price", "Standard Price")</f>
        <v>Standard Price</v>
      </c>
    </row>
    <row r="32" spans="2:10" x14ac:dyDescent="0.25">
      <c r="D32" s="26" t="s">
        <v>57</v>
      </c>
      <c r="E32" s="27" t="s">
        <v>24</v>
      </c>
      <c r="F32" s="27" t="s">
        <v>58</v>
      </c>
      <c r="G32" s="27">
        <v>950</v>
      </c>
      <c r="H32" s="27">
        <v>25</v>
      </c>
      <c r="I32" s="27" t="s">
        <v>26</v>
      </c>
      <c r="J32" s="19" t="str">
        <f>IF(Shop_14[[#This Row],[Price ($)]]&gt;=500,"High Price", "Standard Price")</f>
        <v>High Price</v>
      </c>
    </row>
    <row r="33" spans="4:10" x14ac:dyDescent="0.25">
      <c r="D33" s="28" t="s">
        <v>59</v>
      </c>
      <c r="E33" s="29" t="s">
        <v>28</v>
      </c>
      <c r="F33" s="29" t="s">
        <v>47</v>
      </c>
      <c r="G33" s="29">
        <v>90</v>
      </c>
      <c r="H33" s="29">
        <v>40</v>
      </c>
      <c r="I33" s="29" t="s">
        <v>30</v>
      </c>
      <c r="J33" s="29" t="str">
        <f>IF(Shop_14[[#This Row],[Price ($)]]&gt;=500,"High Price", "Standard Price")</f>
        <v>Standard Price</v>
      </c>
    </row>
    <row r="34" spans="4:10" x14ac:dyDescent="0.25">
      <c r="D34" s="26" t="s">
        <v>60</v>
      </c>
      <c r="E34" s="27" t="s">
        <v>32</v>
      </c>
      <c r="F34" s="27" t="s">
        <v>61</v>
      </c>
      <c r="G34" s="27">
        <v>120</v>
      </c>
      <c r="H34" s="27">
        <v>35</v>
      </c>
      <c r="I34" s="27" t="s">
        <v>34</v>
      </c>
      <c r="J34" s="19" t="str">
        <f>IF(Shop_14[[#This Row],[Price ($)]]&gt;=500,"High Price", "Standard Price")</f>
        <v>Standard Price</v>
      </c>
    </row>
    <row r="35" spans="4:10" x14ac:dyDescent="0.25">
      <c r="D35" s="28" t="s">
        <v>62</v>
      </c>
      <c r="E35" s="29" t="s">
        <v>63</v>
      </c>
      <c r="F35" s="29" t="s">
        <v>64</v>
      </c>
      <c r="G35" s="29">
        <v>150</v>
      </c>
      <c r="H35" s="29">
        <v>15</v>
      </c>
      <c r="I35" s="29" t="s">
        <v>26</v>
      </c>
      <c r="J35" s="29" t="str">
        <f>IF(Shop_14[[#This Row],[Price ($)]]&gt;=500,"High Price", "Standard Price")</f>
        <v>Standard Price</v>
      </c>
    </row>
    <row r="36" spans="4:10" x14ac:dyDescent="0.25">
      <c r="D36" s="26" t="s">
        <v>65</v>
      </c>
      <c r="E36" s="27" t="s">
        <v>43</v>
      </c>
      <c r="F36" s="27" t="s">
        <v>66</v>
      </c>
      <c r="G36" s="27">
        <v>250</v>
      </c>
      <c r="H36" s="27">
        <v>20</v>
      </c>
      <c r="I36" s="27" t="s">
        <v>26</v>
      </c>
      <c r="J36" s="19" t="str">
        <f>IF(Shop_14[[#This Row],[Price ($)]]&gt;=500,"High Price", "Standard Price")</f>
        <v>Standard Price</v>
      </c>
    </row>
    <row r="37" spans="4:10" x14ac:dyDescent="0.25">
      <c r="D37" s="28" t="s">
        <v>67</v>
      </c>
      <c r="E37" s="29" t="s">
        <v>68</v>
      </c>
      <c r="F37" s="29" t="s">
        <v>69</v>
      </c>
      <c r="G37" s="29">
        <v>50</v>
      </c>
      <c r="H37" s="29">
        <v>35</v>
      </c>
      <c r="I37" s="29" t="s">
        <v>70</v>
      </c>
      <c r="J37" s="29" t="str">
        <f>IF(Shop_14[[#This Row],[Price ($)]]&gt;=500,"High Price", "Standard Price")</f>
        <v>Standard Price</v>
      </c>
    </row>
    <row r="38" spans="4:10" x14ac:dyDescent="0.25">
      <c r="D38" s="26" t="s">
        <v>71</v>
      </c>
      <c r="E38" s="27" t="s">
        <v>63</v>
      </c>
      <c r="F38" s="27" t="s">
        <v>72</v>
      </c>
      <c r="G38" s="27">
        <v>160</v>
      </c>
      <c r="H38" s="27">
        <v>15</v>
      </c>
      <c r="I38" s="27" t="s">
        <v>26</v>
      </c>
      <c r="J38" s="19" t="str">
        <f>IF(Shop_14[[#This Row],[Price ($)]]&gt;=500,"High Price", "Standard Price")</f>
        <v>Standard Price</v>
      </c>
    </row>
    <row r="39" spans="4:10" x14ac:dyDescent="0.25">
      <c r="D39" s="28" t="s">
        <v>73</v>
      </c>
      <c r="E39" s="29" t="s">
        <v>24</v>
      </c>
      <c r="F39" s="29" t="s">
        <v>74</v>
      </c>
      <c r="G39" s="29">
        <v>980</v>
      </c>
      <c r="H39" s="29">
        <v>10</v>
      </c>
      <c r="I39" s="29" t="s">
        <v>26</v>
      </c>
      <c r="J39" s="29" t="str">
        <f>IF(Shop_14[[#This Row],[Price ($)]]&gt;=500,"High Price", "Standard Price")</f>
        <v>High Price</v>
      </c>
    </row>
    <row r="40" spans="4:10" x14ac:dyDescent="0.25">
      <c r="D40" s="26" t="s">
        <v>75</v>
      </c>
      <c r="E40" s="27" t="s">
        <v>76</v>
      </c>
      <c r="F40" s="27" t="s">
        <v>77</v>
      </c>
      <c r="G40" s="27">
        <v>150</v>
      </c>
      <c r="H40" s="27">
        <v>15</v>
      </c>
      <c r="I40" s="27" t="s">
        <v>30</v>
      </c>
      <c r="J40" s="19" t="str">
        <f>IF(Shop_14[[#This Row],[Price ($)]]&gt;=500,"High Price", "Standard Price")</f>
        <v>Standard Price</v>
      </c>
    </row>
    <row r="41" spans="4:10" x14ac:dyDescent="0.25">
      <c r="D41" s="28" t="s">
        <v>78</v>
      </c>
      <c r="E41" s="29" t="s">
        <v>79</v>
      </c>
      <c r="F41" s="29" t="s">
        <v>80</v>
      </c>
      <c r="G41" s="29">
        <v>200</v>
      </c>
      <c r="H41" s="29">
        <v>10</v>
      </c>
      <c r="I41" s="29" t="s">
        <v>41</v>
      </c>
      <c r="J41" s="29" t="str">
        <f>IF(Shop_14[[#This Row],[Price ($)]]&gt;=500,"High Price", "Standard Price")</f>
        <v>Standard Price</v>
      </c>
    </row>
    <row r="42" spans="4:10" x14ac:dyDescent="0.25">
      <c r="D42" s="26" t="s">
        <v>81</v>
      </c>
      <c r="E42" s="27" t="s">
        <v>82</v>
      </c>
      <c r="F42" s="27" t="s">
        <v>83</v>
      </c>
      <c r="G42" s="27">
        <v>700</v>
      </c>
      <c r="H42" s="27">
        <v>50</v>
      </c>
      <c r="I42" s="27" t="s">
        <v>26</v>
      </c>
      <c r="J42" s="19" t="str">
        <f>IF(Shop_14[[#This Row],[Price ($)]]&gt;=500,"High Price", "Standard Price")</f>
        <v>High Price</v>
      </c>
    </row>
    <row r="43" spans="4:10" x14ac:dyDescent="0.25">
      <c r="D43" s="28" t="s">
        <v>84</v>
      </c>
      <c r="E43" s="29" t="s">
        <v>85</v>
      </c>
      <c r="F43" s="29" t="s">
        <v>86</v>
      </c>
      <c r="G43" s="29">
        <v>80</v>
      </c>
      <c r="H43" s="29">
        <v>20</v>
      </c>
      <c r="I43" s="29" t="s">
        <v>34</v>
      </c>
      <c r="J43" s="29" t="str">
        <f>IF(Shop_14[[#This Row],[Price ($)]]&gt;=500,"High Price", "Standard Price")</f>
        <v>Standard Price</v>
      </c>
    </row>
    <row r="44" spans="4:10" x14ac:dyDescent="0.25">
      <c r="D44" s="26" t="s">
        <v>87</v>
      </c>
      <c r="E44" s="27" t="s">
        <v>88</v>
      </c>
      <c r="F44" s="27" t="s">
        <v>89</v>
      </c>
      <c r="G44" s="27">
        <v>150</v>
      </c>
      <c r="H44" s="27">
        <v>30</v>
      </c>
      <c r="I44" s="27" t="s">
        <v>26</v>
      </c>
      <c r="J44" s="19" t="str">
        <f>IF(Shop_14[[#This Row],[Price ($)]]&gt;=500,"High Price", "Standard Price")</f>
        <v>Standard Price</v>
      </c>
    </row>
    <row r="45" spans="4:10" x14ac:dyDescent="0.25">
      <c r="D45" s="28" t="s">
        <v>67</v>
      </c>
      <c r="E45" s="29" t="s">
        <v>68</v>
      </c>
      <c r="F45" s="29" t="s">
        <v>69</v>
      </c>
      <c r="G45" s="29">
        <v>50</v>
      </c>
      <c r="H45" s="29">
        <v>35</v>
      </c>
      <c r="I45" s="29" t="s">
        <v>70</v>
      </c>
      <c r="J45" s="29" t="str">
        <f>IF(Shop_14[[#This Row],[Price ($)]]&gt;=500,"High Price", "Standard Price")</f>
        <v>Standard Price</v>
      </c>
    </row>
    <row r="46" spans="4:10" x14ac:dyDescent="0.25">
      <c r="D46" s="26" t="s">
        <v>90</v>
      </c>
      <c r="E46" s="27" t="s">
        <v>36</v>
      </c>
      <c r="F46" s="27" t="s">
        <v>91</v>
      </c>
      <c r="G46" s="27">
        <v>800</v>
      </c>
      <c r="H46" s="27">
        <v>45</v>
      </c>
      <c r="I46" s="27" t="s">
        <v>26</v>
      </c>
      <c r="J46" s="19" t="str">
        <f>IF(Shop_14[[#This Row],[Price ($)]]&gt;=500,"High Price", "Standard Price")</f>
        <v>High Price</v>
      </c>
    </row>
    <row r="47" spans="4:10" x14ac:dyDescent="0.25">
      <c r="D47" s="28" t="s">
        <v>92</v>
      </c>
      <c r="E47" s="29" t="s">
        <v>76</v>
      </c>
      <c r="F47" s="29" t="s">
        <v>93</v>
      </c>
      <c r="G47" s="29">
        <v>130</v>
      </c>
      <c r="H47" s="29">
        <v>25</v>
      </c>
      <c r="I47" s="29" t="s">
        <v>30</v>
      </c>
      <c r="J47" s="29" t="str">
        <f>IF(Shop_14[[#This Row],[Price ($)]]&gt;=500,"High Price", "Standard Price")</f>
        <v>Standard Price</v>
      </c>
    </row>
    <row r="48" spans="4:10" x14ac:dyDescent="0.25">
      <c r="D48" s="26" t="s">
        <v>94</v>
      </c>
      <c r="E48" s="27" t="s">
        <v>49</v>
      </c>
      <c r="F48" s="27" t="s">
        <v>95</v>
      </c>
      <c r="G48" s="27">
        <v>400</v>
      </c>
      <c r="H48" s="27">
        <v>40</v>
      </c>
      <c r="I48" s="27" t="s">
        <v>34</v>
      </c>
      <c r="J48" s="19" t="str">
        <f>IF(Shop_14[[#This Row],[Price ($)]]&gt;=500,"High Price", "Standard Price")</f>
        <v>Standard Price</v>
      </c>
    </row>
    <row r="49" spans="2:12" x14ac:dyDescent="0.25">
      <c r="D49" s="28" t="s">
        <v>65</v>
      </c>
      <c r="E49" s="29" t="s">
        <v>43</v>
      </c>
      <c r="F49" s="29" t="s">
        <v>66</v>
      </c>
      <c r="G49" s="29">
        <v>230</v>
      </c>
      <c r="H49" s="29">
        <v>20</v>
      </c>
      <c r="I49" s="29" t="s">
        <v>26</v>
      </c>
      <c r="J49" s="29" t="str">
        <f>IF(Shop_14[[#This Row],[Price ($)]]&gt;=500,"High Price", "Standard Price")</f>
        <v>Standard Price</v>
      </c>
    </row>
    <row r="50" spans="2:12" x14ac:dyDescent="0.25">
      <c r="D50" s="26" t="s">
        <v>96</v>
      </c>
      <c r="E50" s="27" t="s">
        <v>97</v>
      </c>
      <c r="F50" s="27" t="s">
        <v>98</v>
      </c>
      <c r="G50" s="27">
        <v>60</v>
      </c>
      <c r="H50" s="27">
        <v>30</v>
      </c>
      <c r="I50" s="27" t="s">
        <v>30</v>
      </c>
      <c r="J50" s="19" t="str">
        <f>IF(Shop_14[[#This Row],[Price ($)]]&gt;=500,"High Price", "Standard Price")</f>
        <v>Standard Price</v>
      </c>
    </row>
    <row r="51" spans="2:12" x14ac:dyDescent="0.25">
      <c r="D51" s="28" t="s">
        <v>99</v>
      </c>
      <c r="E51" s="29" t="s">
        <v>100</v>
      </c>
      <c r="F51" s="29" t="s">
        <v>101</v>
      </c>
      <c r="G51" s="29">
        <v>40</v>
      </c>
      <c r="H51" s="29">
        <v>10</v>
      </c>
      <c r="I51" s="29" t="s">
        <v>34</v>
      </c>
      <c r="J51" s="29" t="str">
        <f>IF(Shop_14[[#This Row],[Price ($)]]&gt;=500,"High Price", "Standard Price")</f>
        <v>Standard Price</v>
      </c>
    </row>
    <row r="52" spans="2:12" x14ac:dyDescent="0.25">
      <c r="D52" s="26" t="s">
        <v>102</v>
      </c>
      <c r="E52" s="27" t="s">
        <v>88</v>
      </c>
      <c r="F52" s="27" t="s">
        <v>103</v>
      </c>
      <c r="G52" s="27">
        <v>130</v>
      </c>
      <c r="H52" s="27">
        <v>5</v>
      </c>
      <c r="I52" s="27" t="s">
        <v>26</v>
      </c>
      <c r="J52" s="19" t="str">
        <f>IF(Shop_14[[#This Row],[Price ($)]]&gt;=500,"High Price", "Standard Price")</f>
        <v>Standard Price</v>
      </c>
    </row>
    <row r="53" spans="2:12" x14ac:dyDescent="0.25">
      <c r="D53" s="28" t="s">
        <v>104</v>
      </c>
      <c r="E53" s="29" t="s">
        <v>105</v>
      </c>
      <c r="F53" s="29" t="s">
        <v>106</v>
      </c>
      <c r="G53" s="29">
        <v>50</v>
      </c>
      <c r="H53" s="29">
        <v>50</v>
      </c>
      <c r="I53" s="29" t="s">
        <v>30</v>
      </c>
      <c r="J53" s="29" t="str">
        <f>IF(Shop_14[[#This Row],[Price ($)]]&gt;=500,"High Price", "Standard Price")</f>
        <v>Standard Price</v>
      </c>
    </row>
    <row r="54" spans="2:12" x14ac:dyDescent="0.25">
      <c r="D54" s="26" t="s">
        <v>57</v>
      </c>
      <c r="E54" s="27" t="s">
        <v>24</v>
      </c>
      <c r="F54" s="27" t="s">
        <v>58</v>
      </c>
      <c r="G54" s="27">
        <v>950</v>
      </c>
      <c r="H54" s="27">
        <v>25</v>
      </c>
      <c r="I54" s="27" t="s">
        <v>26</v>
      </c>
      <c r="J54" s="19" t="str">
        <f>IF(Shop_14[[#This Row],[Price ($)]]&gt;=500,"High Price", "Standard Price")</f>
        <v>High Price</v>
      </c>
    </row>
    <row r="55" spans="2:12" x14ac:dyDescent="0.25">
      <c r="D55" s="28" t="s">
        <v>107</v>
      </c>
      <c r="E55" s="29" t="s">
        <v>108</v>
      </c>
      <c r="F55" s="29" t="s">
        <v>109</v>
      </c>
      <c r="G55" s="29">
        <v>100</v>
      </c>
      <c r="H55" s="29">
        <v>20</v>
      </c>
      <c r="I55" s="29" t="s">
        <v>70</v>
      </c>
      <c r="J55" s="29" t="str">
        <f>IF(Shop_14[[#This Row],[Price ($)]]&gt;=500,"High Price", "Standard Price")</f>
        <v>Standard Price</v>
      </c>
    </row>
    <row r="57" spans="2:12" ht="15.6" x14ac:dyDescent="0.3">
      <c r="B57" s="23">
        <v>5</v>
      </c>
      <c r="C57" s="10" t="s">
        <v>123</v>
      </c>
    </row>
    <row r="58" spans="2:12" x14ac:dyDescent="0.25">
      <c r="B58" s="20"/>
      <c r="C58" s="11" t="s">
        <v>124</v>
      </c>
    </row>
    <row r="59" spans="2:12" x14ac:dyDescent="0.25">
      <c r="B59" s="20"/>
      <c r="C59" s="11" t="s">
        <v>125</v>
      </c>
      <c r="L59" s="19" t="s">
        <v>130</v>
      </c>
    </row>
    <row r="60" spans="2:12" x14ac:dyDescent="0.25">
      <c r="B60" s="20"/>
      <c r="C60" s="11" t="s">
        <v>126</v>
      </c>
    </row>
    <row r="63" spans="2:12" x14ac:dyDescent="0.25">
      <c r="D63" s="24" t="s">
        <v>17</v>
      </c>
      <c r="E63" s="25" t="s">
        <v>18</v>
      </c>
      <c r="F63" s="25" t="s">
        <v>19</v>
      </c>
      <c r="G63" s="25" t="s">
        <v>20</v>
      </c>
      <c r="H63" s="25" t="s">
        <v>21</v>
      </c>
      <c r="I63" s="25" t="s">
        <v>22</v>
      </c>
      <c r="J63" s="25" t="s">
        <v>128</v>
      </c>
      <c r="K63" s="25" t="s">
        <v>129</v>
      </c>
      <c r="L63" s="25" t="s">
        <v>131</v>
      </c>
    </row>
    <row r="64" spans="2:12" x14ac:dyDescent="0.25">
      <c r="D64" s="26" t="s">
        <v>23</v>
      </c>
      <c r="E64" s="27" t="s">
        <v>24</v>
      </c>
      <c r="F64" s="27" t="s">
        <v>25</v>
      </c>
      <c r="G64" s="27">
        <v>1000</v>
      </c>
      <c r="H64" s="27">
        <v>30</v>
      </c>
      <c r="I64" s="27" t="s">
        <v>26</v>
      </c>
      <c r="J64" s="27" t="str">
        <f>LEFT(Shop_16[[#This Row],[Product ID]],2)</f>
        <v>28</v>
      </c>
      <c r="K64" s="27" t="str">
        <f>RIGHT(Shop_16[[#This Row],[Product ID]],2)</f>
        <v>US</v>
      </c>
      <c r="L64" s="27" t="str">
        <f>MID(Shop_16[[#This Row],[Product ID]],4,3)</f>
        <v>JAN</v>
      </c>
    </row>
    <row r="65" spans="4:12" x14ac:dyDescent="0.25">
      <c r="D65" s="28" t="s">
        <v>27</v>
      </c>
      <c r="E65" s="29" t="s">
        <v>28</v>
      </c>
      <c r="F65" s="29" t="s">
        <v>29</v>
      </c>
      <c r="G65" s="29">
        <v>80</v>
      </c>
      <c r="H65" s="29">
        <v>15</v>
      </c>
      <c r="I65" s="29" t="s">
        <v>30</v>
      </c>
      <c r="J65" s="29" t="str">
        <f>LEFT(Shop_16[[#This Row],[Product ID]],2)</f>
        <v>15</v>
      </c>
      <c r="K65" s="29" t="str">
        <f>RIGHT(Shop_16[[#This Row],[Product ID]],2)</f>
        <v>US</v>
      </c>
      <c r="L65" s="29" t="str">
        <f>MID(Shop_16[[#This Row],[Product ID]],4,3)</f>
        <v>FEB</v>
      </c>
    </row>
    <row r="66" spans="4:12" x14ac:dyDescent="0.25">
      <c r="D66" s="26" t="s">
        <v>31</v>
      </c>
      <c r="E66" s="27" t="s">
        <v>32</v>
      </c>
      <c r="F66" s="27" t="s">
        <v>33</v>
      </c>
      <c r="G66" s="27">
        <v>130</v>
      </c>
      <c r="H66" s="27">
        <v>40</v>
      </c>
      <c r="I66" s="19" t="s">
        <v>34</v>
      </c>
      <c r="J66" s="19" t="str">
        <f>LEFT(Shop_16[[#This Row],[Product ID]],2)</f>
        <v>03</v>
      </c>
      <c r="K66" s="19" t="str">
        <f>RIGHT(Shop_16[[#This Row],[Product ID]],2)</f>
        <v>US</v>
      </c>
      <c r="L66" s="19" t="str">
        <f>MID(Shop_16[[#This Row],[Product ID]],4,3)</f>
        <v>MAR</v>
      </c>
    </row>
    <row r="67" spans="4:12" x14ac:dyDescent="0.25">
      <c r="D67" s="28" t="s">
        <v>35</v>
      </c>
      <c r="E67" s="29" t="s">
        <v>36</v>
      </c>
      <c r="F67" s="29" t="s">
        <v>37</v>
      </c>
      <c r="G67" s="29">
        <v>900</v>
      </c>
      <c r="H67" s="29">
        <v>25</v>
      </c>
      <c r="I67" s="19" t="s">
        <v>26</v>
      </c>
      <c r="J67" s="19" t="str">
        <f>LEFT(Shop_16[[#This Row],[Product ID]],2)</f>
        <v>11</v>
      </c>
      <c r="K67" s="19" t="str">
        <f>RIGHT(Shop_16[[#This Row],[Product ID]],2)</f>
        <v>US</v>
      </c>
      <c r="L67" s="19" t="str">
        <f>MID(Shop_16[[#This Row],[Product ID]],4,3)</f>
        <v>APR</v>
      </c>
    </row>
    <row r="68" spans="4:12" x14ac:dyDescent="0.25">
      <c r="D68" s="26" t="s">
        <v>38</v>
      </c>
      <c r="E68" s="27" t="s">
        <v>39</v>
      </c>
      <c r="F68" s="27" t="s">
        <v>40</v>
      </c>
      <c r="G68" s="27">
        <v>70</v>
      </c>
      <c r="H68" s="27">
        <v>20</v>
      </c>
      <c r="I68" s="19" t="s">
        <v>41</v>
      </c>
      <c r="J68" s="19" t="str">
        <f>LEFT(Shop_16[[#This Row],[Product ID]],2)</f>
        <v>22</v>
      </c>
      <c r="K68" s="19" t="str">
        <f>RIGHT(Shop_16[[#This Row],[Product ID]],2)</f>
        <v>US</v>
      </c>
      <c r="L68" s="19" t="str">
        <f>MID(Shop_16[[#This Row],[Product ID]],4,3)</f>
        <v>MAY</v>
      </c>
    </row>
    <row r="69" spans="4:12" x14ac:dyDescent="0.25">
      <c r="D69" s="28" t="s">
        <v>42</v>
      </c>
      <c r="E69" s="29" t="s">
        <v>43</v>
      </c>
      <c r="F69" s="29" t="s">
        <v>44</v>
      </c>
      <c r="G69" s="29">
        <v>200</v>
      </c>
      <c r="H69" s="29">
        <v>45</v>
      </c>
      <c r="I69" s="19" t="s">
        <v>26</v>
      </c>
      <c r="J69" s="19" t="str">
        <f>LEFT(Shop_16[[#This Row],[Product ID]],2)</f>
        <v>07</v>
      </c>
      <c r="K69" s="19" t="str">
        <f>RIGHT(Shop_16[[#This Row],[Product ID]],2)</f>
        <v>UK</v>
      </c>
      <c r="L69" s="19" t="str">
        <f>MID(Shop_16[[#This Row],[Product ID]],4,3)</f>
        <v>JUN</v>
      </c>
    </row>
    <row r="70" spans="4:12" x14ac:dyDescent="0.25">
      <c r="D70" s="26" t="s">
        <v>45</v>
      </c>
      <c r="E70" s="27" t="s">
        <v>46</v>
      </c>
      <c r="F70" s="27" t="s">
        <v>47</v>
      </c>
      <c r="G70" s="27">
        <v>30</v>
      </c>
      <c r="H70" s="27">
        <v>5</v>
      </c>
      <c r="I70" s="19" t="s">
        <v>30</v>
      </c>
      <c r="J70" s="19" t="str">
        <f>LEFT(Shop_16[[#This Row],[Product ID]],2)</f>
        <v>19</v>
      </c>
      <c r="K70" s="19" t="str">
        <f>RIGHT(Shop_16[[#This Row],[Product ID]],2)</f>
        <v>UK</v>
      </c>
      <c r="L70" s="19" t="str">
        <f>MID(Shop_16[[#This Row],[Product ID]],4,3)</f>
        <v>JUL</v>
      </c>
    </row>
    <row r="71" spans="4:12" x14ac:dyDescent="0.25">
      <c r="D71" s="28" t="s">
        <v>48</v>
      </c>
      <c r="E71" s="29" t="s">
        <v>49</v>
      </c>
      <c r="F71" s="29" t="s">
        <v>50</v>
      </c>
      <c r="G71" s="29">
        <v>90</v>
      </c>
      <c r="H71" s="29">
        <v>35</v>
      </c>
      <c r="I71" s="19" t="s">
        <v>34</v>
      </c>
      <c r="J71" s="19" t="str">
        <f>LEFT(Shop_16[[#This Row],[Product ID]],2)</f>
        <v>23</v>
      </c>
      <c r="K71" s="19" t="str">
        <f>RIGHT(Shop_16[[#This Row],[Product ID]],2)</f>
        <v>UK</v>
      </c>
      <c r="L71" s="19" t="str">
        <f>MID(Shop_16[[#This Row],[Product ID]],4,3)</f>
        <v>AUG</v>
      </c>
    </row>
    <row r="72" spans="4:12" x14ac:dyDescent="0.25">
      <c r="D72" s="26" t="s">
        <v>51</v>
      </c>
      <c r="E72" s="27" t="s">
        <v>52</v>
      </c>
      <c r="F72" s="27" t="s">
        <v>53</v>
      </c>
      <c r="G72" s="27">
        <v>500</v>
      </c>
      <c r="H72" s="27">
        <v>50</v>
      </c>
      <c r="I72" s="19" t="s">
        <v>26</v>
      </c>
      <c r="J72" s="19" t="str">
        <f>LEFT(Shop_16[[#This Row],[Product ID]],2)</f>
        <v>05</v>
      </c>
      <c r="K72" s="19" t="str">
        <f>RIGHT(Shop_16[[#This Row],[Product ID]],2)</f>
        <v>UK</v>
      </c>
      <c r="L72" s="19" t="str">
        <f>MID(Shop_16[[#This Row],[Product ID]],4,3)</f>
        <v>SEP</v>
      </c>
    </row>
    <row r="73" spans="4:12" x14ac:dyDescent="0.25">
      <c r="D73" s="28" t="s">
        <v>54</v>
      </c>
      <c r="E73" s="29" t="s">
        <v>55</v>
      </c>
      <c r="F73" s="29" t="s">
        <v>56</v>
      </c>
      <c r="G73" s="29">
        <v>130</v>
      </c>
      <c r="H73" s="29">
        <v>10</v>
      </c>
      <c r="I73" s="19" t="s">
        <v>41</v>
      </c>
      <c r="J73" s="19" t="str">
        <f>LEFT(Shop_16[[#This Row],[Product ID]],2)</f>
        <v>14</v>
      </c>
      <c r="K73" s="19" t="str">
        <f>RIGHT(Shop_16[[#This Row],[Product ID]],2)</f>
        <v>UK</v>
      </c>
      <c r="L73" s="19" t="str">
        <f>MID(Shop_16[[#This Row],[Product ID]],4,3)</f>
        <v>OCT</v>
      </c>
    </row>
    <row r="74" spans="4:12" x14ac:dyDescent="0.25">
      <c r="D74" s="26" t="s">
        <v>57</v>
      </c>
      <c r="E74" s="27" t="s">
        <v>24</v>
      </c>
      <c r="F74" s="27" t="s">
        <v>58</v>
      </c>
      <c r="G74" s="27">
        <v>950</v>
      </c>
      <c r="H74" s="27">
        <v>25</v>
      </c>
      <c r="I74" s="19" t="s">
        <v>26</v>
      </c>
      <c r="J74" s="19" t="str">
        <f>LEFT(Shop_16[[#This Row],[Product ID]],2)</f>
        <v>17</v>
      </c>
      <c r="K74" s="19" t="str">
        <f>RIGHT(Shop_16[[#This Row],[Product ID]],2)</f>
        <v>IN</v>
      </c>
      <c r="L74" s="19" t="str">
        <f>MID(Shop_16[[#This Row],[Product ID]],4,3)</f>
        <v>JUN</v>
      </c>
    </row>
    <row r="75" spans="4:12" x14ac:dyDescent="0.25">
      <c r="D75" s="28" t="s">
        <v>59</v>
      </c>
      <c r="E75" s="29" t="s">
        <v>28</v>
      </c>
      <c r="F75" s="29" t="s">
        <v>47</v>
      </c>
      <c r="G75" s="29">
        <v>90</v>
      </c>
      <c r="H75" s="29">
        <v>40</v>
      </c>
      <c r="I75" s="19" t="s">
        <v>30</v>
      </c>
      <c r="J75" s="19" t="str">
        <f>LEFT(Shop_16[[#This Row],[Product ID]],2)</f>
        <v>25</v>
      </c>
      <c r="K75" s="19" t="str">
        <f>RIGHT(Shop_16[[#This Row],[Product ID]],2)</f>
        <v>AU</v>
      </c>
      <c r="L75" s="19" t="str">
        <f>MID(Shop_16[[#This Row],[Product ID]],4,3)</f>
        <v>NOV</v>
      </c>
    </row>
    <row r="76" spans="4:12" x14ac:dyDescent="0.25">
      <c r="D76" s="26" t="s">
        <v>60</v>
      </c>
      <c r="E76" s="27" t="s">
        <v>32</v>
      </c>
      <c r="F76" s="27" t="s">
        <v>61</v>
      </c>
      <c r="G76" s="27">
        <v>120</v>
      </c>
      <c r="H76" s="27">
        <v>35</v>
      </c>
      <c r="I76" s="19" t="s">
        <v>34</v>
      </c>
      <c r="J76" s="19" t="str">
        <f>LEFT(Shop_16[[#This Row],[Product ID]],2)</f>
        <v>08</v>
      </c>
      <c r="K76" s="19" t="str">
        <f>RIGHT(Shop_16[[#This Row],[Product ID]],2)</f>
        <v>DE</v>
      </c>
      <c r="L76" s="19" t="str">
        <f>MID(Shop_16[[#This Row],[Product ID]],4,3)</f>
        <v>DEC</v>
      </c>
    </row>
    <row r="77" spans="4:12" x14ac:dyDescent="0.25">
      <c r="D77" s="28" t="s">
        <v>62</v>
      </c>
      <c r="E77" s="29" t="s">
        <v>63</v>
      </c>
      <c r="F77" s="29" t="s">
        <v>64</v>
      </c>
      <c r="G77" s="29">
        <v>150</v>
      </c>
      <c r="H77" s="29">
        <v>15</v>
      </c>
      <c r="I77" s="19" t="s">
        <v>26</v>
      </c>
      <c r="J77" s="19" t="str">
        <f>LEFT(Shop_16[[#This Row],[Product ID]],2)</f>
        <v>18</v>
      </c>
      <c r="K77" s="19" t="str">
        <f>RIGHT(Shop_16[[#This Row],[Product ID]],2)</f>
        <v>CA</v>
      </c>
      <c r="L77" s="19" t="str">
        <f>MID(Shop_16[[#This Row],[Product ID]],4,3)</f>
        <v>FEB</v>
      </c>
    </row>
    <row r="78" spans="4:12" x14ac:dyDescent="0.25">
      <c r="D78" s="26" t="s">
        <v>65</v>
      </c>
      <c r="E78" s="27" t="s">
        <v>43</v>
      </c>
      <c r="F78" s="27" t="s">
        <v>66</v>
      </c>
      <c r="G78" s="27">
        <v>250</v>
      </c>
      <c r="H78" s="27">
        <v>20</v>
      </c>
      <c r="I78" s="19" t="s">
        <v>26</v>
      </c>
      <c r="J78" s="19" t="str">
        <f>LEFT(Shop_16[[#This Row],[Product ID]],2)</f>
        <v>16</v>
      </c>
      <c r="K78" s="19" t="str">
        <f>RIGHT(Shop_16[[#This Row],[Product ID]],2)</f>
        <v>ES</v>
      </c>
      <c r="L78" s="19" t="str">
        <f>MID(Shop_16[[#This Row],[Product ID]],4,3)</f>
        <v>APR</v>
      </c>
    </row>
    <row r="79" spans="4:12" x14ac:dyDescent="0.25">
      <c r="D79" s="28" t="s">
        <v>67</v>
      </c>
      <c r="E79" s="29" t="s">
        <v>68</v>
      </c>
      <c r="F79" s="29" t="s">
        <v>69</v>
      </c>
      <c r="G79" s="29">
        <v>50</v>
      </c>
      <c r="H79" s="29">
        <v>35</v>
      </c>
      <c r="I79" s="19" t="s">
        <v>70</v>
      </c>
      <c r="J79" s="19" t="str">
        <f>LEFT(Shop_16[[#This Row],[Product ID]],2)</f>
        <v>21</v>
      </c>
      <c r="K79" s="19" t="str">
        <f>RIGHT(Shop_16[[#This Row],[Product ID]],2)</f>
        <v>CA</v>
      </c>
      <c r="L79" s="19" t="str">
        <f>MID(Shop_16[[#This Row],[Product ID]],4,3)</f>
        <v>AUG</v>
      </c>
    </row>
    <row r="80" spans="4:12" x14ac:dyDescent="0.25">
      <c r="D80" s="26" t="s">
        <v>71</v>
      </c>
      <c r="E80" s="27" t="s">
        <v>63</v>
      </c>
      <c r="F80" s="27" t="s">
        <v>72</v>
      </c>
      <c r="G80" s="27">
        <v>160</v>
      </c>
      <c r="H80" s="27">
        <v>15</v>
      </c>
      <c r="I80" s="19" t="s">
        <v>26</v>
      </c>
      <c r="J80" s="19" t="str">
        <f>LEFT(Shop_16[[#This Row],[Product ID]],2)</f>
        <v>20</v>
      </c>
      <c r="K80" s="19" t="str">
        <f>RIGHT(Shop_16[[#This Row],[Product ID]],2)</f>
        <v>CN</v>
      </c>
      <c r="L80" s="19" t="str">
        <f>MID(Shop_16[[#This Row],[Product ID]],4,3)</f>
        <v>AUG</v>
      </c>
    </row>
    <row r="81" spans="4:12" x14ac:dyDescent="0.25">
      <c r="D81" s="28" t="s">
        <v>73</v>
      </c>
      <c r="E81" s="29" t="s">
        <v>24</v>
      </c>
      <c r="F81" s="29" t="s">
        <v>74</v>
      </c>
      <c r="G81" s="29">
        <v>980</v>
      </c>
      <c r="H81" s="29">
        <v>10</v>
      </c>
      <c r="I81" s="19" t="s">
        <v>26</v>
      </c>
      <c r="J81" s="19" t="str">
        <f>LEFT(Shop_16[[#This Row],[Product ID]],2)</f>
        <v>27</v>
      </c>
      <c r="K81" s="19" t="str">
        <f>RIGHT(Shop_16[[#This Row],[Product ID]],2)</f>
        <v>IT</v>
      </c>
      <c r="L81" s="19" t="str">
        <f>MID(Shop_16[[#This Row],[Product ID]],4,3)</f>
        <v>JAN</v>
      </c>
    </row>
    <row r="82" spans="4:12" x14ac:dyDescent="0.25">
      <c r="D82" s="26" t="s">
        <v>75</v>
      </c>
      <c r="E82" s="27" t="s">
        <v>76</v>
      </c>
      <c r="F82" s="27" t="s">
        <v>77</v>
      </c>
      <c r="G82" s="27">
        <v>150</v>
      </c>
      <c r="H82" s="27">
        <v>15</v>
      </c>
      <c r="I82" s="19" t="s">
        <v>30</v>
      </c>
      <c r="J82" s="19" t="str">
        <f>LEFT(Shop_16[[#This Row],[Product ID]],2)</f>
        <v>01</v>
      </c>
      <c r="K82" s="19" t="str">
        <f>RIGHT(Shop_16[[#This Row],[Product ID]],2)</f>
        <v>UK</v>
      </c>
      <c r="L82" s="19" t="str">
        <f>MID(Shop_16[[#This Row],[Product ID]],4,3)</f>
        <v>MAR</v>
      </c>
    </row>
    <row r="83" spans="4:12" x14ac:dyDescent="0.25">
      <c r="D83" s="28" t="s">
        <v>78</v>
      </c>
      <c r="E83" s="29" t="s">
        <v>79</v>
      </c>
      <c r="F83" s="29" t="s">
        <v>80</v>
      </c>
      <c r="G83" s="29">
        <v>200</v>
      </c>
      <c r="H83" s="29">
        <v>10</v>
      </c>
      <c r="I83" s="19" t="s">
        <v>41</v>
      </c>
      <c r="J83" s="19" t="str">
        <f>LEFT(Shop_16[[#This Row],[Product ID]],2)</f>
        <v>14</v>
      </c>
      <c r="K83" s="19" t="str">
        <f>RIGHT(Shop_16[[#This Row],[Product ID]],2)</f>
        <v>US</v>
      </c>
      <c r="L83" s="19" t="str">
        <f>MID(Shop_16[[#This Row],[Product ID]],4,3)</f>
        <v>AUG</v>
      </c>
    </row>
    <row r="84" spans="4:12" x14ac:dyDescent="0.25">
      <c r="D84" s="26" t="s">
        <v>81</v>
      </c>
      <c r="E84" s="27" t="s">
        <v>82</v>
      </c>
      <c r="F84" s="27" t="s">
        <v>83</v>
      </c>
      <c r="G84" s="27">
        <v>700</v>
      </c>
      <c r="H84" s="27">
        <v>50</v>
      </c>
      <c r="I84" s="19" t="s">
        <v>26</v>
      </c>
      <c r="J84" s="19" t="str">
        <f>LEFT(Shop_16[[#This Row],[Product ID]],2)</f>
        <v>14</v>
      </c>
      <c r="K84" s="19" t="str">
        <f>RIGHT(Shop_16[[#This Row],[Product ID]],2)</f>
        <v>RU</v>
      </c>
      <c r="L84" s="19" t="str">
        <f>MID(Shop_16[[#This Row],[Product ID]],4,3)</f>
        <v>MAY</v>
      </c>
    </row>
    <row r="85" spans="4:12" x14ac:dyDescent="0.25">
      <c r="D85" s="28" t="s">
        <v>84</v>
      </c>
      <c r="E85" s="29" t="s">
        <v>85</v>
      </c>
      <c r="F85" s="29" t="s">
        <v>86</v>
      </c>
      <c r="G85" s="29">
        <v>80</v>
      </c>
      <c r="H85" s="29">
        <v>20</v>
      </c>
      <c r="I85" s="19" t="s">
        <v>34</v>
      </c>
      <c r="J85" s="19" t="str">
        <f>LEFT(Shop_16[[#This Row],[Product ID]],2)</f>
        <v>09</v>
      </c>
      <c r="K85" s="19" t="str">
        <f>RIGHT(Shop_16[[#This Row],[Product ID]],2)</f>
        <v>CA</v>
      </c>
      <c r="L85" s="19" t="str">
        <f>MID(Shop_16[[#This Row],[Product ID]],4,3)</f>
        <v>JAN</v>
      </c>
    </row>
    <row r="86" spans="4:12" x14ac:dyDescent="0.25">
      <c r="D86" s="26" t="s">
        <v>87</v>
      </c>
      <c r="E86" s="27" t="s">
        <v>88</v>
      </c>
      <c r="F86" s="27" t="s">
        <v>89</v>
      </c>
      <c r="G86" s="27">
        <v>150</v>
      </c>
      <c r="H86" s="27">
        <v>30</v>
      </c>
      <c r="I86" s="19" t="s">
        <v>26</v>
      </c>
      <c r="J86" s="19" t="str">
        <f>LEFT(Shop_16[[#This Row],[Product ID]],2)</f>
        <v>19</v>
      </c>
      <c r="K86" s="19" t="str">
        <f>RIGHT(Shop_16[[#This Row],[Product ID]],2)</f>
        <v>BR</v>
      </c>
      <c r="L86" s="19" t="str">
        <f>MID(Shop_16[[#This Row],[Product ID]],4,3)</f>
        <v>JUL</v>
      </c>
    </row>
    <row r="87" spans="4:12" x14ac:dyDescent="0.25">
      <c r="D87" s="28" t="s">
        <v>67</v>
      </c>
      <c r="E87" s="29" t="s">
        <v>68</v>
      </c>
      <c r="F87" s="29" t="s">
        <v>69</v>
      </c>
      <c r="G87" s="29">
        <v>50</v>
      </c>
      <c r="H87" s="29">
        <v>35</v>
      </c>
      <c r="I87" s="19" t="s">
        <v>70</v>
      </c>
      <c r="J87" s="19" t="str">
        <f>LEFT(Shop_16[[#This Row],[Product ID]],2)</f>
        <v>21</v>
      </c>
      <c r="K87" s="19" t="str">
        <f>RIGHT(Shop_16[[#This Row],[Product ID]],2)</f>
        <v>CA</v>
      </c>
      <c r="L87" s="19" t="str">
        <f>MID(Shop_16[[#This Row],[Product ID]],4,3)</f>
        <v>AUG</v>
      </c>
    </row>
    <row r="88" spans="4:12" x14ac:dyDescent="0.25">
      <c r="D88" s="26" t="s">
        <v>90</v>
      </c>
      <c r="E88" s="27" t="s">
        <v>36</v>
      </c>
      <c r="F88" s="27" t="s">
        <v>91</v>
      </c>
      <c r="G88" s="27">
        <v>800</v>
      </c>
      <c r="H88" s="27">
        <v>45</v>
      </c>
      <c r="I88" s="19" t="s">
        <v>26</v>
      </c>
      <c r="J88" s="19" t="str">
        <f>LEFT(Shop_16[[#This Row],[Product ID]],2)</f>
        <v>29</v>
      </c>
      <c r="K88" s="19" t="str">
        <f>RIGHT(Shop_16[[#This Row],[Product ID]],2)</f>
        <v>CA</v>
      </c>
      <c r="L88" s="19" t="str">
        <f>MID(Shop_16[[#This Row],[Product ID]],4,3)</f>
        <v>SEP</v>
      </c>
    </row>
    <row r="89" spans="4:12" x14ac:dyDescent="0.25">
      <c r="D89" s="28" t="s">
        <v>92</v>
      </c>
      <c r="E89" s="29" t="s">
        <v>76</v>
      </c>
      <c r="F89" s="29" t="s">
        <v>93</v>
      </c>
      <c r="G89" s="29">
        <v>130</v>
      </c>
      <c r="H89" s="29">
        <v>25</v>
      </c>
      <c r="I89" s="19" t="s">
        <v>30</v>
      </c>
      <c r="J89" s="19" t="str">
        <f>LEFT(Shop_16[[#This Row],[Product ID]],2)</f>
        <v>03</v>
      </c>
      <c r="K89" s="19" t="str">
        <f>RIGHT(Shop_16[[#This Row],[Product ID]],2)</f>
        <v>CA</v>
      </c>
      <c r="L89" s="19" t="str">
        <f>MID(Shop_16[[#This Row],[Product ID]],4,3)</f>
        <v>JUN</v>
      </c>
    </row>
    <row r="90" spans="4:12" x14ac:dyDescent="0.25">
      <c r="D90" s="26" t="s">
        <v>94</v>
      </c>
      <c r="E90" s="27" t="s">
        <v>49</v>
      </c>
      <c r="F90" s="27" t="s">
        <v>95</v>
      </c>
      <c r="G90" s="27">
        <v>400</v>
      </c>
      <c r="H90" s="27">
        <v>40</v>
      </c>
      <c r="I90" s="19" t="s">
        <v>34</v>
      </c>
      <c r="J90" s="19" t="str">
        <f>LEFT(Shop_16[[#This Row],[Product ID]],2)</f>
        <v>11</v>
      </c>
      <c r="K90" s="19" t="str">
        <f>RIGHT(Shop_16[[#This Row],[Product ID]],2)</f>
        <v>CA</v>
      </c>
      <c r="L90" s="19" t="str">
        <f>MID(Shop_16[[#This Row],[Product ID]],4,3)</f>
        <v>JUL</v>
      </c>
    </row>
    <row r="91" spans="4:12" x14ac:dyDescent="0.25">
      <c r="D91" s="28" t="s">
        <v>65</v>
      </c>
      <c r="E91" s="29" t="s">
        <v>43</v>
      </c>
      <c r="F91" s="29" t="s">
        <v>66</v>
      </c>
      <c r="G91" s="29">
        <v>230</v>
      </c>
      <c r="H91" s="29">
        <v>20</v>
      </c>
      <c r="I91" s="19" t="s">
        <v>26</v>
      </c>
      <c r="J91" s="19" t="str">
        <f>LEFT(Shop_16[[#This Row],[Product ID]],2)</f>
        <v>16</v>
      </c>
      <c r="K91" s="19" t="str">
        <f>RIGHT(Shop_16[[#This Row],[Product ID]],2)</f>
        <v>ES</v>
      </c>
      <c r="L91" s="19" t="str">
        <f>MID(Shop_16[[#This Row],[Product ID]],4,3)</f>
        <v>APR</v>
      </c>
    </row>
    <row r="92" spans="4:12" x14ac:dyDescent="0.25">
      <c r="D92" s="26" t="s">
        <v>96</v>
      </c>
      <c r="E92" s="27" t="s">
        <v>97</v>
      </c>
      <c r="F92" s="27" t="s">
        <v>98</v>
      </c>
      <c r="G92" s="27">
        <v>60</v>
      </c>
      <c r="H92" s="27">
        <v>30</v>
      </c>
      <c r="I92" s="19" t="s">
        <v>30</v>
      </c>
      <c r="J92" s="19" t="str">
        <f>LEFT(Shop_16[[#This Row],[Product ID]],2)</f>
        <v>07</v>
      </c>
      <c r="K92" s="19" t="str">
        <f>RIGHT(Shop_16[[#This Row],[Product ID]],2)</f>
        <v>CA</v>
      </c>
      <c r="L92" s="19" t="str">
        <f>MID(Shop_16[[#This Row],[Product ID]],4,3)</f>
        <v>MAR</v>
      </c>
    </row>
    <row r="93" spans="4:12" x14ac:dyDescent="0.25">
      <c r="D93" s="28" t="s">
        <v>99</v>
      </c>
      <c r="E93" s="29" t="s">
        <v>100</v>
      </c>
      <c r="F93" s="29" t="s">
        <v>101</v>
      </c>
      <c r="G93" s="29">
        <v>40</v>
      </c>
      <c r="H93" s="29">
        <v>10</v>
      </c>
      <c r="I93" s="19" t="s">
        <v>34</v>
      </c>
      <c r="J93" s="19" t="str">
        <f>LEFT(Shop_16[[#This Row],[Product ID]],2)</f>
        <v>13</v>
      </c>
      <c r="K93" s="19" t="str">
        <f>RIGHT(Shop_16[[#This Row],[Product ID]],2)</f>
        <v>CA</v>
      </c>
      <c r="L93" s="19" t="str">
        <f>MID(Shop_16[[#This Row],[Product ID]],4,3)</f>
        <v>APR</v>
      </c>
    </row>
    <row r="94" spans="4:12" x14ac:dyDescent="0.25">
      <c r="D94" s="26" t="s">
        <v>102</v>
      </c>
      <c r="E94" s="27" t="s">
        <v>88</v>
      </c>
      <c r="F94" s="27" t="s">
        <v>103</v>
      </c>
      <c r="G94" s="27">
        <v>130</v>
      </c>
      <c r="H94" s="27">
        <v>5</v>
      </c>
      <c r="I94" s="19" t="s">
        <v>26</v>
      </c>
      <c r="J94" s="19" t="str">
        <f>LEFT(Shop_16[[#This Row],[Product ID]],2)</f>
        <v>24</v>
      </c>
      <c r="K94" s="19" t="str">
        <f>RIGHT(Shop_16[[#This Row],[Product ID]],2)</f>
        <v>CA</v>
      </c>
      <c r="L94" s="19" t="str">
        <f>MID(Shop_16[[#This Row],[Product ID]],4,3)</f>
        <v>MAY</v>
      </c>
    </row>
    <row r="95" spans="4:12" x14ac:dyDescent="0.25">
      <c r="D95" s="28" t="s">
        <v>104</v>
      </c>
      <c r="E95" s="29" t="s">
        <v>105</v>
      </c>
      <c r="F95" s="29" t="s">
        <v>106</v>
      </c>
      <c r="G95" s="29">
        <v>50</v>
      </c>
      <c r="H95" s="29">
        <v>50</v>
      </c>
      <c r="I95" s="19" t="s">
        <v>30</v>
      </c>
      <c r="J95" s="19" t="str">
        <f>LEFT(Shop_16[[#This Row],[Product ID]],2)</f>
        <v>02</v>
      </c>
      <c r="K95" s="19" t="str">
        <f>RIGHT(Shop_16[[#This Row],[Product ID]],2)</f>
        <v>CA</v>
      </c>
      <c r="L95" s="19" t="str">
        <f>MID(Shop_16[[#This Row],[Product ID]],4,3)</f>
        <v>DEC</v>
      </c>
    </row>
    <row r="96" spans="4:12" x14ac:dyDescent="0.25">
      <c r="D96" s="26" t="s">
        <v>57</v>
      </c>
      <c r="E96" s="27" t="s">
        <v>24</v>
      </c>
      <c r="F96" s="27" t="s">
        <v>58</v>
      </c>
      <c r="G96" s="27">
        <v>950</v>
      </c>
      <c r="H96" s="27">
        <v>25</v>
      </c>
      <c r="I96" s="19" t="s">
        <v>26</v>
      </c>
      <c r="J96" s="19" t="str">
        <f>LEFT(Shop_16[[#This Row],[Product ID]],2)</f>
        <v>17</v>
      </c>
      <c r="K96" s="19" t="str">
        <f>RIGHT(Shop_16[[#This Row],[Product ID]],2)</f>
        <v>IN</v>
      </c>
      <c r="L96" s="19" t="str">
        <f>MID(Shop_16[[#This Row],[Product ID]],4,3)</f>
        <v>JUN</v>
      </c>
    </row>
    <row r="97" spans="4:12" x14ac:dyDescent="0.25">
      <c r="D97" s="28" t="s">
        <v>107</v>
      </c>
      <c r="E97" s="29" t="s">
        <v>108</v>
      </c>
      <c r="F97" s="29" t="s">
        <v>109</v>
      </c>
      <c r="G97" s="29">
        <v>100</v>
      </c>
      <c r="H97" s="29">
        <v>20</v>
      </c>
      <c r="I97" s="19" t="s">
        <v>70</v>
      </c>
      <c r="J97" s="19" t="str">
        <f>LEFT(Shop_16[[#This Row],[Product ID]],2)</f>
        <v>09</v>
      </c>
      <c r="K97" s="19" t="str">
        <f>RIGHT(Shop_16[[#This Row],[Product ID]],2)</f>
        <v>FR</v>
      </c>
      <c r="L97" s="19" t="str">
        <f>MID(Shop_16[[#This Row],[Product ID]],4,3)</f>
        <v>JUL</v>
      </c>
    </row>
  </sheetData>
  <mergeCells count="1">
    <mergeCell ref="A1:L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Dataset</vt:lpstr>
      <vt:lpstr>Assignment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Naveenraj Iyyappan</cp:lastModifiedBy>
  <dcterms:created xsi:type="dcterms:W3CDTF">2025-09-07T08:06:28Z</dcterms:created>
  <dcterms:modified xsi:type="dcterms:W3CDTF">2025-09-07T08:17:59Z</dcterms:modified>
</cp:coreProperties>
</file>