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NAZMUL\AppData\Local\Microsoft\Windows\INetCache\Content.Outlook\L3RWQX6T\"/>
    </mc:Choice>
  </mc:AlternateContent>
  <xr:revisionPtr revIDLastSave="0" documentId="13_ncr:1_{FB5CF11D-3845-4CA9-AF12-4F69038E10D6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Bill of exchange" sheetId="11" r:id="rId1"/>
    <sheet name="Commercial Invoice" sheetId="4" r:id="rId2"/>
    <sheet name="Packing List" sheetId="5" r:id="rId3"/>
    <sheet name="Delivery Challan" sheetId="2" r:id="rId4"/>
    <sheet name="Truck Challan" sheetId="6" r:id="rId5"/>
    <sheet name="CERTIFICATE OF ORIGIN" sheetId="9" r:id="rId6"/>
    <sheet name="BENEFICIARY’S CERTIFICATE" sheetId="7" r:id="rId7"/>
    <sheet name="Forwarding" sheetId="1" r:id="rId8"/>
    <sheet name="Challan Sheet" sheetId="12" r:id="rId9"/>
  </sheets>
  <definedNames>
    <definedName name="_xlnm.Print_Area" localSheetId="6">'BENEFICIARY’S CERTIFICATE'!$A$1:$I$39</definedName>
    <definedName name="_xlnm.Print_Area" localSheetId="0">'Bill of exchange'!$A$1:$J$72</definedName>
    <definedName name="_xlnm.Print_Area" localSheetId="5">'CERTIFICATE OF ORIGIN'!$A$1:$I$44</definedName>
    <definedName name="_xlnm.Print_Area" localSheetId="8">'Challan Sheet'!$A$1:$I$68</definedName>
    <definedName name="_xlnm.Print_Area" localSheetId="1">'Commercial Invoice'!$A$1:$J$58</definedName>
    <definedName name="_xlnm.Print_Area" localSheetId="3">'Delivery Challan'!$A$1:$H$54</definedName>
    <definedName name="_xlnm.Print_Area" localSheetId="7">Forwarding!$A$1:$G$47</definedName>
    <definedName name="_xlnm.Print_Area" localSheetId="2">'Packing List'!$A$1:$H$55</definedName>
    <definedName name="_xlnm.Print_Area" localSheetId="4">'Truck Challan'!$A$1:$H$49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17" i="6" l="1"/>
  <c r="E51" i="12"/>
  <c r="H18" i="2" l="1"/>
  <c r="H17" i="5"/>
  <c r="H26" i="4" l="1"/>
  <c r="A17" i="4" a="1"/>
  <c r="A17" i="4" s="1"/>
  <c r="F8" i="5" s="1" a="1"/>
  <c r="F8" i="5" s="1"/>
  <c r="F9" i="2" l="1" a="1"/>
  <c r="F9" i="2" s="1"/>
  <c r="F8" i="6" a="1"/>
  <c r="F8" i="6" s="1"/>
  <c r="G3" i="2"/>
  <c r="J24" i="4"/>
  <c r="J25" i="4"/>
  <c r="C8" i="9"/>
  <c r="J23" i="4"/>
  <c r="C22" i="6" l="1"/>
  <c r="J22" i="4" l="1"/>
  <c r="J26" i="4" s="1"/>
  <c r="A71" i="11" l="1"/>
  <c r="A70" i="11"/>
  <c r="A69" i="11"/>
  <c r="A60" i="11" l="1"/>
  <c r="A59" i="11"/>
  <c r="A58" i="11"/>
  <c r="C24" i="2"/>
  <c r="A12" i="5"/>
  <c r="A6" i="9"/>
  <c r="A12" i="6" l="1"/>
  <c r="A13" i="2"/>
  <c r="A49" i="11" l="1"/>
  <c r="A43" i="11"/>
  <c r="A42" i="11"/>
  <c r="C23" i="6" l="1"/>
  <c r="C21" i="6"/>
  <c r="A20" i="6"/>
  <c r="C19" i="6"/>
  <c r="C18" i="6"/>
  <c r="C25" i="2"/>
  <c r="C23" i="2"/>
  <c r="A22" i="2"/>
  <c r="C21" i="2"/>
  <c r="C20" i="2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<sst xmlns="http://schemas.openxmlformats.org/spreadsheetml/2006/main" count="436" uniqueCount="219">
  <si>
    <t>Dear Sir,</t>
  </si>
  <si>
    <t>SL</t>
  </si>
  <si>
    <t>Description</t>
  </si>
  <si>
    <t>Advising Bank</t>
  </si>
  <si>
    <t>Consignee's Bank</t>
  </si>
  <si>
    <t>Bill of Exchange</t>
  </si>
  <si>
    <t>Commercial Invoice</t>
  </si>
  <si>
    <t>Packing List</t>
  </si>
  <si>
    <t>Delivery Challan</t>
  </si>
  <si>
    <t>Certificate of Orgin</t>
  </si>
  <si>
    <t>Beneficiary Certificate</t>
  </si>
  <si>
    <t>Truck Challan</t>
  </si>
  <si>
    <t>Others</t>
  </si>
  <si>
    <t>2 Copies</t>
  </si>
  <si>
    <t>1 Copy</t>
  </si>
  <si>
    <t>3 Copies</t>
  </si>
  <si>
    <t>0 Copy</t>
  </si>
  <si>
    <t>So we request you to negotiate the above stated matter as early as possible.</t>
  </si>
  <si>
    <t>Thanking you,</t>
  </si>
  <si>
    <t>Sincerely yours,</t>
  </si>
  <si>
    <t>For Zaber &amp; Zubair Accessories Ltd.</t>
  </si>
  <si>
    <t>Authorized signature</t>
  </si>
  <si>
    <t>Mawna, Sreepur, Gazipur.</t>
  </si>
  <si>
    <t>DELIVERY CHALLAN</t>
  </si>
  <si>
    <t xml:space="preserve">Beneficiary </t>
  </si>
  <si>
    <t>Zaber &amp; Zubair Accessories Ltd.</t>
  </si>
  <si>
    <t>H/O: 115-120 Motijheel. C/A, Dhaka-1000 bangladesh.</t>
  </si>
  <si>
    <t>Factory: Mawna, Sreepur, Gazipur.</t>
  </si>
  <si>
    <t>Advising Bank:</t>
  </si>
  <si>
    <t>Consignee</t>
  </si>
  <si>
    <t>SL NO.</t>
  </si>
  <si>
    <t>Description of Goods</t>
  </si>
  <si>
    <t>Quantity/Cone</t>
  </si>
  <si>
    <t>Total=</t>
  </si>
  <si>
    <t>Freight prepaid</t>
  </si>
  <si>
    <t>Packing</t>
  </si>
  <si>
    <t>: Standard poly packing rolls</t>
  </si>
  <si>
    <t>L/C No.</t>
  </si>
  <si>
    <t>Carrier</t>
  </si>
  <si>
    <t>COMMERCIAL INVOICE</t>
  </si>
  <si>
    <t>Invoice No</t>
  </si>
  <si>
    <t>Date</t>
  </si>
  <si>
    <t>L/C No</t>
  </si>
  <si>
    <t>Dated</t>
  </si>
  <si>
    <t>L/C issuing</t>
  </si>
  <si>
    <t>Bank</t>
  </si>
  <si>
    <t>Place of</t>
  </si>
  <si>
    <t>Delivery</t>
  </si>
  <si>
    <t>Proforma</t>
  </si>
  <si>
    <t>Invoice</t>
  </si>
  <si>
    <t>Loading</t>
  </si>
  <si>
    <t>:Supplier's factory</t>
  </si>
  <si>
    <t>: By Truck</t>
  </si>
  <si>
    <t>: Opener's factory</t>
  </si>
  <si>
    <t>: Bangladesh</t>
  </si>
  <si>
    <t>Quantity</t>
  </si>
  <si>
    <t>Price $</t>
  </si>
  <si>
    <t>Amount $</t>
  </si>
  <si>
    <t xml:space="preserve"> PACKING List</t>
  </si>
  <si>
    <t xml:space="preserve">H/O: Adamjee Court Main Building (4th floor), 115-120 </t>
  </si>
  <si>
    <t>Motijheel. C/A, Dhaka-1000 , Dhaka-1000 bangladesh.</t>
  </si>
  <si>
    <t>proforma Invoice</t>
  </si>
  <si>
    <t>TRUCK CHALLAN</t>
  </si>
  <si>
    <t xml:space="preserve">Date: </t>
  </si>
  <si>
    <t>BENEFICIARY’S CERTIFICATE</t>
  </si>
  <si>
    <t xml:space="preserve">For &amp; on behalf of </t>
  </si>
  <si>
    <t>CERTIFICATE OF ORIGIN</t>
  </si>
  <si>
    <t xml:space="preserve">Value Received </t>
  </si>
  <si>
    <t>To</t>
  </si>
  <si>
    <t>Export LC No</t>
  </si>
  <si>
    <t>Proforma Invoice No</t>
  </si>
  <si>
    <t xml:space="preserve">Carrier           </t>
  </si>
  <si>
    <t>For and of behalf of,</t>
  </si>
  <si>
    <t>6 Copies</t>
  </si>
  <si>
    <t>Sales Contract No</t>
  </si>
  <si>
    <t>Orginal L/C</t>
  </si>
  <si>
    <t>Mushok Challan  6.3</t>
  </si>
  <si>
    <t>The Manager</t>
  </si>
  <si>
    <t>National Credit &amp; Commerce Bank LTD  Motijheel main Branch,</t>
  </si>
  <si>
    <t xml:space="preserve"> 6 Motijheel C/A Dhaka-1000 Bangladesh.</t>
  </si>
  <si>
    <t xml:space="preserve">                                Goods recceived in good condition</t>
  </si>
  <si>
    <t xml:space="preserve">                                 Signature of Consignee with Seal</t>
  </si>
  <si>
    <t xml:space="preserve">                           Signature of Consignee with Seal</t>
  </si>
  <si>
    <t xml:space="preserve">                        Goods recceived in good condition</t>
  </si>
  <si>
    <t xml:space="preserve">   Goods recceived in good condition</t>
  </si>
  <si>
    <t xml:space="preserve">    Signature of Consignee with Seal</t>
  </si>
  <si>
    <t xml:space="preserve">H-1,BG-2,Block-C, Shaheed Mosharof Hossain RD, </t>
  </si>
  <si>
    <t>Purba Chandra, Shafipur, Kaliakoir, Gazipur.</t>
  </si>
  <si>
    <t xml:space="preserve">                                                                                                                      Authorized signature</t>
  </si>
  <si>
    <t xml:space="preserve">LIZ Fashion Industry Ltd                                                                    </t>
  </si>
  <si>
    <t xml:space="preserve">    Authorized signature</t>
  </si>
  <si>
    <t xml:space="preserve">LIZ Fashion Industry Ltd                </t>
  </si>
  <si>
    <t xml:space="preserve">LIZ Fashion Industry Ltd     </t>
  </si>
  <si>
    <t xml:space="preserve">National Credit &amp; Commerce Bank LTD  </t>
  </si>
  <si>
    <t>Motijheel main Branch, 6 Motijheel C/A Dhaka-1000 Bangladesh.</t>
  </si>
  <si>
    <t xml:space="preserve">National Credit &amp; Commerce Bank LTD </t>
  </si>
  <si>
    <t>6 Motijheel C/A Dhaka-1000 Bangladesh.</t>
  </si>
  <si>
    <t>Quality Certificate From</t>
  </si>
  <si>
    <t>PI NO</t>
  </si>
  <si>
    <t>Order Ref#</t>
  </si>
  <si>
    <t xml:space="preserve">Description </t>
  </si>
  <si>
    <t>Delivery Date</t>
  </si>
  <si>
    <t>Qty</t>
  </si>
  <si>
    <t>Challan No</t>
  </si>
  <si>
    <t>Inspection Result</t>
  </si>
  <si>
    <t>Quality Assurance Deperment</t>
  </si>
  <si>
    <t>Liz Fashion Indusrty Ltd</t>
  </si>
  <si>
    <t>Supplier Name:</t>
  </si>
  <si>
    <t>Comment:</t>
  </si>
  <si>
    <t>Pass: Yes/No</t>
  </si>
  <si>
    <t>Corporate Office: Adamjee Court (4th &amp; 5th Floor), 115-120, motijheel C/A, Dhaka-1000, Bangladesh.Phone: +880-2-7176207-8, 7176356, 71766348, Fax: +880-2-9564252, 9565282, 7167293. Web:www.znzfab.com Factory: Mawna, Sreepur, Gazipur. E-mail: znzal@znzfab.com</t>
  </si>
  <si>
    <t>Fail: Yes/No</t>
  </si>
  <si>
    <t>Signeture:</t>
  </si>
  <si>
    <t>Date:</t>
  </si>
  <si>
    <t>Devotech Technology park ltd. (3rd &amp; 4th Floor), House No. 11, Road No. 113/A, Gulshan-2, Dhaka, Bangladesh.</t>
  </si>
  <si>
    <t>Shahjalal Islami Bank Plc.</t>
  </si>
  <si>
    <t>CTSD - Gulshan Hub, Devotech Technology park ltd. (3rd &amp; 4th Floor),</t>
  </si>
  <si>
    <t>House No. 11, Road No. 113/A, Gulshan-2, Dhaka, Bangladesh.</t>
  </si>
  <si>
    <t xml:space="preserve">: Shahjalal Islami Bank Plc. </t>
  </si>
  <si>
    <t>Drawn under Letter of Credit No. 2979260400625 Dated 21.04.2026 of Shahjalal Islami Bank Plc., CTSD - Gulshan Hub,</t>
  </si>
  <si>
    <t>Exchange for USD 8,123.98                                                                Date:  28.04.2026</t>
  </si>
  <si>
    <r>
      <rPr>
        <b/>
        <sz val="12"/>
        <color theme="1"/>
        <rFont val="Calibri"/>
        <family val="2"/>
        <scheme val="minor"/>
      </rPr>
      <t>At 120 Days</t>
    </r>
    <r>
      <rPr>
        <sz val="12"/>
        <color theme="1"/>
        <rFont val="Calibri"/>
        <family val="2"/>
        <scheme val="minor"/>
      </rPr>
      <t xml:space="preserve"> of this </t>
    </r>
    <r>
      <rPr>
        <b/>
        <sz val="12"/>
        <color theme="1"/>
        <rFont val="Calibri"/>
        <family val="2"/>
        <scheme val="minor"/>
      </rPr>
      <t>First</t>
    </r>
    <r>
      <rPr>
        <sz val="12"/>
        <color theme="1"/>
        <rFont val="Calibri"/>
        <family val="2"/>
        <scheme val="minor"/>
      </rPr>
      <t xml:space="preserve"> of exchange (</t>
    </r>
    <r>
      <rPr>
        <b/>
        <sz val="12"/>
        <color theme="1"/>
        <rFont val="Calibri"/>
        <family val="2"/>
        <scheme val="minor"/>
      </rPr>
      <t xml:space="preserve">Second </t>
    </r>
    <r>
      <rPr>
        <sz val="12"/>
        <color theme="1"/>
        <rFont val="Calibri"/>
        <family val="2"/>
        <scheme val="minor"/>
      </rPr>
      <t xml:space="preserve">of the same tenor unpaid) please pay to the order of National Credit &amp; Commerce Bank LTD  Motijheel main Branch, 6 Motijheel C/A Dhaka-1000 Bangladesh. </t>
    </r>
    <r>
      <rPr>
        <b/>
        <sz val="12"/>
        <color theme="1"/>
        <rFont val="Calibri"/>
        <family val="2"/>
        <scheme val="minor"/>
      </rPr>
      <t xml:space="preserve">The same of USD: </t>
    </r>
    <r>
      <rPr>
        <sz val="12"/>
        <color theme="1"/>
        <rFont val="Calibri"/>
        <family val="2"/>
        <scheme val="minor"/>
      </rPr>
      <t>Eight thousand one hundred twenty three &amp; cents ninety eight only. Export Sales Contract  No. LIZ-LAMOUR-020-2026 Dated 31.03.2026, Applicants IRC No. 260326120008019,Applicants TIN No. 124958274887, Applicants Vat/bin No. 000226672-0103, Applicants Bank Bin No. 000443918-0101, Bond License no. 2238/CUS-SBW/1997, Beneficiary's Vat/Bin: 000230256-0103 and H.S Code No: 4819.10.00.</t>
    </r>
  </si>
  <si>
    <r>
      <rPr>
        <b/>
        <sz val="12"/>
        <color theme="1"/>
        <rFont val="Calibri"/>
        <family val="2"/>
        <scheme val="minor"/>
      </rPr>
      <t>At 120 Days</t>
    </r>
    <r>
      <rPr>
        <sz val="12"/>
        <color theme="1"/>
        <rFont val="Calibri"/>
        <family val="2"/>
        <scheme val="minor"/>
      </rPr>
      <t xml:space="preserve">  of this </t>
    </r>
    <r>
      <rPr>
        <b/>
        <sz val="12"/>
        <color theme="1"/>
        <rFont val="Calibri"/>
        <family val="2"/>
        <scheme val="minor"/>
      </rPr>
      <t>Second</t>
    </r>
    <r>
      <rPr>
        <sz val="12"/>
        <color theme="1"/>
        <rFont val="Calibri"/>
        <family val="2"/>
        <scheme val="minor"/>
      </rPr>
      <t xml:space="preserve"> of exchange (</t>
    </r>
    <r>
      <rPr>
        <b/>
        <sz val="12"/>
        <color theme="1"/>
        <rFont val="Calibri"/>
        <family val="2"/>
        <scheme val="minor"/>
      </rPr>
      <t>First</t>
    </r>
    <r>
      <rPr>
        <sz val="12"/>
        <color theme="1"/>
        <rFont val="Calibri"/>
        <family val="2"/>
        <scheme val="minor"/>
      </rPr>
      <t xml:space="preserve"> of the same tenor unpaid) please pay to the order of National Credit &amp; Commerce Bank LTD  Motijheel main Branch, 6 Motijheel C/A Dhaka-1000 Bangladesh. </t>
    </r>
    <r>
      <rPr>
        <b/>
        <sz val="12"/>
        <color theme="1"/>
        <rFont val="Calibri"/>
        <family val="2"/>
        <scheme val="minor"/>
      </rPr>
      <t xml:space="preserve">The same of USD: </t>
    </r>
    <r>
      <rPr>
        <sz val="12"/>
        <color theme="1"/>
        <rFont val="Calibri"/>
        <family val="2"/>
        <scheme val="minor"/>
      </rPr>
      <t>Eight thousand one hundred twenty three &amp; cents ninety eight only. Export Sales Contract  No. LIZ-LAMOUR-020-2026 Dated 31.03.2026, Applicants IRC No. 260326120008019,Applicants TIN No. 124958274887, Applicants Vat/bin No. 000226672-0103, Applicants Bank Bin No. 000443918-0101, Bond License no. 2238/CUS-SBW/1997, Beneficiary's Vat/Bin: 000230256-0103 and H.S Code No: 4819.10.00.</t>
    </r>
  </si>
  <si>
    <t>: LIZ-LAMOUR-020-2026 Dated 31.03.2026.</t>
  </si>
  <si>
    <t>: ZZAL/PI/26/52017</t>
  </si>
  <si>
    <t>: ZZAL/PI/26/52017,52015</t>
  </si>
  <si>
    <t>: 2979260400625</t>
  </si>
  <si>
    <t>: 21.04.2026</t>
  </si>
  <si>
    <t>: 28.04.2026</t>
  </si>
  <si>
    <t>: 13.04.2026</t>
  </si>
  <si>
    <t xml:space="preserve">Export Sales Contract  No. LIZ-LAMOUR-020-2026 Dated 31.03.2026, Applicants IRC No. 260326120008019,Applicants TIN No. 124958274887, Applicants Vat/bin No. 000226672-0103, Applicants Bank Bin No. 000443918-0101, Bond License no. 2238/CUS-SBW/1997, Beneficiary's Vat/Bin: 000230256-0103 and H.S Code No: 4819.10.00. We hereby certify that the quantity, quality, rate, packing making &amp; other details of the goods shipped are strictly in accordance with the terms of the proforma Invoice No. ZZAL/PI/26/52017,52015 Dated 13.04.2026 and terms &amp; conditions related to the Proforma Invoice &amp; L/C have been fully complied with.  </t>
  </si>
  <si>
    <t>: ZZAL/PI/26/52017,52015 Dated 13.04.2026.</t>
  </si>
  <si>
    <t>Applicants IRC No. 260326120008019,Applicants TIN No. 124958274887, Applicants Vat/bin No. 000226672-0103, Applicants Bank Bin No. 000443918-0101, Bond License no. 2238/CUS-SBW/1997, Beneficiary's Vat/Bin: 000230256-0103 and H.S Code No: 4819.10.00.</t>
  </si>
  <si>
    <t>: 2979260400625 Dated 21.04.2026.</t>
  </si>
  <si>
    <t>No: ZZAL/PI/26/52017</t>
  </si>
  <si>
    <t xml:space="preserve">Letter of Credit No. 2979260400625 Dated 21.04.2026 of LIZ Fashion Industry Ltd.   </t>
  </si>
  <si>
    <t>This is to certify that the goods, which are delivered under L/C No. 2979260400625 Dated 21.04.2026 as per Proforma Invoice No. ZZAL/PI/26/52017,52015 Dated 13.04.2026 is of Bangladesh Origin.</t>
  </si>
  <si>
    <t>We do hereby undertake that the said accessories shipment from : Beneficiary’s factory to applicant factory warehouse. We also certified that quantity, quality, rate specification &amp; all other terms &amp; conditions are as per suppliers pro-forma invoice No . ZZAL/PI/26/52017,52015 Dated 13.04.2026 any short and defective goods to be replaced by us on free of cost.</t>
  </si>
  <si>
    <t>Reference No.: ZZAL/PI/26/52017</t>
  </si>
  <si>
    <t>proforma Invoice No. ZZAL/PI/26/52017,52015 Dated 13.04.2026.</t>
  </si>
  <si>
    <t xml:space="preserve">Subject: Application for the following negotiation documents for US $ 8,123.98 Against </t>
  </si>
  <si>
    <t xml:space="preserve">We hereby submit the following documents for negotiation of US $ 8,123.98 (United States Dollar </t>
  </si>
  <si>
    <t xml:space="preserve">Eight thousand one hundred twenty three &amp; cents ninety eight only) delivery of garments accessories as per  </t>
  </si>
  <si>
    <t>5Ply</t>
  </si>
  <si>
    <t>Carton - 23''x10.5''x14''</t>
  </si>
  <si>
    <t>Top Bottom - 22''x9.5''</t>
  </si>
  <si>
    <t>5ply</t>
  </si>
  <si>
    <t>3ply</t>
  </si>
  <si>
    <t xml:space="preserve">CTSD - Gulshan Hub, Devotech Technology park ltd. </t>
  </si>
  <si>
    <t xml:space="preserve">(3rd &amp; 4th Floor), House No. 11, Road No. 113/A, Gulshan-2, </t>
  </si>
  <si>
    <t>Dhaka, Bangladesh.</t>
  </si>
  <si>
    <t>Carton - 62x54x31 CM</t>
  </si>
  <si>
    <t xml:space="preserve"> LIZ-LO-CTN-26030030-R1</t>
  </si>
  <si>
    <t xml:space="preserve"> LIZ-LO-CTN-26030031-R1</t>
  </si>
  <si>
    <t>09.03.2026</t>
  </si>
  <si>
    <t>10.03.2026</t>
  </si>
  <si>
    <t xml:space="preserve">             Date: 04.06.2026</t>
  </si>
  <si>
    <t>26/52017</t>
  </si>
  <si>
    <t>26/52015</t>
  </si>
  <si>
    <t>BUYER:                                   LMR</t>
  </si>
  <si>
    <t>LIZ-LO-CTN-26020242</t>
  </si>
  <si>
    <t>Carton - 23''x10.5''x11.5''</t>
  </si>
  <si>
    <t>LIZ-LO-CTN-26020243</t>
  </si>
  <si>
    <t>Carton - 22''x10''x10.5''</t>
  </si>
  <si>
    <t>Carton - 22''x10''x13.5''</t>
  </si>
  <si>
    <t>Top Bottom - 21''x9''</t>
  </si>
  <si>
    <t>LIZ-LO-CTN-26020244</t>
  </si>
  <si>
    <t>Carton - 23''x10.5''x10.5''</t>
  </si>
  <si>
    <t>Carton - 23''x10.5''x13''</t>
  </si>
  <si>
    <t>LIZ-LO-CTN-26020245</t>
  </si>
  <si>
    <t>Carton - 15''x10.5''x9.5''</t>
  </si>
  <si>
    <t>Carton - 15''x10.5''x11.5''</t>
  </si>
  <si>
    <t>Top Bottom - 14''x9.5''</t>
  </si>
  <si>
    <t>LIZ-LO-CTN-26020246</t>
  </si>
  <si>
    <t>Carton - 16''x9''x7''</t>
  </si>
  <si>
    <t>Carton - 16''x9''x8''</t>
  </si>
  <si>
    <t>Top Bottom - 15.5''x8''</t>
  </si>
  <si>
    <t>LIZ-LO-CTN-26020247</t>
  </si>
  <si>
    <t>Carton - 15.5''x10.5''x8''</t>
  </si>
  <si>
    <t>Carton - 15.5''x10.5''x9''</t>
  </si>
  <si>
    <t>Top Bottom - 14.5''x9.5''</t>
  </si>
  <si>
    <t>LIZ-LO-CTN-26020248</t>
  </si>
  <si>
    <t>Carton - 15''x10.5''x9''</t>
  </si>
  <si>
    <t>Carton - 15''x10.5''x11''</t>
  </si>
  <si>
    <t>LIZ-LO-CTN-26020249</t>
  </si>
  <si>
    <t>Carton - 15.5''x10.5''x7.5''</t>
  </si>
  <si>
    <t>Carton - 15.5''x10.5''x9.5''</t>
  </si>
  <si>
    <t>15.03.2026</t>
  </si>
  <si>
    <t>30.03.2026</t>
  </si>
  <si>
    <t>03.04.2026</t>
  </si>
  <si>
    <t>06.04.2026</t>
  </si>
  <si>
    <t>We hereby confirm that we have supplied Accessories for 100% export oriented garments industry: 23,302 cones / pes total amount of US $ 8,123.98 all other details as per pro-forma invoice No. ZZAL/PI/26/52017,52015 Dated 13.04.2026. To The LIZ Fashion Industry Ltd, H-1,BG-2,Block-C, Shaheed Mosharof Hossain RD,Purba Chandra, Shafipur, Kaliakoir, Gazipur. Against their Shahjalal Islami Bank Plc., CTSD - Gulshan Hub, Devotech Technology park ltd. (3rd &amp; 4th Floor), House No. 11, Road No. 113/A, Gulshan-2, Dhaka, Bangladesh. L/C No. 2979260400625 Dated 21.04.2026 under Applicants IRC No. 260326120008019,Applicants TIN No. 124958274887, Applicants Vat/bin No. 000226672-0103, Applicants Bank Bin No. 000443918-0101, Bond License no. 2238/CUS-SBW/1997, Beneficiary's Vat/Bin: 000230256-0103 and H.S Code No: 4819.10.00. Sales Contract No: LIZ-LAMOUR-020-2026 Dated 31.03.2026 for exporting readymade garments.</t>
  </si>
  <si>
    <t>Exchange Value:</t>
  </si>
  <si>
    <t xml:space="preserve">Beneficiary's Vat/Bin: </t>
  </si>
  <si>
    <t>H.S Code No:</t>
  </si>
  <si>
    <t>Drawn under Letter of Credit No:</t>
  </si>
  <si>
    <t>Lc Tenor:</t>
  </si>
  <si>
    <t>in word:</t>
  </si>
  <si>
    <t>Export Sales Contract  No:</t>
  </si>
  <si>
    <t>Applicants IRC No:</t>
  </si>
  <si>
    <t>Applicants TIN No:</t>
  </si>
  <si>
    <t>Applicants Vat/bin No:</t>
  </si>
  <si>
    <t>Applicants Bank Bin No:</t>
  </si>
  <si>
    <t>Bond License no:</t>
  </si>
  <si>
    <t>Applicant Bank:</t>
  </si>
  <si>
    <t>Applicant Name:</t>
  </si>
  <si>
    <t>Invoice Date</t>
  </si>
  <si>
    <t>L/C Date</t>
  </si>
  <si>
    <t>Place of Loading</t>
  </si>
  <si>
    <t>Place of Delivery</t>
  </si>
  <si>
    <t>Lc No</t>
  </si>
  <si>
    <t>LC Date</t>
  </si>
  <si>
    <t>export Qty</t>
  </si>
  <si>
    <t>export Vale</t>
  </si>
  <si>
    <t>pro-forma invoice No</t>
  </si>
  <si>
    <t>Invoice No.</t>
  </si>
  <si>
    <t>Lc Value</t>
  </si>
  <si>
    <t>proforma Invoice No.</t>
  </si>
  <si>
    <t>AS per ERP list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</si>
</sst>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.0000_);_(&quot;$&quot;* \(#,##0.0000\);_(&quot;$&quot;* &quot;-&quot;??_);_(@_)"/>
  </numFmts>
  <fonts count="3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b/>
      <u/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b/>
      <sz val="36"/>
      <color rgb="FF4472C4"/>
      <name val="Calibri"/>
      <family val="2"/>
      <scheme val="minor"/>
    </font>
    <font>
      <b/>
      <sz val="270"/>
      <color rgb="FF4472C4"/>
      <name val="Calibri"/>
      <family val="2"/>
      <scheme val="minor"/>
    </font>
    <font>
      <sz val="5"/>
      <color theme="1"/>
      <name val="Calibri"/>
      <family val="2"/>
      <scheme val="minor"/>
    </font>
    <font>
      <sz val="8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1"/>
      <name val="Times New Roman"/>
      <family val="1"/>
    </font>
    <font>
      <b/>
      <u/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Times New Roman"/>
      <family val="1"/>
    </font>
    <font>
      <sz val="10"/>
      <name val="Arial"/>
      <family val="2"/>
    </font>
    <font>
      <b/>
      <sz val="20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9"/>
      <name val="Arial"/>
      <family val="2"/>
    </font>
    <font>
      <sz val="10"/>
      <name val="Verdana"/>
      <family val="2"/>
    </font>
    <font>
      <sz val="10"/>
      <color theme="1"/>
      <name val="Calibri"/>
      <family val="2"/>
    </font>
    <font>
      <sz val="10"/>
      <name val="Calibri"/>
      <family val="2"/>
    </font>
    <font>
      <sz val="10"/>
      <name val="Calibri"/>
      <family val="2"/>
      <scheme val="minor"/>
    </font>
    <font>
      <b/>
      <u/>
      <sz val="12"/>
      <color theme="1"/>
      <name val="Calibri"/>
      <family val="2"/>
      <scheme val="minor"/>
    </font>
    <font>
      <sz val="12"/>
      <color theme="1"/>
      <name val="Calibri"/>
      <family val="2"/>
    </font>
    <font>
      <sz val="12"/>
      <name val="Calibri"/>
      <family val="2"/>
      <scheme val="minor"/>
    </font>
    <font>
      <sz val="12"/>
      <name val="Arial"/>
      <family val="2"/>
    </font>
    <font>
      <u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ck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7">
    <xf numFmtId="0" fontId="0" fillId="0" borderId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23" fillId="0" borderId="0"/>
    <xf numFmtId="44" fontId="23" fillId="0" borderId="0" applyFont="0" applyFill="0" applyBorder="0" applyAlignment="0" applyProtection="0"/>
    <xf numFmtId="0" fontId="27" fillId="0" borderId="0"/>
  </cellStyleXfs>
  <cellXfs count="186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7" fillId="0" borderId="0" xfId="0" applyFont="1"/>
    <xf numFmtId="0" fontId="8" fillId="0" borderId="0" xfId="0" applyFont="1"/>
    <xf numFmtId="0" fontId="2" fillId="0" borderId="1" xfId="0" applyFont="1" applyBorder="1" applyAlignment="1">
      <alignment horizontal="center"/>
    </xf>
    <xf numFmtId="0" fontId="11" fillId="0" borderId="0" xfId="0" applyFont="1"/>
    <xf numFmtId="0" fontId="0" fillId="0" borderId="0" xfId="0" applyAlignment="1">
      <alignment vertical="top"/>
    </xf>
    <xf numFmtId="0" fontId="6" fillId="0" borderId="0" xfId="0" applyFont="1"/>
    <xf numFmtId="0" fontId="9" fillId="0" borderId="1" xfId="0" applyFont="1" applyBorder="1" applyAlignment="1">
      <alignment horizontal="center" vertical="top" wrapText="1"/>
    </xf>
    <xf numFmtId="0" fontId="1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left" vertical="center"/>
    </xf>
    <xf numFmtId="0" fontId="6" fillId="0" borderId="0" xfId="0" applyFont="1" applyAlignment="1">
      <alignment vertical="top"/>
    </xf>
    <xf numFmtId="0" fontId="13" fillId="0" borderId="0" xfId="0" applyFont="1" applyAlignment="1">
      <alignment vertical="center"/>
    </xf>
    <xf numFmtId="0" fontId="10" fillId="0" borderId="0" xfId="0" applyFont="1" applyAlignment="1">
      <alignment vertical="center"/>
    </xf>
    <xf numFmtId="0" fontId="15" fillId="0" borderId="0" xfId="0" applyFont="1" applyAlignment="1">
      <alignment vertical="center"/>
    </xf>
    <xf numFmtId="0" fontId="14" fillId="0" borderId="0" xfId="0" applyFont="1" applyAlignment="1">
      <alignment vertical="top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 applyAlignment="1">
      <alignment vertical="center"/>
    </xf>
    <xf numFmtId="0" fontId="18" fillId="0" borderId="0" xfId="0" applyFont="1"/>
    <xf numFmtId="0" fontId="19" fillId="0" borderId="2" xfId="0" applyFont="1" applyBorder="1"/>
    <xf numFmtId="0" fontId="19" fillId="0" borderId="5" xfId="0" applyFont="1" applyBorder="1"/>
    <xf numFmtId="0" fontId="7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21" fillId="0" borderId="0" xfId="0" applyFont="1"/>
    <xf numFmtId="0" fontId="20" fillId="2" borderId="10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20" fillId="2" borderId="8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left" vertical="center"/>
    </xf>
    <xf numFmtId="0" fontId="2" fillId="2" borderId="9" xfId="0" applyFont="1" applyFill="1" applyBorder="1" applyAlignment="1">
      <alignment horizontal="center" vertical="center"/>
    </xf>
    <xf numFmtId="0" fontId="20" fillId="2" borderId="9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0" borderId="0" xfId="0" applyFont="1" applyAlignment="1">
      <alignment vertical="center"/>
    </xf>
    <xf numFmtId="0" fontId="8" fillId="2" borderId="1" xfId="0" quotePrefix="1" applyFont="1" applyFill="1" applyBorder="1" applyAlignment="1">
      <alignment horizontal="center" vertical="center" wrapText="1"/>
    </xf>
    <xf numFmtId="0" fontId="23" fillId="2" borderId="1" xfId="0" applyFont="1" applyFill="1" applyBorder="1" applyAlignment="1">
      <alignment horizontal="center" vertical="center" wrapText="1"/>
    </xf>
    <xf numFmtId="44" fontId="1" fillId="2" borderId="8" xfId="1" applyFont="1" applyFill="1" applyBorder="1" applyAlignment="1">
      <alignment horizontal="left" vertical="center"/>
    </xf>
    <xf numFmtId="0" fontId="23" fillId="2" borderId="8" xfId="0" applyFont="1" applyFill="1" applyBorder="1" applyAlignment="1">
      <alignment horizontal="left" vertical="center"/>
    </xf>
    <xf numFmtId="44" fontId="1" fillId="2" borderId="10" xfId="1" applyFont="1" applyFill="1" applyBorder="1" applyAlignment="1">
      <alignment horizontal="center" vertical="center"/>
    </xf>
    <xf numFmtId="0" fontId="23" fillId="2" borderId="10" xfId="0" applyFont="1" applyFill="1" applyBorder="1" applyAlignment="1">
      <alignment horizontal="center" vertical="center"/>
    </xf>
    <xf numFmtId="0" fontId="25" fillId="0" borderId="0" xfId="0" applyFont="1"/>
    <xf numFmtId="0" fontId="25" fillId="0" borderId="0" xfId="0" applyFont="1" applyAlignment="1">
      <alignment horizontal="center" vertical="center"/>
    </xf>
    <xf numFmtId="0" fontId="2" fillId="0" borderId="11" xfId="0" applyFont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0" fillId="0" borderId="1" xfId="0" applyBorder="1"/>
    <xf numFmtId="0" fontId="0" fillId="0" borderId="0" xfId="0" applyAlignment="1">
      <alignment horizontal="center"/>
    </xf>
    <xf numFmtId="1" fontId="20" fillId="2" borderId="1" xfId="0" applyNumberFormat="1" applyFont="1" applyFill="1" applyBorder="1" applyAlignment="1">
      <alignment horizontal="center" vertical="center"/>
    </xf>
    <xf numFmtId="0" fontId="0" fillId="2" borderId="1" xfId="0" applyFill="1" applyBorder="1"/>
    <xf numFmtId="2" fontId="20" fillId="2" borderId="1" xfId="0" applyNumberFormat="1" applyFont="1" applyFill="1" applyBorder="1" applyAlignment="1">
      <alignment vertical="center"/>
    </xf>
    <xf numFmtId="0" fontId="0" fillId="0" borderId="15" xfId="0" applyBorder="1"/>
    <xf numFmtId="0" fontId="10" fillId="0" borderId="15" xfId="0" applyFont="1" applyBorder="1" applyAlignment="1">
      <alignment horizontal="center" vertical="center"/>
    </xf>
    <xf numFmtId="1" fontId="11" fillId="2" borderId="1" xfId="0" applyNumberFormat="1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4" fillId="0" borderId="0" xfId="0" applyFont="1" applyAlignment="1">
      <alignment vertical="center"/>
    </xf>
    <xf numFmtId="0" fontId="2" fillId="0" borderId="2" xfId="0" applyFont="1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44" fontId="28" fillId="2" borderId="17" xfId="5" applyFont="1" applyFill="1" applyBorder="1" applyAlignment="1">
      <alignment horizontal="left" vertical="center"/>
    </xf>
    <xf numFmtId="0" fontId="6" fillId="0" borderId="0" xfId="0" applyFont="1" applyAlignment="1">
      <alignment vertical="top" wrapText="1"/>
    </xf>
    <xf numFmtId="0" fontId="11" fillId="0" borderId="10" xfId="0" applyFont="1" applyBorder="1" applyAlignment="1">
      <alignment horizontal="center" vertical="center"/>
    </xf>
    <xf numFmtId="0" fontId="29" fillId="2" borderId="17" xfId="0" applyFont="1" applyFill="1" applyBorder="1" applyAlignment="1">
      <alignment horizontal="center" vertical="center" wrapText="1"/>
    </xf>
    <xf numFmtId="0" fontId="30" fillId="0" borderId="17" xfId="0" applyFont="1" applyBorder="1" applyAlignment="1">
      <alignment horizontal="center" vertical="center" wrapText="1"/>
    </xf>
    <xf numFmtId="0" fontId="0" fillId="0" borderId="14" xfId="0" applyBorder="1" applyAlignment="1">
      <alignment vertical="center" wrapText="1"/>
    </xf>
    <xf numFmtId="2" fontId="20" fillId="2" borderId="23" xfId="0" applyNumberFormat="1" applyFont="1" applyFill="1" applyBorder="1" applyAlignment="1">
      <alignment horizontal="center" vertical="center"/>
    </xf>
    <xf numFmtId="2" fontId="20" fillId="2" borderId="24" xfId="0" applyNumberFormat="1" applyFont="1" applyFill="1" applyBorder="1" applyAlignment="1">
      <alignment horizontal="center" vertical="center"/>
    </xf>
    <xf numFmtId="0" fontId="0" fillId="0" borderId="5" xfId="0" applyBorder="1" applyAlignment="1">
      <alignment horizontal="center" vertical="center" wrapText="1"/>
    </xf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12" xfId="0" applyBorder="1" applyAlignment="1">
      <alignment vertical="center"/>
    </xf>
    <xf numFmtId="0" fontId="0" fillId="0" borderId="12" xfId="0" applyBorder="1"/>
    <xf numFmtId="0" fontId="0" fillId="0" borderId="13" xfId="0" applyBorder="1"/>
    <xf numFmtId="0" fontId="31" fillId="0" borderId="2" xfId="0" applyFont="1" applyBorder="1"/>
    <xf numFmtId="0" fontId="6" fillId="0" borderId="3" xfId="0" applyFont="1" applyBorder="1"/>
    <xf numFmtId="0" fontId="31" fillId="0" borderId="3" xfId="0" applyFont="1" applyBorder="1"/>
    <xf numFmtId="0" fontId="6" fillId="0" borderId="2" xfId="0" applyFont="1" applyBorder="1"/>
    <xf numFmtId="0" fontId="6" fillId="0" borderId="4" xfId="0" applyFont="1" applyBorder="1"/>
    <xf numFmtId="0" fontId="6" fillId="0" borderId="5" xfId="0" applyFont="1" applyBorder="1"/>
    <xf numFmtId="0" fontId="6" fillId="0" borderId="6" xfId="0" applyFont="1" applyBorder="1"/>
    <xf numFmtId="0" fontId="31" fillId="0" borderId="5" xfId="0" applyFont="1" applyBorder="1"/>
    <xf numFmtId="0" fontId="6" fillId="0" borderId="0" xfId="2" applyNumberFormat="1" applyFont="1" applyBorder="1" applyAlignment="1">
      <alignment horizontal="left"/>
    </xf>
    <xf numFmtId="0" fontId="6" fillId="0" borderId="6" xfId="2" applyNumberFormat="1" applyFont="1" applyBorder="1" applyAlignment="1"/>
    <xf numFmtId="0" fontId="6" fillId="0" borderId="5" xfId="0" applyFont="1" applyBorder="1" applyAlignment="1">
      <alignment vertical="center"/>
    </xf>
    <xf numFmtId="0" fontId="6" fillId="0" borderId="5" xfId="0" applyFont="1" applyBorder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6" xfId="0" applyFont="1" applyBorder="1" applyAlignment="1">
      <alignment horizontal="left" vertical="top"/>
    </xf>
    <xf numFmtId="0" fontId="6" fillId="0" borderId="0" xfId="0" applyFont="1" applyAlignment="1">
      <alignment horizontal="left"/>
    </xf>
    <xf numFmtId="0" fontId="6" fillId="0" borderId="12" xfId="0" applyFont="1" applyBorder="1" applyAlignment="1">
      <alignment vertical="center"/>
    </xf>
    <xf numFmtId="0" fontId="6" fillId="0" borderId="7" xfId="0" applyFont="1" applyBorder="1"/>
    <xf numFmtId="0" fontId="6" fillId="0" borderId="12" xfId="0" applyFont="1" applyBorder="1"/>
    <xf numFmtId="0" fontId="6" fillId="0" borderId="13" xfId="0" applyFont="1" applyBorder="1"/>
    <xf numFmtId="0" fontId="11" fillId="0" borderId="11" xfId="0" applyFont="1" applyBorder="1" applyAlignment="1">
      <alignment horizontal="center" vertical="top" wrapText="1"/>
    </xf>
    <xf numFmtId="0" fontId="11" fillId="0" borderId="11" xfId="0" applyFont="1" applyBorder="1" applyAlignment="1">
      <alignment horizontal="center"/>
    </xf>
    <xf numFmtId="0" fontId="11" fillId="0" borderId="4" xfId="0" applyFont="1" applyBorder="1"/>
    <xf numFmtId="0" fontId="11" fillId="0" borderId="11" xfId="0" applyFont="1" applyBorder="1"/>
    <xf numFmtId="0" fontId="6" fillId="2" borderId="8" xfId="0" quotePrefix="1" applyFont="1" applyFill="1" applyBorder="1" applyAlignment="1">
      <alignment horizontal="center" vertical="center" wrapText="1"/>
    </xf>
    <xf numFmtId="44" fontId="32" fillId="2" borderId="8" xfId="5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left" vertical="center"/>
    </xf>
    <xf numFmtId="0" fontId="11" fillId="2" borderId="9" xfId="0" applyFont="1" applyFill="1" applyBorder="1" applyAlignment="1">
      <alignment horizontal="center" vertical="center"/>
    </xf>
    <xf numFmtId="0" fontId="33" fillId="2" borderId="9" xfId="0" applyFont="1" applyFill="1" applyBorder="1" applyAlignment="1">
      <alignment horizontal="center" vertical="center"/>
    </xf>
    <xf numFmtId="0" fontId="33" fillId="2" borderId="10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164" fontId="33" fillId="2" borderId="1" xfId="1" applyNumberFormat="1" applyFont="1" applyFill="1" applyBorder="1" applyAlignment="1">
      <alignment horizontal="center" vertical="center"/>
    </xf>
    <xf numFmtId="44" fontId="6" fillId="2" borderId="1" xfId="1" applyFont="1" applyFill="1" applyBorder="1" applyAlignment="1">
      <alignment horizontal="center" vertical="center"/>
    </xf>
    <xf numFmtId="164" fontId="33" fillId="2" borderId="1" xfId="1" applyNumberFormat="1" applyFont="1" applyFill="1" applyBorder="1" applyAlignment="1">
      <alignment vertical="center"/>
    </xf>
    <xf numFmtId="0" fontId="6" fillId="2" borderId="1" xfId="0" quotePrefix="1" applyFont="1" applyFill="1" applyBorder="1" applyAlignment="1">
      <alignment horizontal="center" vertical="center" wrapText="1"/>
    </xf>
    <xf numFmtId="44" fontId="6" fillId="2" borderId="7" xfId="1" applyFont="1" applyFill="1" applyBorder="1" applyAlignment="1">
      <alignment horizontal="left" vertical="center"/>
    </xf>
    <xf numFmtId="44" fontId="6" fillId="2" borderId="10" xfId="1" applyFont="1" applyFill="1" applyBorder="1" applyAlignment="1">
      <alignment horizontal="center" vertical="center"/>
    </xf>
    <xf numFmtId="0" fontId="34" fillId="2" borderId="1" xfId="0" applyFont="1" applyFill="1" applyBorder="1" applyAlignment="1">
      <alignment horizontal="center" vertical="center" wrapText="1"/>
    </xf>
    <xf numFmtId="164" fontId="6" fillId="2" borderId="1" xfId="0" applyNumberFormat="1" applyFont="1" applyFill="1" applyBorder="1" applyAlignment="1">
      <alignment vertical="center"/>
    </xf>
    <xf numFmtId="0" fontId="34" fillId="2" borderId="8" xfId="0" applyFont="1" applyFill="1" applyBorder="1" applyAlignment="1">
      <alignment horizontal="left" vertical="center"/>
    </xf>
    <xf numFmtId="0" fontId="34" fillId="2" borderId="10" xfId="0" applyFont="1" applyFill="1" applyBorder="1" applyAlignment="1">
      <alignment horizontal="center" vertical="center"/>
    </xf>
    <xf numFmtId="164" fontId="34" fillId="2" borderId="1" xfId="1" applyNumberFormat="1" applyFont="1" applyFill="1" applyBorder="1" applyAlignment="1">
      <alignment horizontal="center" vertical="center"/>
    </xf>
    <xf numFmtId="44" fontId="6" fillId="0" borderId="1" xfId="1" applyFont="1" applyBorder="1" applyAlignment="1">
      <alignment horizontal="center" vertical="center"/>
    </xf>
    <xf numFmtId="44" fontId="11" fillId="2" borderId="10" xfId="1" applyFont="1" applyFill="1" applyBorder="1" applyAlignment="1">
      <alignment vertical="center"/>
    </xf>
    <xf numFmtId="0" fontId="0" fillId="0" borderId="5" xfId="0" applyBorder="1" applyAlignment="1">
      <alignment horizontal="left" vertical="center"/>
    </xf>
    <xf numFmtId="0" fontId="0" fillId="0" borderId="7" xfId="0" applyBorder="1" applyAlignment="1">
      <alignment vertical="top"/>
    </xf>
    <xf numFmtId="0" fontId="6" fillId="0" borderId="5" xfId="0" applyFont="1" applyBorder="1" applyAlignment="1">
      <alignment horizontal="left" vertical="center"/>
    </xf>
    <xf numFmtId="0" fontId="6" fillId="0" borderId="7" xfId="0" applyFont="1" applyBorder="1" applyAlignment="1">
      <alignment vertical="top"/>
    </xf>
    <xf numFmtId="0" fontId="11" fillId="0" borderId="0" xfId="0" applyFont="1" applyAlignment="1">
      <alignment horizontal="center" vertical="center"/>
    </xf>
    <xf numFmtId="0" fontId="10" fillId="0" borderId="0" xfId="0" applyFont="1"/>
    <xf numFmtId="0" fontId="11" fillId="0" borderId="1" xfId="0" applyFont="1" applyBorder="1" applyAlignment="1">
      <alignment horizontal="center" vertical="top" wrapText="1"/>
    </xf>
    <xf numFmtId="0" fontId="11" fillId="0" borderId="1" xfId="0" applyFont="1" applyBorder="1" applyAlignment="1">
      <alignment horizontal="center" vertical="top"/>
    </xf>
    <xf numFmtId="0" fontId="11" fillId="0" borderId="0" xfId="0" applyFont="1" applyAlignment="1">
      <alignment vertical="top"/>
    </xf>
    <xf numFmtId="0" fontId="33" fillId="2" borderId="8" xfId="0" applyFont="1" applyFill="1" applyBorder="1" applyAlignment="1">
      <alignment horizontal="left" vertical="center"/>
    </xf>
    <xf numFmtId="44" fontId="6" fillId="2" borderId="8" xfId="1" applyFont="1" applyFill="1" applyBorder="1" applyAlignment="1">
      <alignment horizontal="left" vertical="center"/>
    </xf>
    <xf numFmtId="0" fontId="6" fillId="0" borderId="1" xfId="0" applyFont="1" applyBorder="1" applyAlignment="1">
      <alignment horizontal="center" vertical="center"/>
    </xf>
    <xf numFmtId="0" fontId="35" fillId="0" borderId="0" xfId="0" applyFont="1"/>
    <xf numFmtId="0" fontId="31" fillId="0" borderId="0" xfId="0" applyFont="1"/>
    <xf numFmtId="0" fontId="26" fillId="0" borderId="0" xfId="0" applyFont="1" applyAlignment="1">
      <alignment vertical="center" wrapText="1"/>
    </xf>
    <xf numFmtId="0" fontId="0" fillId="0" borderId="22" xfId="0" applyBorder="1" applyAlignment="1">
      <alignment horizontal="center" vertical="center" wrapText="1"/>
    </xf>
    <xf numFmtId="2" fontId="20" fillId="2" borderId="18" xfId="0" applyNumberFormat="1" applyFont="1" applyFill="1" applyBorder="1" applyAlignment="1">
      <alignment horizontal="center" vertical="center"/>
    </xf>
    <xf numFmtId="2" fontId="20" fillId="2" borderId="20" xfId="0" applyNumberFormat="1" applyFont="1" applyFill="1" applyBorder="1" applyAlignment="1">
      <alignment horizontal="center" vertical="center"/>
    </xf>
    <xf numFmtId="0" fontId="17" fillId="0" borderId="16" xfId="0" applyFont="1" applyBorder="1" applyAlignment="1">
      <alignment horizontal="center" vertical="center" wrapText="1"/>
    </xf>
    <xf numFmtId="2" fontId="20" fillId="2" borderId="24" xfId="0" applyNumberFormat="1" applyFont="1" applyFill="1" applyBorder="1" applyAlignment="1">
      <alignment horizontal="center" vertical="center"/>
    </xf>
    <xf numFmtId="0" fontId="20" fillId="2" borderId="11" xfId="0" applyFont="1" applyFill="1" applyBorder="1" applyAlignment="1">
      <alignment horizontal="center" vertical="center"/>
    </xf>
    <xf numFmtId="0" fontId="20" fillId="2" borderId="14" xfId="0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6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1" fontId="20" fillId="2" borderId="11" xfId="0" applyNumberFormat="1" applyFont="1" applyFill="1" applyBorder="1" applyAlignment="1">
      <alignment horizontal="center" vertical="center"/>
    </xf>
    <xf numFmtId="1" fontId="20" fillId="2" borderId="14" xfId="0" applyNumberFormat="1" applyFont="1" applyFill="1" applyBorder="1" applyAlignment="1">
      <alignment horizontal="center" vertical="center"/>
    </xf>
    <xf numFmtId="1" fontId="20" fillId="2" borderId="15" xfId="0" applyNumberFormat="1" applyFont="1" applyFill="1" applyBorder="1" applyAlignment="1">
      <alignment horizontal="center" vertical="center"/>
    </xf>
    <xf numFmtId="2" fontId="20" fillId="2" borderId="21" xfId="0" applyNumberFormat="1" applyFont="1" applyFill="1" applyBorder="1" applyAlignment="1">
      <alignment horizontal="center" vertical="center"/>
    </xf>
    <xf numFmtId="0" fontId="29" fillId="2" borderId="25" xfId="0" applyFont="1" applyFill="1" applyBorder="1" applyAlignment="1">
      <alignment horizontal="center" vertical="center" wrapText="1"/>
    </xf>
    <xf numFmtId="0" fontId="29" fillId="2" borderId="26" xfId="0" applyFont="1" applyFill="1" applyBorder="1" applyAlignment="1">
      <alignment horizontal="center" vertical="center" wrapText="1"/>
    </xf>
    <xf numFmtId="0" fontId="29" fillId="2" borderId="27" xfId="0" applyFont="1" applyFill="1" applyBorder="1" applyAlignment="1">
      <alignment horizontal="center" vertical="center" wrapText="1"/>
    </xf>
    <xf numFmtId="2" fontId="20" fillId="2" borderId="19" xfId="0" applyNumberFormat="1" applyFont="1" applyFill="1" applyBorder="1" applyAlignment="1">
      <alignment horizontal="center" vertical="center"/>
    </xf>
    <xf numFmtId="0" fontId="30" fillId="0" borderId="17" xfId="0" applyFont="1" applyBorder="1" applyAlignment="1">
      <alignment horizontal="center" vertical="center" wrapText="1"/>
    </xf>
    <xf numFmtId="0" fontId="6" fillId="0" borderId="0" xfId="0" applyFont="1" applyAlignment="1">
      <alignment vertical="top" wrapText="1"/>
    </xf>
    <xf numFmtId="0" fontId="7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1" fillId="0" borderId="8" xfId="0" applyFont="1" applyBorder="1" applyAlignment="1">
      <alignment horizontal="center" vertical="center"/>
    </xf>
    <xf numFmtId="0" fontId="11" fillId="0" borderId="9" xfId="0" applyFont="1" applyBorder="1" applyAlignment="1">
      <alignment horizontal="center" vertical="center"/>
    </xf>
    <xf numFmtId="0" fontId="11" fillId="0" borderId="11" xfId="0" quotePrefix="1" applyFont="1" applyBorder="1" applyAlignment="1">
      <alignment horizontal="left" vertical="top" wrapText="1"/>
    </xf>
    <xf numFmtId="0" fontId="11" fillId="0" borderId="11" xfId="0" applyFont="1" applyBorder="1" applyAlignment="1">
      <alignment horizontal="left" vertical="top" wrapText="1"/>
    </xf>
    <xf numFmtId="0" fontId="11" fillId="0" borderId="2" xfId="0" applyFont="1" applyBorder="1" applyAlignment="1">
      <alignment horizontal="left" vertical="top" wrapText="1"/>
    </xf>
    <xf numFmtId="0" fontId="11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left" vertical="top" wrapText="1"/>
    </xf>
    <xf numFmtId="0" fontId="12" fillId="0" borderId="12" xfId="0" applyFont="1" applyBorder="1" applyAlignment="1">
      <alignment horizontal="center" vertical="center"/>
    </xf>
    <xf numFmtId="0" fontId="11" fillId="0" borderId="10" xfId="0" applyFont="1" applyBorder="1" applyAlignment="1">
      <alignment horizontal="center" vertical="center"/>
    </xf>
    <xf numFmtId="0" fontId="9" fillId="0" borderId="8" xfId="0" quotePrefix="1" applyFont="1" applyBorder="1" applyAlignment="1">
      <alignment horizontal="left" vertical="top" wrapText="1"/>
    </xf>
    <xf numFmtId="0" fontId="9" fillId="0" borderId="9" xfId="0" applyFont="1" applyBorder="1" applyAlignment="1">
      <alignment horizontal="left" vertical="top" wrapText="1"/>
    </xf>
    <xf numFmtId="0" fontId="9" fillId="0" borderId="10" xfId="0" applyFont="1" applyBorder="1" applyAlignment="1">
      <alignment horizontal="left" vertical="top" wrapText="1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11" fillId="0" borderId="8" xfId="0" quotePrefix="1" applyFont="1" applyBorder="1" applyAlignment="1">
      <alignment horizontal="left" vertical="top" wrapText="1"/>
    </xf>
    <xf numFmtId="0" fontId="11" fillId="0" borderId="9" xfId="0" applyFont="1" applyBorder="1" applyAlignment="1">
      <alignment horizontal="left" vertical="top" wrapText="1"/>
    </xf>
    <xf numFmtId="0" fontId="11" fillId="0" borderId="10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center" wrapText="1"/>
    </xf>
    <xf numFmtId="0" fontId="2" fillId="0" borderId="8" xfId="0" quotePrefix="1" applyFont="1" applyBorder="1" applyAlignment="1">
      <alignment horizontal="left" vertical="top" wrapText="1"/>
    </xf>
    <xf numFmtId="0" fontId="2" fillId="0" borderId="9" xfId="0" applyFont="1" applyBorder="1" applyAlignment="1">
      <alignment horizontal="left" vertical="top" wrapText="1"/>
    </xf>
    <xf numFmtId="0" fontId="2" fillId="0" borderId="10" xfId="0" applyFont="1" applyBorder="1" applyAlignment="1">
      <alignment horizontal="left" vertical="top" wrapText="1"/>
    </xf>
    <xf numFmtId="0" fontId="6" fillId="0" borderId="0" xfId="0" applyFont="1" applyAlignment="1">
      <alignment vertical="center" wrapText="1"/>
    </xf>
  </cellXfs>
  <cellStyles count="7">
    <cellStyle name="Comma" xfId="2" builtinId="3"/>
    <cellStyle name="Currency" xfId="1" builtinId="4"/>
    <cellStyle name="Currency 2" xfId="5" xr:uid="{3A86C2D5-D342-491A-B7DE-83FADD54D2AB}"/>
    <cellStyle name="Normal" xfId="0" builtinId="0"/>
    <cellStyle name="Normal 2" xfId="3" xr:uid="{F9661523-D143-4D89-9453-C9139E2CA19D}"/>
    <cellStyle name="Normal 3" xfId="6" xr:uid="{363B3144-0D38-4851-A220-320B334797E1}"/>
    <cellStyle name="Normal 4" xfId="4" xr:uid="{98BE3E02-AB3C-49D2-8CA8-316B5D9B9E2B}"/>
  </cellStyles>
  <dxfs count="0"/>
  <tableStyles count="1" defaultTableStyle="TableStyleMedium2" defaultPivotStyle="PivotStyleLight16">
    <tableStyle name="Table Style 1" pivot="0" count="0" xr9:uid="{35A50661-E935-4077-98F4-C3A3730A1BEE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microsoft.com/office/2017/10/relationships/person" Target="persons/perso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3.jpe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4.jpeg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5.jpeg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6.jpeg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6.jpeg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6.jpeg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image" Target="../media/image7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</xdr:col>
      <xdr:colOff>342900</xdr:colOff>
      <xdr:row>7</xdr:row>
      <xdr:rowOff>180974</xdr:rowOff>
    </xdr:from>
    <xdr:ext cx="3161030" cy="981075"/>
    <xdr:sp macro="" textlink="">
      <xdr:nvSpPr>
        <xdr:cNvPr id="3" name="Text Box 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/>
      </xdr:nvSpPr>
      <xdr:spPr>
        <a:xfrm>
          <a:off x="1562100" y="1628774"/>
          <a:ext cx="3161030" cy="9810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/>
      </xdr:spPr>
      <xdr:txBody>
        <a:bodyPr rot="0" spcFirstLastPara="0" vert="horz" wrap="non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  <a:tabLst>
              <a:tab pos="3762375" algn="l"/>
            </a:tabLst>
          </a:pPr>
          <a:r>
            <a:rPr lang="en-US" sz="3600" b="1">
              <a:ln w="9525" cap="flat" cmpd="sng" algn="ctr">
                <a:solidFill>
                  <a:srgbClr val="FFFFFF"/>
                </a:solidFill>
                <a:prstDash val="solid"/>
                <a:round/>
              </a:ln>
              <a:solidFill>
                <a:srgbClr val="4472C4"/>
              </a:solidFill>
              <a:effectLst>
                <a:outerShdw blurRad="12700" dist="38100" dir="2700000" algn="tl">
                  <a:schemeClr val="accent5">
                    <a:lumMod val="60000"/>
                    <a:lumOff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Bill of Exchange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3</xdr:col>
      <xdr:colOff>438150</xdr:colOff>
      <xdr:row>11</xdr:row>
      <xdr:rowOff>57149</xdr:rowOff>
    </xdr:from>
    <xdr:to>
      <xdr:col>6</xdr:col>
      <xdr:colOff>133350</xdr:colOff>
      <xdr:row>15</xdr:row>
      <xdr:rowOff>66674</xdr:rowOff>
    </xdr:to>
    <xdr:sp macro="" textlink="">
      <xdr:nvSpPr>
        <xdr:cNvPr id="5" name="WordArt 1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266950" y="2295524"/>
          <a:ext cx="1524000" cy="185737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C0C0C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square" numCol="1" fromWordArt="1">
          <a:prstTxWarp prst="textPlain">
            <a:avLst>
              <a:gd name="adj" fmla="val 50150"/>
            </a:avLst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buNone/>
          </a:pPr>
          <a:r>
            <a:rPr lang="en-US" sz="3600" kern="10" spc="0">
              <a:ln>
                <a:noFill/>
              </a:ln>
              <a:solidFill>
                <a:schemeClr val="tx1">
                  <a:lumMod val="85000"/>
                  <a:lumOff val="15000"/>
                  <a:alpha val="48000"/>
                </a:schemeClr>
              </a:solidFill>
              <a:effectLst/>
              <a:latin typeface="Arial Black"/>
            </a:rPr>
            <a:t>1</a:t>
          </a:r>
        </a:p>
      </xdr:txBody>
    </xdr:sp>
    <xdr:clientData/>
  </xdr:twoCellAnchor>
  <xdr:oneCellAnchor>
    <xdr:from>
      <xdr:col>2</xdr:col>
      <xdr:colOff>342900</xdr:colOff>
      <xdr:row>43</xdr:row>
      <xdr:rowOff>180974</xdr:rowOff>
    </xdr:from>
    <xdr:ext cx="3161030" cy="981075"/>
    <xdr:sp macro="" textlink="">
      <xdr:nvSpPr>
        <xdr:cNvPr id="6" name="Text Box 1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SpPr txBox="1"/>
      </xdr:nvSpPr>
      <xdr:spPr>
        <a:xfrm>
          <a:off x="1562100" y="1628774"/>
          <a:ext cx="3161030" cy="981075"/>
        </a:xfrm>
        <a:prstGeom prst="rect">
          <a:avLst/>
        </a:prstGeom>
        <a:solidFill>
          <a:schemeClr val="bg1"/>
        </a:solidFill>
        <a:ln>
          <a:solidFill>
            <a:schemeClr val="bg1"/>
          </a:solidFill>
        </a:ln>
        <a:effectLst/>
      </xdr:spPr>
      <xdr:txBody>
        <a:bodyPr rot="0" spcFirstLastPara="0" vert="horz" wrap="none" lIns="91440" tIns="45720" rIns="91440" bIns="45720" numCol="1" spcCol="0" rtlCol="0" fromWordArt="0" anchor="t" anchorCtr="0" forceAA="0" compatLnSpc="1">
          <a:prstTxWarp prst="textNoShape">
            <a:avLst/>
          </a:prstTxWarp>
          <a:noAutofit/>
        </a:bodyPr>
        <a:lstStyle/>
        <a:p>
          <a:pPr marL="0" marR="0" algn="ctr">
            <a:lnSpc>
              <a:spcPct val="107000"/>
            </a:lnSpc>
            <a:spcBef>
              <a:spcPts val="0"/>
            </a:spcBef>
            <a:spcAft>
              <a:spcPts val="800"/>
            </a:spcAft>
            <a:tabLst>
              <a:tab pos="3762375" algn="l"/>
            </a:tabLst>
          </a:pPr>
          <a:r>
            <a:rPr lang="en-US" sz="3600" b="1">
              <a:ln w="9525" cap="flat" cmpd="sng" algn="ctr">
                <a:solidFill>
                  <a:srgbClr val="FFFFFF"/>
                </a:solidFill>
                <a:prstDash val="solid"/>
                <a:round/>
              </a:ln>
              <a:solidFill>
                <a:srgbClr val="4472C4"/>
              </a:solidFill>
              <a:effectLst>
                <a:outerShdw blurRad="12700" dist="38100" dir="2700000" algn="tl">
                  <a:schemeClr val="accent5">
                    <a:lumMod val="60000"/>
                    <a:lumOff val="40000"/>
                  </a:schemeClr>
                </a:outerShdw>
              </a:effectLst>
              <a:latin typeface="Calibri" panose="020F0502020204030204" pitchFamily="34" charset="0"/>
              <a:ea typeface="Calibri" panose="020F0502020204030204" pitchFamily="34" charset="0"/>
              <a:cs typeface="Calibri" panose="020F0502020204030204" pitchFamily="34" charset="0"/>
            </a:rPr>
            <a:t>Bill of Exchange</a:t>
          </a:r>
          <a:endParaRPr lang="en-US" sz="1100">
            <a:effectLst/>
            <a:latin typeface="Calibri" panose="020F0502020204030204" pitchFamily="34" charset="0"/>
            <a:ea typeface="Calibri" panose="020F0502020204030204" pitchFamily="34" charset="0"/>
            <a:cs typeface="Times New Roman" panose="02020603050405020304" pitchFamily="18" charset="0"/>
          </a:endParaRPr>
        </a:p>
      </xdr:txBody>
    </xdr:sp>
    <xdr:clientData/>
  </xdr:oneCellAnchor>
  <xdr:twoCellAnchor>
    <xdr:from>
      <xdr:col>4</xdr:col>
      <xdr:colOff>85725</xdr:colOff>
      <xdr:row>45</xdr:row>
      <xdr:rowOff>190499</xdr:rowOff>
    </xdr:from>
    <xdr:to>
      <xdr:col>6</xdr:col>
      <xdr:colOff>304800</xdr:colOff>
      <xdr:row>51</xdr:row>
      <xdr:rowOff>123824</xdr:rowOff>
    </xdr:to>
    <xdr:sp macro="" textlink="">
      <xdr:nvSpPr>
        <xdr:cNvPr id="7" name="WordArt 1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SpPr>
          <a:spLocks noChangeArrowheads="1" noChangeShapeType="1" noTextEdit="1"/>
        </xdr:cNvSpPr>
      </xdr:nvSpPr>
      <xdr:spPr bwMode="auto">
        <a:xfrm>
          <a:off x="2524125" y="8915399"/>
          <a:ext cx="1438275" cy="2143125"/>
        </a:xfrm>
        <a:prstGeom prst="rect">
          <a:avLst/>
        </a:prstGeom>
        <a:extLst>
          <a:ext uri="{91240B29-F687-4F45-9708-019B960494DF}">
            <a14:hiddenLine xmlns:a14="http://schemas.microsoft.com/office/drawing/2010/main" w="9525">
              <a:solidFill>
                <a:srgbClr val="C0C0C0"/>
              </a:solidFill>
              <a:round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/>
            </a14:hiddenEffects>
          </a:ext>
        </a:extLst>
      </xdr:spPr>
      <xdr:txBody>
        <a:bodyPr wrap="square" numCol="1" fromWordArt="1">
          <a:prstTxWarp prst="textPlain">
            <a:avLst>
              <a:gd name="adj" fmla="val 50150"/>
            </a:avLst>
          </a:prstTxWarp>
        </a:bodyPr>
        <a:lstStyle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>
          <a:pPr algn="ctr" rtl="0">
            <a:buNone/>
          </a:pPr>
          <a:r>
            <a:rPr lang="en-US" sz="3600" kern="10" spc="0">
              <a:ln>
                <a:noFill/>
              </a:ln>
              <a:solidFill>
                <a:schemeClr val="bg1">
                  <a:lumMod val="50000"/>
                  <a:alpha val="48000"/>
                </a:schemeClr>
              </a:solidFill>
              <a:effectLst/>
              <a:latin typeface="Arial Black"/>
            </a:rPr>
            <a:t>2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34</xdr:row>
      <xdr:rowOff>0</xdr:rowOff>
    </xdr:from>
    <xdr:to>
      <xdr:col>2</xdr:col>
      <xdr:colOff>398318</xdr:colOff>
      <xdr:row>34</xdr:row>
      <xdr:rowOff>9525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CxnSpPr/>
      </xdr:nvCxnSpPr>
      <xdr:spPr>
        <a:xfrm flipV="1">
          <a:off x="19050" y="10693977"/>
          <a:ext cx="140970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1</xdr:colOff>
      <xdr:row>0</xdr:row>
      <xdr:rowOff>0</xdr:rowOff>
    </xdr:from>
    <xdr:to>
      <xdr:col>9</xdr:col>
      <xdr:colOff>2263588</xdr:colOff>
      <xdr:row>1</xdr:row>
      <xdr:rowOff>19050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" y="0"/>
          <a:ext cx="9323293" cy="568138"/>
        </a:xfrm>
        <a:prstGeom prst="rect">
          <a:avLst/>
        </a:prstGeom>
      </xdr:spPr>
    </xdr:pic>
    <xdr:clientData/>
  </xdr:twoCellAnchor>
  <xdr:twoCellAnchor editAs="oneCell">
    <xdr:from>
      <xdr:col>0</xdr:col>
      <xdr:colOff>26894</xdr:colOff>
      <xdr:row>54</xdr:row>
      <xdr:rowOff>80682</xdr:rowOff>
    </xdr:from>
    <xdr:to>
      <xdr:col>9</xdr:col>
      <xdr:colOff>2252382</xdr:colOff>
      <xdr:row>57</xdr:row>
      <xdr:rowOff>128306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AD52F391-C2F0-4E15-9D00-576E98B035D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894" y="12911417"/>
          <a:ext cx="9285194" cy="61912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28</xdr:row>
      <xdr:rowOff>0</xdr:rowOff>
    </xdr:from>
    <xdr:to>
      <xdr:col>2</xdr:col>
      <xdr:colOff>371475</xdr:colOff>
      <xdr:row>28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CxnSpPr/>
      </xdr:nvCxnSpPr>
      <xdr:spPr>
        <a:xfrm>
          <a:off x="19050" y="7277100"/>
          <a:ext cx="15811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469526</xdr:colOff>
      <xdr:row>27</xdr:row>
      <xdr:rowOff>225798</xdr:rowOff>
    </xdr:from>
    <xdr:to>
      <xdr:col>7</xdr:col>
      <xdr:colOff>2061882</xdr:colOff>
      <xdr:row>28</xdr:row>
      <xdr:rowOff>8964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200-000004000000}"/>
            </a:ext>
          </a:extLst>
        </xdr:cNvPr>
        <xdr:cNvCxnSpPr/>
      </xdr:nvCxnSpPr>
      <xdr:spPr>
        <a:xfrm>
          <a:off x="5955926" y="7863727"/>
          <a:ext cx="2757768" cy="16249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8</xdr:col>
      <xdr:colOff>14940</xdr:colOff>
      <xdr:row>1</xdr:row>
      <xdr:rowOff>9525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9360646" cy="66693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</xdr:row>
      <xdr:rowOff>127000</xdr:rowOff>
    </xdr:from>
    <xdr:to>
      <xdr:col>8</xdr:col>
      <xdr:colOff>2391</xdr:colOff>
      <xdr:row>54</xdr:row>
      <xdr:rowOff>165099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DEB3DF04-BB52-4F6C-94FE-E8A5120F3C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7582647"/>
          <a:ext cx="9330765" cy="598394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30</xdr:row>
      <xdr:rowOff>180975</xdr:rowOff>
    </xdr:from>
    <xdr:to>
      <xdr:col>2</xdr:col>
      <xdr:colOff>161925</xdr:colOff>
      <xdr:row>31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300-000003000000}"/>
            </a:ext>
          </a:extLst>
        </xdr:cNvPr>
        <xdr:cNvCxnSpPr/>
      </xdr:nvCxnSpPr>
      <xdr:spPr>
        <a:xfrm>
          <a:off x="28575" y="7315200"/>
          <a:ext cx="1352550" cy="9525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276225</xdr:colOff>
      <xdr:row>31</xdr:row>
      <xdr:rowOff>0</xdr:rowOff>
    </xdr:from>
    <xdr:to>
      <xdr:col>7</xdr:col>
      <xdr:colOff>923925</xdr:colOff>
      <xdr:row>31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300-000004000000}"/>
            </a:ext>
          </a:extLst>
        </xdr:cNvPr>
        <xdr:cNvCxnSpPr/>
      </xdr:nvCxnSpPr>
      <xdr:spPr>
        <a:xfrm>
          <a:off x="5448300" y="11639550"/>
          <a:ext cx="2466975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</xdr:rowOff>
    </xdr:from>
    <xdr:to>
      <xdr:col>7</xdr:col>
      <xdr:colOff>2183428</xdr:colOff>
      <xdr:row>1</xdr:row>
      <xdr:rowOff>9525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665882" cy="51005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50</xdr:row>
      <xdr:rowOff>134470</xdr:rowOff>
    </xdr:from>
    <xdr:to>
      <xdr:col>8</xdr:col>
      <xdr:colOff>560</xdr:colOff>
      <xdr:row>54</xdr:row>
      <xdr:rowOff>1269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62A1A7FA-2F29-4B94-9816-25BB4E1735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878235"/>
          <a:ext cx="8507506" cy="583975"/>
        </a:xfrm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28575</xdr:colOff>
      <xdr:row>33</xdr:row>
      <xdr:rowOff>0</xdr:rowOff>
    </xdr:from>
    <xdr:to>
      <xdr:col>2</xdr:col>
      <xdr:colOff>104775</xdr:colOff>
      <xdr:row>33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400-000003000000}"/>
            </a:ext>
          </a:extLst>
        </xdr:cNvPr>
        <xdr:cNvCxnSpPr/>
      </xdr:nvCxnSpPr>
      <xdr:spPr>
        <a:xfrm>
          <a:off x="28575" y="7648575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6</xdr:col>
      <xdr:colOff>0</xdr:colOff>
      <xdr:row>33</xdr:row>
      <xdr:rowOff>0</xdr:rowOff>
    </xdr:from>
    <xdr:to>
      <xdr:col>7</xdr:col>
      <xdr:colOff>762000</xdr:colOff>
      <xdr:row>33</xdr:row>
      <xdr:rowOff>0</xdr:rowOff>
    </xdr:to>
    <xdr:cxnSp macro="">
      <xdr:nvCxnSpPr>
        <xdr:cNvPr id="4" name="Straight Connector 3">
          <a:extLst>
            <a:ext uri="{FF2B5EF4-FFF2-40B4-BE49-F238E27FC236}">
              <a16:creationId xmlns:a16="http://schemas.microsoft.com/office/drawing/2014/main" id="{00000000-0008-0000-0400-000004000000}"/>
            </a:ext>
          </a:extLst>
        </xdr:cNvPr>
        <xdr:cNvCxnSpPr/>
      </xdr:nvCxnSpPr>
      <xdr:spPr>
        <a:xfrm>
          <a:off x="3676650" y="7648575"/>
          <a:ext cx="198120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1</xdr:rowOff>
    </xdr:from>
    <xdr:to>
      <xdr:col>8</xdr:col>
      <xdr:colOff>26894</xdr:colOff>
      <xdr:row>0</xdr:row>
      <xdr:rowOff>636495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4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"/>
          <a:ext cx="8543365" cy="63649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</xdr:row>
      <xdr:rowOff>173317</xdr:rowOff>
    </xdr:from>
    <xdr:to>
      <xdr:col>8</xdr:col>
      <xdr:colOff>0</xdr:colOff>
      <xdr:row>48</xdr:row>
      <xdr:rowOff>167713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8A95F28-7E49-4029-ACFD-59B2FA2047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1352305"/>
          <a:ext cx="8516471" cy="53227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8</xdr:col>
      <xdr:colOff>1762125</xdr:colOff>
      <xdr:row>0</xdr:row>
      <xdr:rowOff>719328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5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38925" cy="719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8</xdr:col>
      <xdr:colOff>1762125</xdr:colOff>
      <xdr:row>43</xdr:row>
      <xdr:rowOff>177800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32816B2-91F1-4D37-AD6F-EC4B6CDF509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134475"/>
          <a:ext cx="6638925" cy="55880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22</xdr:row>
      <xdr:rowOff>0</xdr:rowOff>
    </xdr:from>
    <xdr:to>
      <xdr:col>2</xdr:col>
      <xdr:colOff>95250</xdr:colOff>
      <xdr:row>22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72C40C77-8770-4A1E-9615-8EA83B727C44}"/>
            </a:ext>
          </a:extLst>
        </xdr:cNvPr>
        <xdr:cNvCxnSpPr/>
      </xdr:nvCxnSpPr>
      <xdr:spPr>
        <a:xfrm>
          <a:off x="0" y="6467475"/>
          <a:ext cx="1314450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9</xdr:col>
      <xdr:colOff>0</xdr:colOff>
      <xdr:row>0</xdr:row>
      <xdr:rowOff>719328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38925" cy="719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36</xdr:row>
      <xdr:rowOff>19050</xdr:rowOff>
    </xdr:from>
    <xdr:to>
      <xdr:col>9</xdr:col>
      <xdr:colOff>0</xdr:colOff>
      <xdr:row>39</xdr:row>
      <xdr:rowOff>12700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D3F30B02-4965-4B1F-9CB0-63611383ADA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667875"/>
          <a:ext cx="6638925" cy="565150"/>
        </a:xfrm>
        <a:prstGeom prst="rect">
          <a:avLst/>
        </a:prstGeom>
      </xdr:spPr>
    </xdr:pic>
    <xdr:clientData/>
  </xdr:twoCellAnchor>
  <xdr:twoCellAnchor>
    <xdr:from>
      <xdr:col>0</xdr:col>
      <xdr:colOff>0</xdr:colOff>
      <xdr:row>19</xdr:row>
      <xdr:rowOff>0</xdr:rowOff>
    </xdr:from>
    <xdr:to>
      <xdr:col>2</xdr:col>
      <xdr:colOff>95250</xdr:colOff>
      <xdr:row>19</xdr:row>
      <xdr:rowOff>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35BA9BAC-3C13-4CF1-89C8-93AE3275AE9D}"/>
            </a:ext>
          </a:extLst>
        </xdr:cNvPr>
        <xdr:cNvCxnSpPr/>
      </xdr:nvCxnSpPr>
      <xdr:spPr>
        <a:xfrm>
          <a:off x="0" y="6467475"/>
          <a:ext cx="1314450" cy="0"/>
        </a:xfrm>
        <a:prstGeom prst="line">
          <a:avLst/>
        </a:prstGeom>
        <a:noFill/>
        <a:ln w="6350" cap="flat" cmpd="sng" algn="ctr">
          <a:solidFill>
            <a:sysClr val="windowText" lastClr="000000"/>
          </a:solidFill>
          <a:prstDash val="solid"/>
          <a:miter lim="800000"/>
        </a:ln>
        <a:effectLst/>
      </xdr:spPr>
    </xdr:cxn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37</xdr:row>
      <xdr:rowOff>190500</xdr:rowOff>
    </xdr:from>
    <xdr:to>
      <xdr:col>1</xdr:col>
      <xdr:colOff>704850</xdr:colOff>
      <xdr:row>37</xdr:row>
      <xdr:rowOff>190500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00000000-0008-0000-0700-000003000000}"/>
            </a:ext>
          </a:extLst>
        </xdr:cNvPr>
        <xdr:cNvCxnSpPr/>
      </xdr:nvCxnSpPr>
      <xdr:spPr>
        <a:xfrm>
          <a:off x="0" y="8753475"/>
          <a:ext cx="1314450" cy="0"/>
        </a:xfrm>
        <a:prstGeom prst="line">
          <a:avLst/>
        </a:prstGeom>
        <a:ln>
          <a:solidFill>
            <a:sysClr val="windowText" lastClr="000000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0</xdr:colOff>
      <xdr:row>0</xdr:row>
      <xdr:rowOff>0</xdr:rowOff>
    </xdr:from>
    <xdr:to>
      <xdr:col>6</xdr:col>
      <xdr:colOff>1257300</xdr:colOff>
      <xdr:row>0</xdr:row>
      <xdr:rowOff>719328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7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6657975" cy="71932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38100</xdr:rowOff>
    </xdr:from>
    <xdr:to>
      <xdr:col>6</xdr:col>
      <xdr:colOff>1247775</xdr:colOff>
      <xdr:row>46</xdr:row>
      <xdr:rowOff>190500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D6306300-8229-41A4-8F9E-FAC692FAA5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9963150"/>
          <a:ext cx="6648450" cy="552450"/>
        </a:xfrm>
        <a:prstGeom prst="rect">
          <a:avLst/>
        </a:prstGeom>
      </xdr:spPr>
    </xdr:pic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0</xdr:row>
      <xdr:rowOff>15712</xdr:rowOff>
    </xdr:from>
    <xdr:to>
      <xdr:col>8</xdr:col>
      <xdr:colOff>838201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AB65A4D5-3995-4ADB-94B0-608E3480854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" y="15712"/>
          <a:ext cx="9525000" cy="517688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1"/>
  <sheetViews>
    <sheetView tabSelected="1" view="pageBreakPreview" topLeftCell="A10" zoomScaleNormal="100" zoomScaleSheetLayoutView="100" workbookViewId="0">
      <selection activeCell="O15" sqref="O15"/>
    </sheetView>
  </sheetViews>
  <sheetFormatPr defaultRowHeight="15" x14ac:dyDescent="0.25"/>
  <cols>
    <col min="1" max="1" width="11.28515625" bestFit="1" customWidth="1"/>
    <col min="10" max="10" width="20.5703125" customWidth="1"/>
  </cols>
  <sheetData>
    <row r="1" spans="1:11" ht="21" x14ac:dyDescent="0.25">
      <c r="A1" s="160"/>
      <c r="B1" s="160"/>
      <c r="C1" s="160"/>
      <c r="D1" s="160"/>
      <c r="E1" s="160"/>
      <c r="F1" s="160"/>
      <c r="G1" s="160"/>
      <c r="H1" s="160"/>
      <c r="I1" s="160"/>
      <c r="J1" s="160"/>
    </row>
    <row r="2" spans="1:11" ht="21" x14ac:dyDescent="0.25">
      <c r="A2" s="31"/>
      <c r="B2" s="31"/>
      <c r="C2" s="31"/>
      <c r="D2" s="31"/>
      <c r="E2" s="31"/>
      <c r="F2" s="31"/>
      <c r="G2" s="31"/>
      <c r="H2" s="31"/>
      <c r="I2" s="31"/>
      <c r="J2" s="31"/>
    </row>
    <row r="3" spans="1:11" ht="21" x14ac:dyDescent="0.25">
      <c r="A3" s="160" t="s">
        <v>25</v>
      </c>
      <c r="B3" s="160"/>
      <c r="C3" s="160"/>
      <c r="D3" s="160"/>
      <c r="E3" s="160"/>
      <c r="F3" s="160"/>
      <c r="G3" s="160"/>
      <c r="H3" s="160"/>
      <c r="I3" s="160"/>
      <c r="J3" s="160"/>
    </row>
    <row r="4" spans="1:11" ht="15.75" x14ac:dyDescent="0.25">
      <c r="A4" s="161" t="s">
        <v>22</v>
      </c>
      <c r="B4" s="161"/>
      <c r="C4" s="161"/>
      <c r="D4" s="161"/>
      <c r="E4" s="161"/>
      <c r="F4" s="161"/>
      <c r="G4" s="161"/>
      <c r="H4" s="161"/>
      <c r="I4" s="161"/>
      <c r="J4" s="161"/>
    </row>
    <row r="5" spans="1:11" ht="15.75" x14ac:dyDescent="0.25">
      <c r="A5" s="23"/>
      <c r="B5" s="23"/>
      <c r="C5" s="23"/>
      <c r="D5" s="23"/>
      <c r="E5" s="23"/>
      <c r="F5" s="23"/>
      <c r="G5" s="23"/>
      <c r="H5" s="23"/>
      <c r="I5" s="23"/>
      <c r="J5" s="23"/>
    </row>
    <row r="6" spans="1:11" x14ac:dyDescent="0.25">
      <c r="A6" s="27" t="s">
        <v>119</v>
      </c>
      <c r="K6" t="s">
        <v>195</v>
      </c>
    </row>
    <row r="7" spans="1:11" x14ac:dyDescent="0.25">
      <c r="A7" s="27" t="s">
        <v>114</v>
      </c>
      <c r="K7" t="s">
        <v>204</v>
      </c>
    </row>
    <row r="8" spans="1:11" ht="15.75" x14ac:dyDescent="0.25">
      <c r="A8" s="15"/>
      <c r="K8" t="s">
        <v>205</v>
      </c>
    </row>
    <row r="9" spans="1:11" ht="46.5" x14ac:dyDescent="0.25">
      <c r="A9" s="18"/>
      <c r="K9" t="s">
        <v>192</v>
      </c>
    </row>
    <row r="10" spans="1:11" x14ac:dyDescent="0.25">
      <c r="K10" t="s">
        <v>196</v>
      </c>
    </row>
    <row r="11" spans="1:11" x14ac:dyDescent="0.25">
      <c r="K11" t="s">
        <v>197</v>
      </c>
    </row>
    <row r="12" spans="1:11" ht="15.75" x14ac:dyDescent="0.25">
      <c r="A12" s="15"/>
      <c r="K12" t="s">
        <v>198</v>
      </c>
    </row>
    <row r="13" spans="1:11" ht="15" customHeight="1" x14ac:dyDescent="0.25">
      <c r="A13" s="19" t="s">
        <v>120</v>
      </c>
      <c r="K13" t="s">
        <v>199</v>
      </c>
    </row>
    <row r="14" spans="1:11" s="11" customFormat="1" ht="14.25" customHeight="1" x14ac:dyDescent="0.25">
      <c r="A14" s="21"/>
      <c r="K14" s="11" t="s">
        <v>200</v>
      </c>
    </row>
    <row r="15" spans="1:11" ht="106.5" customHeight="1" x14ac:dyDescent="0.25">
      <c r="A15" s="159" t="s">
        <v>121</v>
      </c>
      <c r="B15" s="159"/>
      <c r="C15" s="159"/>
      <c r="D15" s="159"/>
      <c r="E15" s="159"/>
      <c r="F15" s="159"/>
      <c r="G15" s="159"/>
      <c r="H15" s="159"/>
      <c r="I15" s="159"/>
      <c r="J15" s="159"/>
      <c r="K15" t="s">
        <v>201</v>
      </c>
    </row>
    <row r="16" spans="1:11" ht="18.75" x14ac:dyDescent="0.25">
      <c r="A16" s="19" t="s">
        <v>67</v>
      </c>
      <c r="K16" t="s">
        <v>202</v>
      </c>
    </row>
    <row r="17" spans="1:11" x14ac:dyDescent="0.25">
      <c r="A17" s="20"/>
      <c r="K17" t="s">
        <v>203</v>
      </c>
    </row>
    <row r="18" spans="1:11" x14ac:dyDescent="0.25">
      <c r="A18" s="20"/>
      <c r="K18" t="s">
        <v>193</v>
      </c>
    </row>
    <row r="19" spans="1:11" x14ac:dyDescent="0.25">
      <c r="A19" s="20"/>
      <c r="K19" t="s">
        <v>194</v>
      </c>
    </row>
    <row r="20" spans="1:11" x14ac:dyDescent="0.25">
      <c r="A20" s="20"/>
    </row>
    <row r="21" spans="1:11" ht="15.75" x14ac:dyDescent="0.25">
      <c r="A21" s="15" t="s">
        <v>68</v>
      </c>
    </row>
    <row r="22" spans="1:11" ht="15.75" x14ac:dyDescent="0.25">
      <c r="A22" s="14" t="s">
        <v>115</v>
      </c>
    </row>
    <row r="23" spans="1:11" x14ac:dyDescent="0.25">
      <c r="A23" s="8" t="s">
        <v>116</v>
      </c>
    </row>
    <row r="24" spans="1:11" x14ac:dyDescent="0.25">
      <c r="A24" s="8" t="s">
        <v>117</v>
      </c>
    </row>
    <row r="25" spans="1:11" x14ac:dyDescent="0.25">
      <c r="A25" s="8"/>
    </row>
    <row r="26" spans="1:11" x14ac:dyDescent="0.25">
      <c r="A26" s="8"/>
    </row>
    <row r="27" spans="1:11" x14ac:dyDescent="0.25">
      <c r="A27" s="8"/>
    </row>
    <row r="28" spans="1:11" x14ac:dyDescent="0.25">
      <c r="A28" s="8"/>
    </row>
    <row r="29" spans="1:11" x14ac:dyDescent="0.25">
      <c r="A29" s="8"/>
    </row>
    <row r="30" spans="1:11" x14ac:dyDescent="0.25">
      <c r="A30" s="8"/>
    </row>
    <row r="31" spans="1:11" x14ac:dyDescent="0.25">
      <c r="A31" s="8"/>
      <c r="H31" s="33" t="s">
        <v>90</v>
      </c>
    </row>
    <row r="32" spans="1:11" ht="18.75" x14ac:dyDescent="0.25">
      <c r="A32" s="19" t="s">
        <v>89</v>
      </c>
    </row>
    <row r="33" spans="1:10" x14ac:dyDescent="0.25">
      <c r="A33" s="8" t="s">
        <v>86</v>
      </c>
    </row>
    <row r="34" spans="1:10" x14ac:dyDescent="0.25">
      <c r="A34" s="8" t="s">
        <v>87</v>
      </c>
    </row>
    <row r="39" spans="1:10" ht="21" x14ac:dyDescent="0.25">
      <c r="A39" s="160" t="s">
        <v>25</v>
      </c>
      <c r="B39" s="160"/>
      <c r="C39" s="160"/>
      <c r="D39" s="160"/>
      <c r="E39" s="160"/>
      <c r="F39" s="160"/>
      <c r="G39" s="160"/>
      <c r="H39" s="160"/>
      <c r="I39" s="160"/>
      <c r="J39" s="160"/>
    </row>
    <row r="40" spans="1:10" ht="15.75" x14ac:dyDescent="0.25">
      <c r="A40" s="161" t="s">
        <v>22</v>
      </c>
      <c r="B40" s="161"/>
      <c r="C40" s="161"/>
      <c r="D40" s="161"/>
      <c r="E40" s="161"/>
      <c r="F40" s="161"/>
      <c r="G40" s="161"/>
      <c r="H40" s="161"/>
      <c r="I40" s="161"/>
      <c r="J40" s="161"/>
    </row>
    <row r="41" spans="1:10" ht="15.75" x14ac:dyDescent="0.25">
      <c r="A41" s="23"/>
      <c r="B41" s="23"/>
      <c r="C41" s="23"/>
      <c r="D41" s="23"/>
      <c r="E41" s="23"/>
      <c r="F41" s="23"/>
      <c r="G41" s="23"/>
      <c r="H41" s="23"/>
      <c r="I41" s="23"/>
      <c r="J41" s="23"/>
    </row>
    <row r="42" spans="1:10" x14ac:dyDescent="0.25">
      <c r="A42" s="27" t="str">
        <f>A6</f>
        <v>Drawn under Letter of Credit No. 2979260400625 Dated 21.04.2026 of Shahjalal Islami Bank Plc., CTSD - Gulshan Hub,</v>
      </c>
    </row>
    <row r="43" spans="1:10" x14ac:dyDescent="0.25">
      <c r="A43" s="27" t="str">
        <f>A7</f>
        <v>Devotech Technology park ltd. (3rd &amp; 4th Floor), House No. 11, Road No. 113/A, Gulshan-2, Dhaka, Bangladesh.</v>
      </c>
    </row>
    <row r="44" spans="1:10" ht="15.75" x14ac:dyDescent="0.25">
      <c r="A44" s="15"/>
    </row>
    <row r="45" spans="1:10" ht="46.5" x14ac:dyDescent="0.25">
      <c r="A45" s="18"/>
    </row>
    <row r="48" spans="1:10" ht="15.75" x14ac:dyDescent="0.25">
      <c r="A48" s="15"/>
    </row>
    <row r="49" spans="1:10" s="3" customFormat="1" ht="18.75" x14ac:dyDescent="0.25">
      <c r="A49" s="19" t="str">
        <f>A13</f>
        <v>Exchange for USD 8,123.98                                                                Date:  28.04.2026</v>
      </c>
    </row>
    <row r="50" spans="1:10" ht="16.149999999999999" customHeight="1" x14ac:dyDescent="0.25">
      <c r="A50" s="21"/>
      <c r="B50" s="11"/>
      <c r="C50" s="11"/>
      <c r="D50" s="11"/>
      <c r="E50" s="11"/>
      <c r="F50" s="11"/>
      <c r="G50" s="11"/>
      <c r="H50" s="11"/>
      <c r="I50" s="11"/>
      <c r="J50" s="11"/>
    </row>
    <row r="51" spans="1:10" ht="106.5" customHeight="1" x14ac:dyDescent="0.25">
      <c r="A51" s="159" t="s">
        <v>122</v>
      </c>
      <c r="B51" s="159"/>
      <c r="C51" s="159"/>
      <c r="D51" s="159"/>
      <c r="E51" s="159"/>
      <c r="F51" s="159"/>
      <c r="G51" s="159"/>
      <c r="H51" s="159"/>
      <c r="I51" s="159"/>
      <c r="J51" s="159"/>
    </row>
    <row r="52" spans="1:10" ht="18.75" x14ac:dyDescent="0.25">
      <c r="A52" s="19" t="s">
        <v>67</v>
      </c>
    </row>
    <row r="53" spans="1:10" ht="18.75" x14ac:dyDescent="0.25">
      <c r="A53" s="19"/>
    </row>
    <row r="54" spans="1:10" ht="18.75" x14ac:dyDescent="0.25">
      <c r="A54" s="19"/>
    </row>
    <row r="55" spans="1:10" ht="18.75" x14ac:dyDescent="0.25">
      <c r="A55" s="19"/>
    </row>
    <row r="56" spans="1:10" x14ac:dyDescent="0.25">
      <c r="A56" s="20"/>
    </row>
    <row r="57" spans="1:10" ht="15.75" x14ac:dyDescent="0.25">
      <c r="A57" s="15" t="s">
        <v>68</v>
      </c>
    </row>
    <row r="58" spans="1:10" ht="15.75" x14ac:dyDescent="0.25">
      <c r="A58" s="14" t="str">
        <f>A22</f>
        <v>Shahjalal Islami Bank Plc.</v>
      </c>
    </row>
    <row r="59" spans="1:10" x14ac:dyDescent="0.25">
      <c r="A59" s="8" t="str">
        <f>A23</f>
        <v>CTSD - Gulshan Hub, Devotech Technology park ltd. (3rd &amp; 4th Floor),</v>
      </c>
    </row>
    <row r="60" spans="1:10" x14ac:dyDescent="0.25">
      <c r="A60" s="8" t="str">
        <f>A24</f>
        <v>House No. 11, Road No. 113/A, Gulshan-2, Dhaka, Bangladesh.</v>
      </c>
    </row>
    <row r="61" spans="1:10" x14ac:dyDescent="0.25">
      <c r="A61" s="8"/>
    </row>
    <row r="62" spans="1:10" x14ac:dyDescent="0.25">
      <c r="A62" s="8"/>
    </row>
    <row r="63" spans="1:10" x14ac:dyDescent="0.25">
      <c r="A63" s="8"/>
    </row>
    <row r="64" spans="1:10" x14ac:dyDescent="0.25">
      <c r="A64" s="8"/>
    </row>
    <row r="65" spans="1:1" x14ac:dyDescent="0.25">
      <c r="A65" s="8"/>
    </row>
    <row r="66" spans="1:1" x14ac:dyDescent="0.25">
      <c r="A66" s="8"/>
    </row>
    <row r="67" spans="1:1" x14ac:dyDescent="0.25">
      <c r="A67" s="8"/>
    </row>
    <row r="68" spans="1:1" ht="18.75" x14ac:dyDescent="0.25">
      <c r="A68" s="19" t="s">
        <v>88</v>
      </c>
    </row>
    <row r="69" spans="1:1" ht="18.75" x14ac:dyDescent="0.25">
      <c r="A69" s="19" t="str">
        <f>A32</f>
        <v xml:space="preserve">LIZ Fashion Industry Ltd                                                                    </v>
      </c>
    </row>
    <row r="70" spans="1:1" x14ac:dyDescent="0.25">
      <c r="A70" s="8" t="str">
        <f>A33</f>
        <v xml:space="preserve">H-1,BG-2,Block-C, Shaheed Mosharof Hossain RD, </v>
      </c>
    </row>
    <row r="71" spans="1:1" x14ac:dyDescent="0.25">
      <c r="A71" s="8" t="str">
        <f>A34</f>
        <v>Purba Chandra, Shafipur, Kaliakoir, Gazipur.</v>
      </c>
    </row>
  </sheetData>
  <mergeCells count="7">
    <mergeCell ref="A51:J51"/>
    <mergeCell ref="A15:J15"/>
    <mergeCell ref="A1:J1"/>
    <mergeCell ref="A4:J4"/>
    <mergeCell ref="A39:J39"/>
    <mergeCell ref="A40:J40"/>
    <mergeCell ref="A3:J3"/>
  </mergeCells>
  <pageMargins left="0.2" right="0.2" top="1" bottom="0.5" header="0.3" footer="0.3"/>
  <pageSetup paperSize="9" scale="95" orientation="portrait" r:id="rId1"/>
  <rowBreaks count="1" manualBreakCount="1">
    <brk id="36" max="9" man="1"/>
  </row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81"/>
  <sheetViews>
    <sheetView view="pageBreakPreview" zoomScale="85" zoomScaleNormal="100" zoomScaleSheetLayoutView="85" workbookViewId="0">
      <selection activeCell="A8" sqref="A8"/>
    </sheetView>
  </sheetViews>
  <sheetFormatPr defaultRowHeight="15" x14ac:dyDescent="0.25"/>
  <cols>
    <col min="1" max="1" width="8.5703125" customWidth="1"/>
    <col min="2" max="2" width="6.7109375" customWidth="1"/>
    <col min="6" max="6" width="6" customWidth="1"/>
    <col min="7" max="7" width="23" customWidth="1"/>
    <col min="8" max="8" width="11.28515625" customWidth="1"/>
    <col min="9" max="9" width="23" customWidth="1"/>
    <col min="10" max="10" width="34.140625" customWidth="1"/>
    <col min="11" max="11" width="13.85546875" customWidth="1"/>
  </cols>
  <sheetData>
    <row r="1" spans="1:11" s="7" customFormat="1" ht="43.5" customHeight="1" x14ac:dyDescent="0.35">
      <c r="A1" s="162"/>
      <c r="B1" s="162"/>
      <c r="C1" s="162"/>
      <c r="D1" s="162"/>
      <c r="E1" s="162"/>
      <c r="F1" s="162"/>
      <c r="G1" s="162"/>
      <c r="H1" s="162"/>
      <c r="I1" s="162"/>
      <c r="J1" s="162"/>
    </row>
    <row r="2" spans="1:11" s="7" customFormat="1" ht="19.5" customHeight="1" x14ac:dyDescent="0.35">
      <c r="A2" s="170" t="s">
        <v>39</v>
      </c>
      <c r="B2" s="170"/>
      <c r="C2" s="170"/>
      <c r="D2" s="170"/>
      <c r="E2" s="170"/>
      <c r="F2" s="170"/>
      <c r="G2" s="170"/>
      <c r="H2" s="170"/>
      <c r="I2" s="170"/>
      <c r="J2" s="170"/>
    </row>
    <row r="3" spans="1:11" s="8" customFormat="1" ht="15" customHeight="1" x14ac:dyDescent="0.25">
      <c r="A3" s="81" t="s">
        <v>24</v>
      </c>
      <c r="B3" s="82"/>
      <c r="C3" s="82"/>
      <c r="D3" s="82"/>
      <c r="E3" s="82"/>
      <c r="F3" s="83"/>
      <c r="G3" s="82"/>
      <c r="H3" s="84" t="s">
        <v>40</v>
      </c>
      <c r="I3" s="82" t="s">
        <v>124</v>
      </c>
      <c r="J3" s="85"/>
      <c r="K3" s="12" t="s">
        <v>40</v>
      </c>
    </row>
    <row r="4" spans="1:11" s="8" customFormat="1" ht="15" customHeight="1" x14ac:dyDescent="0.25">
      <c r="A4" s="86" t="s">
        <v>25</v>
      </c>
      <c r="B4" s="12"/>
      <c r="C4" s="12"/>
      <c r="D4" s="12"/>
      <c r="E4" s="12"/>
      <c r="F4" s="12"/>
      <c r="G4" s="12"/>
      <c r="H4" s="86" t="s">
        <v>41</v>
      </c>
      <c r="I4" s="12" t="s">
        <v>128</v>
      </c>
      <c r="J4" s="87"/>
      <c r="K4" s="12" t="s">
        <v>206</v>
      </c>
    </row>
    <row r="5" spans="1:11" s="8" customFormat="1" ht="15" customHeight="1" x14ac:dyDescent="0.25">
      <c r="A5" s="86" t="s">
        <v>26</v>
      </c>
      <c r="B5" s="12"/>
      <c r="C5" s="12"/>
      <c r="D5" s="12"/>
      <c r="E5" s="12"/>
      <c r="F5" s="12"/>
      <c r="G5" s="12"/>
      <c r="H5" s="86" t="s">
        <v>42</v>
      </c>
      <c r="I5" s="12" t="s">
        <v>126</v>
      </c>
      <c r="J5" s="87"/>
      <c r="K5" s="86" t="s">
        <v>42</v>
      </c>
    </row>
    <row r="6" spans="1:11" s="8" customFormat="1" ht="15" customHeight="1" x14ac:dyDescent="0.25">
      <c r="A6" s="86" t="s">
        <v>27</v>
      </c>
      <c r="B6" s="12"/>
      <c r="C6" s="12"/>
      <c r="D6" s="12"/>
      <c r="E6" s="12"/>
      <c r="F6" s="12"/>
      <c r="G6" s="12"/>
      <c r="H6" s="86" t="s">
        <v>43</v>
      </c>
      <c r="I6" s="12" t="s">
        <v>127</v>
      </c>
      <c r="J6" s="87"/>
      <c r="K6" s="86" t="s">
        <v>207</v>
      </c>
    </row>
    <row r="7" spans="1:11" s="8" customFormat="1" ht="15" customHeight="1" x14ac:dyDescent="0.25">
      <c r="A7" s="86"/>
      <c r="B7" s="12"/>
      <c r="C7" s="12"/>
      <c r="D7" s="12"/>
      <c r="E7" s="12"/>
      <c r="F7" s="12"/>
      <c r="G7" s="12"/>
      <c r="H7" s="86" t="s">
        <v>48</v>
      </c>
      <c r="I7" s="12" t="s">
        <v>125</v>
      </c>
      <c r="J7" s="87"/>
      <c r="K7" s="12" t="s">
        <v>70</v>
      </c>
    </row>
    <row r="8" spans="1:11" s="8" customFormat="1" ht="15" customHeight="1" x14ac:dyDescent="0.25">
      <c r="A8" s="88" t="s">
        <v>28</v>
      </c>
      <c r="B8" s="12"/>
      <c r="C8" s="12"/>
      <c r="D8" s="12"/>
      <c r="E8" s="12"/>
      <c r="F8" s="12"/>
      <c r="G8" s="12"/>
      <c r="H8" s="86" t="s">
        <v>49</v>
      </c>
      <c r="I8" s="89"/>
      <c r="J8" s="90"/>
      <c r="K8" s="86" t="s">
        <v>44</v>
      </c>
    </row>
    <row r="9" spans="1:11" s="8" customFormat="1" ht="15" customHeight="1" x14ac:dyDescent="0.25">
      <c r="A9" s="91" t="s">
        <v>78</v>
      </c>
      <c r="B9" s="12"/>
      <c r="C9" s="12"/>
      <c r="D9" s="12"/>
      <c r="E9" s="12"/>
      <c r="F9" s="12"/>
      <c r="G9" s="12"/>
      <c r="H9" s="92" t="s">
        <v>43</v>
      </c>
      <c r="I9" s="93" t="s">
        <v>129</v>
      </c>
      <c r="J9" s="94"/>
      <c r="K9" s="86" t="s">
        <v>208</v>
      </c>
    </row>
    <row r="10" spans="1:11" s="8" customFormat="1" ht="15" customHeight="1" x14ac:dyDescent="0.25">
      <c r="A10" s="91" t="s">
        <v>79</v>
      </c>
      <c r="B10" s="12"/>
      <c r="C10" s="12"/>
      <c r="D10" s="12"/>
      <c r="E10" s="12"/>
      <c r="F10" s="12"/>
      <c r="G10" s="12"/>
      <c r="H10" s="86" t="s">
        <v>44</v>
      </c>
      <c r="I10" s="12" t="s">
        <v>118</v>
      </c>
      <c r="J10" s="87"/>
      <c r="K10" s="86" t="s">
        <v>209</v>
      </c>
    </row>
    <row r="11" spans="1:11" s="8" customFormat="1" ht="15" customHeight="1" x14ac:dyDescent="0.25">
      <c r="A11" s="88" t="s">
        <v>29</v>
      </c>
      <c r="B11" s="12"/>
      <c r="C11" s="12"/>
      <c r="D11" s="12"/>
      <c r="E11" s="12"/>
      <c r="F11" s="12"/>
      <c r="G11" s="12"/>
      <c r="H11" s="86" t="s">
        <v>45</v>
      </c>
      <c r="I11" s="95" t="s">
        <v>148</v>
      </c>
      <c r="J11" s="87"/>
      <c r="K11" s="12"/>
    </row>
    <row r="12" spans="1:11" s="8" customFormat="1" ht="15" customHeight="1" x14ac:dyDescent="0.25">
      <c r="A12" s="86" t="s">
        <v>91</v>
      </c>
      <c r="B12" s="12"/>
      <c r="C12" s="12"/>
      <c r="D12" s="12"/>
      <c r="E12" s="12"/>
      <c r="F12" s="12"/>
      <c r="G12" s="12"/>
      <c r="H12" s="86"/>
      <c r="I12" s="15" t="s">
        <v>149</v>
      </c>
      <c r="J12" s="87"/>
      <c r="K12" s="12"/>
    </row>
    <row r="13" spans="1:11" s="8" customFormat="1" ht="15" customHeight="1" x14ac:dyDescent="0.25">
      <c r="A13" s="86" t="s">
        <v>86</v>
      </c>
      <c r="B13" s="12"/>
      <c r="C13" s="12"/>
      <c r="D13" s="12"/>
      <c r="E13" s="12"/>
      <c r="F13" s="12"/>
      <c r="G13" s="12"/>
      <c r="H13" s="86"/>
      <c r="I13" s="12" t="s">
        <v>150</v>
      </c>
      <c r="J13" s="87"/>
      <c r="K13" s="12"/>
    </row>
    <row r="14" spans="1:11" s="8" customFormat="1" ht="15" customHeight="1" x14ac:dyDescent="0.25">
      <c r="A14" s="86" t="s">
        <v>87</v>
      </c>
      <c r="B14" s="12"/>
      <c r="C14" s="12"/>
      <c r="D14" s="12"/>
      <c r="E14" s="12"/>
      <c r="F14" s="12"/>
      <c r="G14" s="12"/>
      <c r="H14" s="86"/>
      <c r="I14" s="12"/>
      <c r="J14" s="87"/>
      <c r="K14" s="12"/>
    </row>
    <row r="15" spans="1:11" s="8" customFormat="1" ht="15" customHeight="1" x14ac:dyDescent="0.25">
      <c r="A15" s="86"/>
      <c r="B15" s="12"/>
      <c r="C15" s="12"/>
      <c r="D15" s="12"/>
      <c r="E15" s="12"/>
      <c r="F15" s="12"/>
      <c r="G15" s="12"/>
      <c r="H15" s="86" t="s">
        <v>46</v>
      </c>
      <c r="I15" s="12" t="s">
        <v>51</v>
      </c>
      <c r="J15" s="87"/>
      <c r="K15" s="12"/>
    </row>
    <row r="16" spans="1:11" s="8" customFormat="1" ht="15" customHeight="1" x14ac:dyDescent="0.25">
      <c r="A16" s="88" t="s">
        <v>4</v>
      </c>
      <c r="B16" s="12"/>
      <c r="C16" s="12"/>
      <c r="D16" s="12"/>
      <c r="E16" s="12"/>
      <c r="F16" s="12"/>
      <c r="G16" s="12"/>
      <c r="H16" s="86" t="s">
        <v>50</v>
      </c>
      <c r="I16" s="12"/>
      <c r="J16" s="87"/>
      <c r="K16" s="12"/>
    </row>
    <row r="17" spans="1:11" s="8" customFormat="1" ht="15" customHeight="1" x14ac:dyDescent="0.25">
      <c r="A17" s="12" t="str" cm="1">
        <f t="array" ref="A17:A19">'Bill of exchange'!A22:A24</f>
        <v>Shahjalal Islami Bank Plc.</v>
      </c>
      <c r="B17" s="12"/>
      <c r="C17" s="12"/>
      <c r="D17" s="12"/>
      <c r="E17" s="12"/>
      <c r="F17" s="15"/>
      <c r="G17" s="15"/>
      <c r="H17" s="86" t="s">
        <v>46</v>
      </c>
      <c r="I17" s="12" t="s">
        <v>53</v>
      </c>
      <c r="J17" s="87"/>
      <c r="K17" s="12"/>
    </row>
    <row r="18" spans="1:11" s="8" customFormat="1" ht="15" customHeight="1" x14ac:dyDescent="0.25">
      <c r="A18" s="16" t="str">
        <v>CTSD - Gulshan Hub, Devotech Technology park ltd. (3rd &amp; 4th Floor),</v>
      </c>
      <c r="B18" s="12"/>
      <c r="C18" s="12"/>
      <c r="D18" s="12"/>
      <c r="E18" s="12"/>
      <c r="F18" s="15"/>
      <c r="G18" s="15"/>
      <c r="H18" s="86" t="s">
        <v>47</v>
      </c>
      <c r="I18" s="12" t="s">
        <v>54</v>
      </c>
      <c r="J18" s="87"/>
      <c r="K18" s="12"/>
    </row>
    <row r="19" spans="1:11" s="8" customFormat="1" ht="15" customHeight="1" x14ac:dyDescent="0.25">
      <c r="A19" s="17" t="str">
        <v>House No. 11, Road No. 113/A, Gulshan-2, Dhaka, Bangladesh.</v>
      </c>
      <c r="B19" s="12"/>
      <c r="C19" s="12"/>
      <c r="D19" s="12"/>
      <c r="E19" s="12"/>
      <c r="F19" s="96"/>
      <c r="G19" s="96"/>
      <c r="H19" s="97"/>
      <c r="I19" s="98" t="s">
        <v>52</v>
      </c>
      <c r="J19" s="99"/>
      <c r="K19" s="12"/>
    </row>
    <row r="20" spans="1:11" s="14" customFormat="1" ht="29.45" customHeight="1" x14ac:dyDescent="0.25">
      <c r="A20" s="32" t="s">
        <v>30</v>
      </c>
      <c r="B20" s="163" t="s">
        <v>31</v>
      </c>
      <c r="C20" s="164"/>
      <c r="D20" s="164"/>
      <c r="E20" s="164"/>
      <c r="F20" s="164"/>
      <c r="G20" s="164"/>
      <c r="H20" s="32" t="s">
        <v>55</v>
      </c>
      <c r="I20" s="67" t="s">
        <v>56</v>
      </c>
      <c r="J20" s="32" t="s">
        <v>57</v>
      </c>
    </row>
    <row r="21" spans="1:11" s="3" customFormat="1" ht="31.5" x14ac:dyDescent="0.25">
      <c r="A21" s="100" t="s">
        <v>159</v>
      </c>
      <c r="B21" s="165"/>
      <c r="C21" s="166"/>
      <c r="D21" s="166"/>
      <c r="E21" s="166"/>
      <c r="F21" s="166"/>
      <c r="G21" s="167"/>
      <c r="H21" s="101"/>
      <c r="I21" s="102"/>
      <c r="J21" s="103"/>
    </row>
    <row r="22" spans="1:11" s="40" customFormat="1" ht="25.15" customHeight="1" x14ac:dyDescent="0.25">
      <c r="A22" s="104">
        <v>1</v>
      </c>
      <c r="B22" s="105" t="s">
        <v>151</v>
      </c>
      <c r="C22" s="106"/>
      <c r="D22" s="106"/>
      <c r="E22" s="107"/>
      <c r="F22" s="108"/>
      <c r="G22" s="109" t="s">
        <v>143</v>
      </c>
      <c r="H22" s="110">
        <v>1096</v>
      </c>
      <c r="I22" s="111">
        <v>1.5775999999999999</v>
      </c>
      <c r="J22" s="112">
        <f>H22*I22</f>
        <v>1729.0495999999998</v>
      </c>
    </row>
    <row r="23" spans="1:11" s="40" customFormat="1" ht="25.15" customHeight="1" x14ac:dyDescent="0.25">
      <c r="A23" s="104">
        <v>2</v>
      </c>
      <c r="B23" s="105" t="s">
        <v>151</v>
      </c>
      <c r="C23" s="106"/>
      <c r="D23" s="106"/>
      <c r="E23" s="107"/>
      <c r="F23" s="108"/>
      <c r="G23" s="109" t="s">
        <v>143</v>
      </c>
      <c r="H23" s="110">
        <v>1096</v>
      </c>
      <c r="I23" s="113">
        <v>1.5775999999999999</v>
      </c>
      <c r="J23" s="112">
        <f t="shared" ref="J23:J25" si="0">H23*I23</f>
        <v>1729.0495999999998</v>
      </c>
    </row>
    <row r="24" spans="1:11" s="40" customFormat="1" ht="25.15" customHeight="1" x14ac:dyDescent="0.25">
      <c r="A24" s="114">
        <v>3</v>
      </c>
      <c r="B24" s="115" t="s">
        <v>144</v>
      </c>
      <c r="C24" s="106"/>
      <c r="D24" s="106"/>
      <c r="E24" s="107"/>
      <c r="F24" s="108"/>
      <c r="G24" s="116" t="s">
        <v>146</v>
      </c>
      <c r="H24" s="117">
        <v>7036</v>
      </c>
      <c r="I24" s="118">
        <v>0.57333100000000004</v>
      </c>
      <c r="J24" s="112">
        <f t="shared" si="0"/>
        <v>4033.9569160000001</v>
      </c>
    </row>
    <row r="25" spans="1:11" s="40" customFormat="1" ht="25.15" customHeight="1" x14ac:dyDescent="0.25">
      <c r="A25" s="114">
        <v>4</v>
      </c>
      <c r="B25" s="119" t="s">
        <v>145</v>
      </c>
      <c r="C25" s="106"/>
      <c r="D25" s="106"/>
      <c r="E25" s="107"/>
      <c r="F25" s="108"/>
      <c r="G25" s="120" t="s">
        <v>147</v>
      </c>
      <c r="H25" s="117">
        <v>14074</v>
      </c>
      <c r="I25" s="121">
        <v>4.4900000000000002E-2</v>
      </c>
      <c r="J25" s="112">
        <f t="shared" si="0"/>
        <v>631.92259999999999</v>
      </c>
    </row>
    <row r="26" spans="1:11" s="23" customFormat="1" ht="25.15" customHeight="1" x14ac:dyDescent="0.25">
      <c r="A26" s="114"/>
      <c r="B26" s="168" t="s">
        <v>33</v>
      </c>
      <c r="C26" s="168"/>
      <c r="D26" s="168"/>
      <c r="E26" s="168"/>
      <c r="F26" s="168"/>
      <c r="G26" s="168"/>
      <c r="H26" s="67">
        <f>SUM(H22:H25)</f>
        <v>23302</v>
      </c>
      <c r="I26" s="122"/>
      <c r="J26" s="123">
        <f>SUM(J22:J25)</f>
        <v>8123.9787159999996</v>
      </c>
    </row>
    <row r="27" spans="1:11" ht="15.75" x14ac:dyDescent="0.25">
      <c r="A27" s="82" t="s">
        <v>34</v>
      </c>
      <c r="B27" s="82"/>
      <c r="C27" s="82"/>
      <c r="D27" s="82"/>
      <c r="E27" s="82"/>
      <c r="F27" s="82"/>
      <c r="G27" s="82"/>
      <c r="H27" s="82"/>
      <c r="I27" s="12"/>
      <c r="J27" s="12"/>
    </row>
    <row r="28" spans="1:11" ht="78.599999999999994" customHeight="1" x14ac:dyDescent="0.25">
      <c r="A28" s="169" t="s">
        <v>130</v>
      </c>
      <c r="B28" s="169"/>
      <c r="C28" s="169"/>
      <c r="D28" s="169"/>
      <c r="E28" s="169"/>
      <c r="F28" s="169"/>
      <c r="G28" s="169"/>
      <c r="H28" s="169"/>
      <c r="I28" s="169"/>
      <c r="J28" s="169"/>
    </row>
    <row r="29" spans="1:11" s="12" customFormat="1" ht="15.75" x14ac:dyDescent="0.25">
      <c r="A29" s="10" t="s">
        <v>20</v>
      </c>
    </row>
    <row r="33" spans="1:1" ht="37.5" customHeight="1" x14ac:dyDescent="0.25"/>
    <row r="35" spans="1:1" ht="15.75" x14ac:dyDescent="0.25">
      <c r="A35" s="12" t="s">
        <v>21</v>
      </c>
    </row>
    <row r="81" ht="6.75" customHeight="1" x14ac:dyDescent="0.25"/>
  </sheetData>
  <mergeCells count="6">
    <mergeCell ref="A1:J1"/>
    <mergeCell ref="B20:G20"/>
    <mergeCell ref="B21:G21"/>
    <mergeCell ref="B26:G26"/>
    <mergeCell ref="A28:J28"/>
    <mergeCell ref="A2:J2"/>
  </mergeCells>
  <phoneticPr fontId="16" type="noConversion"/>
  <pageMargins left="0.2" right="0.2" top="0" bottom="0" header="0.3" footer="0.3"/>
  <pageSetup paperSize="9" scale="71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29"/>
  <sheetViews>
    <sheetView view="pageBreakPreview" topLeftCell="A13" zoomScale="85" zoomScaleNormal="100" zoomScaleSheetLayoutView="85" workbookViewId="0">
      <selection activeCell="I18" sqref="I18:I22"/>
    </sheetView>
  </sheetViews>
  <sheetFormatPr defaultRowHeight="15" x14ac:dyDescent="0.25"/>
  <cols>
    <col min="1" max="1" width="8.7109375" customWidth="1"/>
    <col min="2" max="2" width="9.5703125" customWidth="1"/>
    <col min="3" max="3" width="39.5703125" bestFit="1" customWidth="1"/>
    <col min="4" max="4" width="1.7109375" customWidth="1"/>
    <col min="5" max="5" width="6.7109375" customWidth="1"/>
    <col min="6" max="6" width="13.5703125" customWidth="1"/>
    <col min="7" max="7" width="17" customWidth="1"/>
    <col min="8" max="8" width="37" customWidth="1"/>
    <col min="9" max="9" width="15.5703125" customWidth="1"/>
  </cols>
  <sheetData>
    <row r="1" spans="1:11" ht="51.75" customHeight="1" x14ac:dyDescent="0.25"/>
    <row r="2" spans="1:11" s="7" customFormat="1" ht="20.25" customHeight="1" x14ac:dyDescent="0.35">
      <c r="A2" s="162" t="s">
        <v>58</v>
      </c>
      <c r="B2" s="162"/>
      <c r="C2" s="162"/>
      <c r="D2" s="162"/>
      <c r="E2" s="162"/>
      <c r="F2" s="162"/>
      <c r="G2" s="162"/>
      <c r="H2" s="162"/>
    </row>
    <row r="3" spans="1:11" s="12" customFormat="1" ht="13.15" customHeight="1" x14ac:dyDescent="0.25">
      <c r="A3" s="81" t="s">
        <v>24</v>
      </c>
      <c r="B3" s="82"/>
      <c r="C3" s="82"/>
      <c r="D3" s="82"/>
      <c r="E3" s="82"/>
      <c r="F3" s="81" t="s">
        <v>29</v>
      </c>
      <c r="G3" s="82"/>
      <c r="H3" s="85"/>
    </row>
    <row r="4" spans="1:11" s="12" customFormat="1" ht="16.149999999999999" customHeight="1" x14ac:dyDescent="0.25">
      <c r="A4" s="86" t="s">
        <v>25</v>
      </c>
      <c r="F4" s="86" t="s">
        <v>92</v>
      </c>
      <c r="H4" s="87"/>
    </row>
    <row r="5" spans="1:11" s="12" customFormat="1" ht="16.149999999999999" customHeight="1" x14ac:dyDescent="0.25">
      <c r="A5" s="86" t="s">
        <v>59</v>
      </c>
      <c r="F5" s="86" t="s">
        <v>86</v>
      </c>
      <c r="H5" s="87"/>
    </row>
    <row r="6" spans="1:11" s="12" customFormat="1" ht="16.149999999999999" customHeight="1" x14ac:dyDescent="0.25">
      <c r="A6" s="86" t="s">
        <v>60</v>
      </c>
      <c r="F6" s="86" t="s">
        <v>87</v>
      </c>
      <c r="H6" s="87"/>
    </row>
    <row r="7" spans="1:11" s="12" customFormat="1" ht="16.149999999999999" customHeight="1" x14ac:dyDescent="0.25">
      <c r="A7" s="86" t="s">
        <v>27</v>
      </c>
      <c r="F7" s="88" t="s">
        <v>4</v>
      </c>
      <c r="H7" s="87"/>
    </row>
    <row r="8" spans="1:11" s="12" customFormat="1" ht="16.149999999999999" customHeight="1" x14ac:dyDescent="0.25">
      <c r="A8" s="88" t="s">
        <v>28</v>
      </c>
      <c r="F8" s="86" t="str" cm="1">
        <f t="array" ref="F8:F10">'Commercial Invoice'!A17:A19</f>
        <v>Shahjalal Islami Bank Plc.</v>
      </c>
      <c r="H8" s="87"/>
      <c r="K8" s="15"/>
    </row>
    <row r="9" spans="1:11" s="12" customFormat="1" ht="16.149999999999999" customHeight="1" x14ac:dyDescent="0.25">
      <c r="A9" s="86" t="s">
        <v>93</v>
      </c>
      <c r="F9" s="126" t="str">
        <v>CTSD - Gulshan Hub, Devotech Technology park ltd. (3rd &amp; 4th Floor),</v>
      </c>
      <c r="H9" s="87"/>
      <c r="K9" s="15"/>
    </row>
    <row r="10" spans="1:11" s="12" customFormat="1" ht="16.149999999999999" customHeight="1" x14ac:dyDescent="0.25">
      <c r="A10" s="86" t="s">
        <v>94</v>
      </c>
      <c r="F10" s="127" t="str">
        <v>House No. 11, Road No. 113/A, Gulshan-2, Dhaka, Bangladesh.</v>
      </c>
      <c r="G10" s="98"/>
      <c r="H10" s="99"/>
      <c r="K10" s="15"/>
    </row>
    <row r="11" spans="1:11" s="128" customFormat="1" ht="29.45" customHeight="1" x14ac:dyDescent="0.25">
      <c r="A11" s="32" t="s">
        <v>30</v>
      </c>
      <c r="B11" s="163" t="s">
        <v>31</v>
      </c>
      <c r="C11" s="164"/>
      <c r="D11" s="164"/>
      <c r="E11" s="164"/>
      <c r="F11" s="164"/>
      <c r="G11" s="171"/>
      <c r="H11" s="32" t="s">
        <v>55</v>
      </c>
    </row>
    <row r="12" spans="1:11" s="3" customFormat="1" ht="25.5" x14ac:dyDescent="0.25">
      <c r="A12" s="13" t="str">
        <f xml:space="preserve">   'Commercial Invoice'!A21</f>
        <v>BUYER:                                   LMR</v>
      </c>
      <c r="B12" s="172"/>
      <c r="C12" s="173"/>
      <c r="D12" s="173"/>
      <c r="E12" s="173"/>
      <c r="F12" s="173"/>
      <c r="G12" s="174"/>
      <c r="H12" s="9"/>
    </row>
    <row r="13" spans="1:11" s="24" customFormat="1" ht="25.15" customHeight="1" x14ac:dyDescent="0.25">
      <c r="A13" s="42">
        <v>1</v>
      </c>
      <c r="B13" s="36" t="s">
        <v>151</v>
      </c>
      <c r="C13" s="37"/>
      <c r="D13" s="37"/>
      <c r="E13" s="38"/>
      <c r="F13" s="39"/>
      <c r="G13" s="34" t="s">
        <v>143</v>
      </c>
      <c r="H13" s="35">
        <v>1096</v>
      </c>
    </row>
    <row r="14" spans="1:11" s="24" customFormat="1" ht="25.15" customHeight="1" x14ac:dyDescent="0.25">
      <c r="A14" s="42">
        <v>2</v>
      </c>
      <c r="B14" s="36" t="s">
        <v>151</v>
      </c>
      <c r="C14" s="37"/>
      <c r="D14" s="37"/>
      <c r="E14" s="38"/>
      <c r="F14" s="39"/>
      <c r="G14" s="34" t="s">
        <v>143</v>
      </c>
      <c r="H14" s="35">
        <v>1096</v>
      </c>
    </row>
    <row r="15" spans="1:11" s="24" customFormat="1" ht="25.15" customHeight="1" x14ac:dyDescent="0.25">
      <c r="A15" s="42">
        <v>3</v>
      </c>
      <c r="B15" s="44" t="s">
        <v>144</v>
      </c>
      <c r="C15" s="37"/>
      <c r="D15" s="37"/>
      <c r="E15" s="38"/>
      <c r="F15" s="39"/>
      <c r="G15" s="46" t="s">
        <v>146</v>
      </c>
      <c r="H15" s="43">
        <v>7036</v>
      </c>
    </row>
    <row r="16" spans="1:11" s="24" customFormat="1" ht="25.15" customHeight="1" x14ac:dyDescent="0.25">
      <c r="A16" s="42">
        <v>4</v>
      </c>
      <c r="B16" s="45" t="s">
        <v>145</v>
      </c>
      <c r="C16" s="37"/>
      <c r="D16" s="37"/>
      <c r="E16" s="38"/>
      <c r="F16" s="39"/>
      <c r="G16" s="47" t="s">
        <v>147</v>
      </c>
      <c r="H16" s="43">
        <v>14074</v>
      </c>
    </row>
    <row r="17" spans="1:9" s="24" customFormat="1" ht="25.15" customHeight="1" x14ac:dyDescent="0.25">
      <c r="A17" s="42"/>
      <c r="B17" s="175" t="s">
        <v>33</v>
      </c>
      <c r="C17" s="176"/>
      <c r="D17" s="176"/>
      <c r="E17" s="176"/>
      <c r="F17" s="176"/>
      <c r="G17" s="177"/>
      <c r="H17" s="25">
        <f>SUM(H13:H16)</f>
        <v>23302</v>
      </c>
    </row>
    <row r="18" spans="1:9" s="12" customFormat="1" ht="15.75" x14ac:dyDescent="0.25">
      <c r="A18" s="82" t="s">
        <v>35</v>
      </c>
      <c r="B18" s="82"/>
      <c r="C18" s="82" t="s">
        <v>36</v>
      </c>
      <c r="D18" s="82"/>
      <c r="E18" s="82"/>
      <c r="F18" s="82"/>
      <c r="G18" s="82"/>
      <c r="H18" s="82"/>
      <c r="I18" s="82" t="s">
        <v>35</v>
      </c>
    </row>
    <row r="19" spans="1:9" s="12" customFormat="1" ht="15.75" x14ac:dyDescent="0.25">
      <c r="A19" s="12" t="s">
        <v>37</v>
      </c>
      <c r="C19" s="10" t="s">
        <v>133</v>
      </c>
      <c r="I19" s="12" t="s">
        <v>37</v>
      </c>
    </row>
    <row r="20" spans="1:9" s="12" customFormat="1" ht="37.9" customHeight="1" x14ac:dyDescent="0.25">
      <c r="A20" s="169" t="s">
        <v>132</v>
      </c>
      <c r="B20" s="169"/>
      <c r="C20" s="169"/>
      <c r="D20" s="169"/>
      <c r="E20" s="169"/>
      <c r="F20" s="169"/>
      <c r="G20" s="169"/>
      <c r="H20" s="169"/>
      <c r="I20" s="12" t="s">
        <v>207</v>
      </c>
    </row>
    <row r="21" spans="1:9" s="12" customFormat="1" ht="15" customHeight="1" x14ac:dyDescent="0.25">
      <c r="A21" s="17" t="s">
        <v>74</v>
      </c>
      <c r="B21" s="66"/>
      <c r="C21" s="17" t="s">
        <v>123</v>
      </c>
      <c r="D21" s="66"/>
      <c r="E21" s="66"/>
      <c r="F21" s="66"/>
      <c r="G21" s="66"/>
      <c r="H21" s="66"/>
      <c r="I21" s="17" t="s">
        <v>74</v>
      </c>
    </row>
    <row r="22" spans="1:9" s="12" customFormat="1" ht="19.5" customHeight="1" x14ac:dyDescent="0.25">
      <c r="A22" s="15" t="s">
        <v>61</v>
      </c>
      <c r="C22" s="169" t="s">
        <v>131</v>
      </c>
      <c r="D22" s="169"/>
      <c r="E22" s="169"/>
      <c r="F22" s="169"/>
      <c r="G22" s="169"/>
      <c r="H22" s="169"/>
      <c r="I22" s="12" t="s">
        <v>38</v>
      </c>
    </row>
    <row r="23" spans="1:9" s="12" customFormat="1" ht="15.75" x14ac:dyDescent="0.25">
      <c r="A23" s="12" t="s">
        <v>38</v>
      </c>
      <c r="C23" s="12" t="s">
        <v>52</v>
      </c>
    </row>
    <row r="24" spans="1:9" s="48" customFormat="1" ht="31.9" customHeight="1" x14ac:dyDescent="0.3">
      <c r="A24" s="129" t="s">
        <v>20</v>
      </c>
      <c r="F24" s="48" t="s">
        <v>80</v>
      </c>
    </row>
    <row r="25" spans="1:9" s="48" customFormat="1" ht="18.75" x14ac:dyDescent="0.3"/>
    <row r="26" spans="1:9" s="48" customFormat="1" ht="18.75" x14ac:dyDescent="0.3"/>
    <row r="27" spans="1:9" s="48" customFormat="1" ht="41.25" customHeight="1" x14ac:dyDescent="0.3"/>
    <row r="28" spans="1:9" s="48" customFormat="1" ht="18.75" x14ac:dyDescent="0.3"/>
    <row r="29" spans="1:9" s="48" customFormat="1" ht="18.75" x14ac:dyDescent="0.3">
      <c r="A29" s="48" t="s">
        <v>21</v>
      </c>
      <c r="F29" s="48" t="s">
        <v>81</v>
      </c>
    </row>
  </sheetData>
  <mergeCells count="6">
    <mergeCell ref="C22:H22"/>
    <mergeCell ref="A2:H2"/>
    <mergeCell ref="B11:G11"/>
    <mergeCell ref="B12:G12"/>
    <mergeCell ref="B17:G17"/>
    <mergeCell ref="A20:H20"/>
  </mergeCells>
  <phoneticPr fontId="16" type="noConversion"/>
  <pageMargins left="0.39" right="0" top="0" bottom="0" header="0.3" footer="0.3"/>
  <pageSetup scale="75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K32"/>
  <sheetViews>
    <sheetView view="pageBreakPreview" topLeftCell="A13" zoomScale="85" zoomScaleNormal="100" zoomScaleSheetLayoutView="85" workbookViewId="0">
      <selection activeCell="I20" sqref="I20:I24"/>
    </sheetView>
  </sheetViews>
  <sheetFormatPr defaultRowHeight="15" x14ac:dyDescent="0.25"/>
  <cols>
    <col min="2" max="2" width="9.42578125" customWidth="1"/>
    <col min="3" max="3" width="17.28515625" customWidth="1"/>
    <col min="4" max="4" width="15" customWidth="1"/>
    <col min="5" max="5" width="8.28515625" customWidth="1"/>
    <col min="6" max="6" width="5.42578125" customWidth="1"/>
    <col min="7" max="7" width="27.42578125" customWidth="1"/>
    <col min="8" max="8" width="32.7109375" customWidth="1"/>
    <col min="9" max="9" width="15.5703125" customWidth="1"/>
  </cols>
  <sheetData>
    <row r="1" spans="1:11" s="7" customFormat="1" ht="39.75" customHeight="1" x14ac:dyDescent="0.35">
      <c r="A1" s="160"/>
      <c r="B1" s="160"/>
      <c r="C1" s="160"/>
      <c r="D1" s="160"/>
      <c r="E1" s="160"/>
      <c r="F1" s="160"/>
      <c r="G1" s="160"/>
      <c r="H1" s="160"/>
    </row>
    <row r="2" spans="1:11" s="7" customFormat="1" ht="15.75" customHeight="1" x14ac:dyDescent="0.35">
      <c r="A2" s="160" t="s">
        <v>23</v>
      </c>
      <c r="B2" s="160"/>
      <c r="C2" s="160"/>
      <c r="D2" s="160"/>
      <c r="E2" s="160"/>
      <c r="F2" s="160"/>
      <c r="G2" s="160"/>
      <c r="H2" s="160"/>
    </row>
    <row r="3" spans="1:11" s="12" customFormat="1" ht="15.75" x14ac:dyDescent="0.25">
      <c r="A3" s="12" t="s">
        <v>134</v>
      </c>
      <c r="F3" s="12" t="s">
        <v>41</v>
      </c>
      <c r="G3" s="12" t="str">
        <f>'Commercial Invoice'!I4</f>
        <v>: 28.04.2026</v>
      </c>
    </row>
    <row r="4" spans="1:11" ht="18" customHeight="1" x14ac:dyDescent="0.25">
      <c r="A4" s="29" t="s">
        <v>24</v>
      </c>
      <c r="B4" s="74"/>
      <c r="C4" s="74"/>
      <c r="D4" s="74"/>
      <c r="E4" s="74"/>
      <c r="F4" s="29" t="s">
        <v>29</v>
      </c>
      <c r="G4" s="74"/>
      <c r="H4" s="75"/>
    </row>
    <row r="5" spans="1:11" ht="18" customHeight="1" x14ac:dyDescent="0.25">
      <c r="A5" s="76" t="s">
        <v>25</v>
      </c>
      <c r="F5" s="76" t="s">
        <v>92</v>
      </c>
      <c r="H5" s="77"/>
    </row>
    <row r="6" spans="1:11" ht="18" customHeight="1" x14ac:dyDescent="0.25">
      <c r="A6" s="76" t="s">
        <v>59</v>
      </c>
      <c r="F6" s="76" t="s">
        <v>86</v>
      </c>
      <c r="H6" s="77"/>
    </row>
    <row r="7" spans="1:11" ht="18" customHeight="1" x14ac:dyDescent="0.25">
      <c r="A7" s="76" t="s">
        <v>60</v>
      </c>
      <c r="F7" s="76" t="s">
        <v>87</v>
      </c>
      <c r="H7" s="77"/>
    </row>
    <row r="8" spans="1:11" ht="18" customHeight="1" x14ac:dyDescent="0.25">
      <c r="A8" s="76" t="s">
        <v>27</v>
      </c>
      <c r="F8" s="30" t="s">
        <v>4</v>
      </c>
      <c r="H8" s="77"/>
    </row>
    <row r="9" spans="1:11" ht="18" customHeight="1" x14ac:dyDescent="0.25">
      <c r="A9" s="30" t="s">
        <v>28</v>
      </c>
      <c r="F9" s="76" t="str" cm="1">
        <f t="array" ref="F9:F11">'Packing List'!F8:F10</f>
        <v>Shahjalal Islami Bank Plc.</v>
      </c>
      <c r="H9" s="77"/>
      <c r="K9" s="27"/>
    </row>
    <row r="10" spans="1:11" ht="18" customHeight="1" x14ac:dyDescent="0.25">
      <c r="A10" s="76" t="s">
        <v>95</v>
      </c>
      <c r="F10" s="124" t="str">
        <v>CTSD - Gulshan Hub, Devotech Technology park ltd. (3rd &amp; 4th Floor),</v>
      </c>
      <c r="H10" s="77"/>
      <c r="K10" s="27"/>
    </row>
    <row r="11" spans="1:11" s="3" customFormat="1" ht="18" customHeight="1" x14ac:dyDescent="0.25">
      <c r="A11" s="76" t="s">
        <v>94</v>
      </c>
      <c r="B11"/>
      <c r="C11"/>
      <c r="D11"/>
      <c r="E11"/>
      <c r="F11" s="125" t="str">
        <v>House No. 11, Road No. 113/A, Gulshan-2, Dhaka, Bangladesh.</v>
      </c>
      <c r="G11" s="79"/>
      <c r="H11" s="80"/>
      <c r="I11"/>
      <c r="J11"/>
      <c r="K11" s="78"/>
    </row>
    <row r="12" spans="1:11" s="10" customFormat="1" ht="20.25" customHeight="1" x14ac:dyDescent="0.25">
      <c r="A12" s="32" t="s">
        <v>30</v>
      </c>
      <c r="B12" s="163" t="s">
        <v>31</v>
      </c>
      <c r="C12" s="164"/>
      <c r="D12" s="164"/>
      <c r="E12" s="164"/>
      <c r="F12" s="164"/>
      <c r="G12" s="171"/>
      <c r="H12" s="32" t="s">
        <v>55</v>
      </c>
    </row>
    <row r="13" spans="1:11" s="132" customFormat="1" ht="31.5" x14ac:dyDescent="0.25">
      <c r="A13" s="130" t="str">
        <f>'Commercial Invoice'!A21</f>
        <v>BUYER:                                   LMR</v>
      </c>
      <c r="B13" s="178"/>
      <c r="C13" s="179"/>
      <c r="D13" s="179"/>
      <c r="E13" s="179"/>
      <c r="F13" s="179"/>
      <c r="G13" s="180"/>
      <c r="H13" s="131"/>
    </row>
    <row r="14" spans="1:11" s="15" customFormat="1" ht="25.15" customHeight="1" x14ac:dyDescent="0.25">
      <c r="A14" s="114">
        <v>1</v>
      </c>
      <c r="B14" s="133" t="s">
        <v>151</v>
      </c>
      <c r="C14" s="106"/>
      <c r="D14" s="106"/>
      <c r="E14" s="107"/>
      <c r="F14" s="108"/>
      <c r="G14" s="109" t="s">
        <v>143</v>
      </c>
      <c r="H14" s="110">
        <v>1096</v>
      </c>
    </row>
    <row r="15" spans="1:11" s="15" customFormat="1" ht="25.15" customHeight="1" x14ac:dyDescent="0.25">
      <c r="A15" s="114">
        <v>2</v>
      </c>
      <c r="B15" s="133" t="s">
        <v>151</v>
      </c>
      <c r="C15" s="106"/>
      <c r="D15" s="106"/>
      <c r="E15" s="107"/>
      <c r="F15" s="108"/>
      <c r="G15" s="109" t="s">
        <v>143</v>
      </c>
      <c r="H15" s="110">
        <v>1096</v>
      </c>
    </row>
    <row r="16" spans="1:11" s="15" customFormat="1" ht="25.15" customHeight="1" x14ac:dyDescent="0.25">
      <c r="A16" s="114">
        <v>3</v>
      </c>
      <c r="B16" s="134" t="s">
        <v>144</v>
      </c>
      <c r="C16" s="106"/>
      <c r="D16" s="106"/>
      <c r="E16" s="107"/>
      <c r="F16" s="108"/>
      <c r="G16" s="116" t="s">
        <v>146</v>
      </c>
      <c r="H16" s="117">
        <v>7036</v>
      </c>
    </row>
    <row r="17" spans="1:9" s="15" customFormat="1" ht="25.15" customHeight="1" x14ac:dyDescent="0.25">
      <c r="A17" s="114">
        <v>4</v>
      </c>
      <c r="B17" s="119" t="s">
        <v>145</v>
      </c>
      <c r="C17" s="106"/>
      <c r="D17" s="106"/>
      <c r="E17" s="107"/>
      <c r="F17" s="108"/>
      <c r="G17" s="120" t="s">
        <v>147</v>
      </c>
      <c r="H17" s="117">
        <v>14074</v>
      </c>
    </row>
    <row r="18" spans="1:9" s="23" customFormat="1" ht="25.15" customHeight="1" x14ac:dyDescent="0.25">
      <c r="A18" s="135"/>
      <c r="B18" s="163" t="s">
        <v>33</v>
      </c>
      <c r="C18" s="164"/>
      <c r="D18" s="164"/>
      <c r="E18" s="164"/>
      <c r="F18" s="164"/>
      <c r="G18" s="171"/>
      <c r="H18" s="32">
        <f>SUM(H14:H17)</f>
        <v>23302</v>
      </c>
    </row>
    <row r="19" spans="1:9" s="12" customFormat="1" ht="14.1" customHeight="1" x14ac:dyDescent="0.25">
      <c r="A19" s="82" t="s">
        <v>34</v>
      </c>
      <c r="B19" s="82"/>
      <c r="C19" s="82"/>
      <c r="D19" s="82"/>
      <c r="E19" s="82"/>
      <c r="F19" s="82"/>
      <c r="G19" s="82"/>
      <c r="H19" s="82"/>
    </row>
    <row r="20" spans="1:9" s="12" customFormat="1" ht="15" customHeight="1" x14ac:dyDescent="0.25">
      <c r="A20" s="12" t="s">
        <v>35</v>
      </c>
      <c r="C20" s="12" t="str">
        <f>'Packing List'!C18</f>
        <v>: Standard poly packing rolls</v>
      </c>
      <c r="I20" s="82" t="s">
        <v>35</v>
      </c>
    </row>
    <row r="21" spans="1:9" s="10" customFormat="1" ht="15" customHeight="1" x14ac:dyDescent="0.25">
      <c r="A21" s="12" t="s">
        <v>37</v>
      </c>
      <c r="C21" s="10" t="str">
        <f>'Packing List'!C19</f>
        <v>: 2979260400625 Dated 21.04.2026.</v>
      </c>
      <c r="I21" s="12" t="s">
        <v>37</v>
      </c>
    </row>
    <row r="22" spans="1:9" s="12" customFormat="1" ht="45" customHeight="1" x14ac:dyDescent="0.25">
      <c r="A22" s="181" t="str">
        <f>'Packing List'!A20:H20</f>
        <v>Applicants IRC No. 260326120008019,Applicants TIN No. 124958274887, Applicants Vat/bin No. 000226672-0103, Applicants Bank Bin No. 000443918-0101, Bond License no. 2238/CUS-SBW/1997, Beneficiary's Vat/Bin: 000230256-0103 and H.S Code No: 4819.10.00.</v>
      </c>
      <c r="B22" s="181"/>
      <c r="C22" s="181"/>
      <c r="D22" s="181"/>
      <c r="E22" s="181"/>
      <c r="F22" s="181"/>
      <c r="G22" s="181"/>
      <c r="H22" s="181"/>
      <c r="I22" s="12" t="s">
        <v>207</v>
      </c>
    </row>
    <row r="23" spans="1:9" s="12" customFormat="1" ht="15" customHeight="1" x14ac:dyDescent="0.25">
      <c r="A23" s="12" t="s">
        <v>69</v>
      </c>
      <c r="C23" s="12" t="str">
        <f>'Packing List'!C21</f>
        <v>: LIZ-LAMOUR-020-2026 Dated 31.03.2026.</v>
      </c>
      <c r="I23" s="17" t="s">
        <v>74</v>
      </c>
    </row>
    <row r="24" spans="1:9" s="12" customFormat="1" ht="15.75" customHeight="1" x14ac:dyDescent="0.25">
      <c r="A24" s="15" t="s">
        <v>70</v>
      </c>
      <c r="C24" s="169" t="str">
        <f>'Packing List'!C22</f>
        <v>: ZZAL/PI/26/52017,52015 Dated 13.04.2026.</v>
      </c>
      <c r="D24" s="169"/>
      <c r="E24" s="169"/>
      <c r="F24" s="169"/>
      <c r="G24" s="169"/>
      <c r="H24" s="169"/>
      <c r="I24" s="12" t="s">
        <v>38</v>
      </c>
    </row>
    <row r="25" spans="1:9" s="12" customFormat="1" ht="15" customHeight="1" x14ac:dyDescent="0.25">
      <c r="A25" s="12" t="s">
        <v>71</v>
      </c>
      <c r="C25" s="12" t="str">
        <f>'Packing List'!C23</f>
        <v>: By Truck</v>
      </c>
    </row>
    <row r="26" spans="1:9" s="12" customFormat="1" ht="15" customHeight="1" x14ac:dyDescent="0.25"/>
    <row r="27" spans="1:9" s="12" customFormat="1" ht="15.75" x14ac:dyDescent="0.25">
      <c r="A27" s="10" t="s">
        <v>20</v>
      </c>
      <c r="F27" s="12" t="s">
        <v>83</v>
      </c>
    </row>
    <row r="28" spans="1:9" s="12" customFormat="1" ht="15.75" x14ac:dyDescent="0.25"/>
    <row r="29" spans="1:9" s="12" customFormat="1" ht="15.75" x14ac:dyDescent="0.25"/>
    <row r="30" spans="1:9" s="12" customFormat="1" ht="52.5" customHeight="1" x14ac:dyDescent="0.25"/>
    <row r="31" spans="1:9" s="12" customFormat="1" ht="15.75" x14ac:dyDescent="0.25"/>
    <row r="32" spans="1:9" s="12" customFormat="1" ht="15.75" x14ac:dyDescent="0.25">
      <c r="A32" s="12" t="s">
        <v>21</v>
      </c>
      <c r="F32" s="12" t="s">
        <v>82</v>
      </c>
    </row>
  </sheetData>
  <mergeCells count="7">
    <mergeCell ref="C24:H24"/>
    <mergeCell ref="A1:H1"/>
    <mergeCell ref="B13:G13"/>
    <mergeCell ref="B18:G18"/>
    <mergeCell ref="A22:H22"/>
    <mergeCell ref="A2:H2"/>
    <mergeCell ref="B12:G12"/>
  </mergeCells>
  <phoneticPr fontId="16" type="noConversion"/>
  <pageMargins left="0.2" right="0.2" top="0" bottom="0" header="0.3" footer="0.3"/>
  <pageSetup paperSize="9" scale="80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I34"/>
  <sheetViews>
    <sheetView view="pageBreakPreview" topLeftCell="A15" zoomScale="85" zoomScaleNormal="100" zoomScaleSheetLayoutView="85" workbookViewId="0">
      <selection activeCell="G30" sqref="G30"/>
    </sheetView>
  </sheetViews>
  <sheetFormatPr defaultRowHeight="15" x14ac:dyDescent="0.25"/>
  <cols>
    <col min="2" max="2" width="9.42578125" customWidth="1"/>
    <col min="3" max="3" width="20" customWidth="1"/>
    <col min="4" max="4" width="8.7109375" customWidth="1"/>
    <col min="5" max="5" width="11.7109375" customWidth="1"/>
    <col min="6" max="6" width="9.28515625" customWidth="1"/>
    <col min="7" max="7" width="22.42578125" customWidth="1"/>
    <col min="8" max="8" width="33.7109375" customWidth="1"/>
    <col min="9" max="9" width="15.5703125" customWidth="1"/>
  </cols>
  <sheetData>
    <row r="1" spans="1:8" ht="53.45" customHeight="1" x14ac:dyDescent="0.25"/>
    <row r="2" spans="1:8" s="7" customFormat="1" ht="35.450000000000003" customHeight="1" x14ac:dyDescent="0.35">
      <c r="A2" s="162" t="s">
        <v>62</v>
      </c>
      <c r="B2" s="162"/>
      <c r="C2" s="162"/>
      <c r="D2" s="162"/>
      <c r="E2" s="162"/>
      <c r="F2" s="162"/>
      <c r="G2" s="162"/>
      <c r="H2" s="162"/>
    </row>
    <row r="3" spans="1:8" s="12" customFormat="1" ht="16.149999999999999" customHeight="1" x14ac:dyDescent="0.25">
      <c r="A3" s="81" t="s">
        <v>24</v>
      </c>
      <c r="B3" s="82"/>
      <c r="C3" s="82"/>
      <c r="D3" s="82"/>
      <c r="E3" s="82"/>
      <c r="F3" s="81" t="s">
        <v>29</v>
      </c>
      <c r="G3" s="82"/>
      <c r="H3" s="85"/>
    </row>
    <row r="4" spans="1:8" s="12" customFormat="1" ht="16.149999999999999" customHeight="1" x14ac:dyDescent="0.25">
      <c r="A4" s="86" t="s">
        <v>25</v>
      </c>
      <c r="F4" s="86" t="s">
        <v>92</v>
      </c>
      <c r="H4" s="87"/>
    </row>
    <row r="5" spans="1:8" s="12" customFormat="1" ht="16.149999999999999" customHeight="1" x14ac:dyDescent="0.25">
      <c r="A5" s="86" t="s">
        <v>26</v>
      </c>
      <c r="F5" s="86" t="s">
        <v>86</v>
      </c>
      <c r="H5" s="87"/>
    </row>
    <row r="6" spans="1:8" s="12" customFormat="1" ht="16.149999999999999" customHeight="1" x14ac:dyDescent="0.25">
      <c r="A6" s="86" t="s">
        <v>27</v>
      </c>
      <c r="F6" s="86" t="s">
        <v>87</v>
      </c>
      <c r="H6" s="87"/>
    </row>
    <row r="7" spans="1:8" s="12" customFormat="1" ht="16.149999999999999" customHeight="1" x14ac:dyDescent="0.25">
      <c r="A7" s="88" t="s">
        <v>28</v>
      </c>
      <c r="B7" s="136"/>
      <c r="F7" s="88" t="s">
        <v>4</v>
      </c>
      <c r="H7" s="87"/>
    </row>
    <row r="8" spans="1:8" s="12" customFormat="1" ht="16.149999999999999" customHeight="1" x14ac:dyDescent="0.25">
      <c r="A8" s="86" t="s">
        <v>78</v>
      </c>
      <c r="F8" s="86" t="str" cm="1">
        <f t="array" ref="F8:F10">'Packing List'!F8:F10</f>
        <v>Shahjalal Islami Bank Plc.</v>
      </c>
      <c r="H8" s="87"/>
    </row>
    <row r="9" spans="1:8" s="12" customFormat="1" ht="16.149999999999999" customHeight="1" x14ac:dyDescent="0.25">
      <c r="A9" s="86" t="s">
        <v>96</v>
      </c>
      <c r="B9" s="137"/>
      <c r="C9" s="137"/>
      <c r="D9" s="137"/>
      <c r="E9" s="137"/>
      <c r="F9" s="86" t="str">
        <v>CTSD - Gulshan Hub, Devotech Technology park ltd. (3rd &amp; 4th Floor),</v>
      </c>
      <c r="H9" s="87"/>
    </row>
    <row r="10" spans="1:8" s="12" customFormat="1" ht="16.149999999999999" customHeight="1" x14ac:dyDescent="0.25">
      <c r="A10" s="88"/>
      <c r="B10" s="137"/>
      <c r="C10" s="137"/>
      <c r="D10" s="137"/>
      <c r="E10" s="137"/>
      <c r="F10" s="86" t="str">
        <v>House No. 11, Road No. 113/A, Gulshan-2, Dhaka, Bangladesh.</v>
      </c>
      <c r="H10" s="87"/>
    </row>
    <row r="11" spans="1:8" s="128" customFormat="1" ht="25.15" customHeight="1" x14ac:dyDescent="0.25">
      <c r="A11" s="32" t="s">
        <v>30</v>
      </c>
      <c r="B11" s="163" t="s">
        <v>31</v>
      </c>
      <c r="C11" s="164"/>
      <c r="D11" s="164"/>
      <c r="E11" s="164"/>
      <c r="F11" s="164"/>
      <c r="G11" s="171"/>
      <c r="H11" s="32" t="s">
        <v>32</v>
      </c>
    </row>
    <row r="12" spans="1:8" s="3" customFormat="1" ht="37.15" customHeight="1" x14ac:dyDescent="0.25">
      <c r="A12" s="13" t="str">
        <f>'Commercial Invoice'!A21</f>
        <v>BUYER:                                   LMR</v>
      </c>
      <c r="B12" s="182"/>
      <c r="C12" s="183"/>
      <c r="D12" s="183"/>
      <c r="E12" s="183"/>
      <c r="F12" s="183"/>
      <c r="G12" s="184"/>
      <c r="H12" s="9"/>
    </row>
    <row r="13" spans="1:8" s="27" customFormat="1" ht="25.15" customHeight="1" x14ac:dyDescent="0.25">
      <c r="A13" s="42">
        <v>1</v>
      </c>
      <c r="B13" s="36" t="s">
        <v>151</v>
      </c>
      <c r="C13" s="37"/>
      <c r="D13" s="37"/>
      <c r="E13" s="38"/>
      <c r="F13" s="39"/>
      <c r="G13" s="34" t="s">
        <v>143</v>
      </c>
      <c r="H13" s="35">
        <v>1096</v>
      </c>
    </row>
    <row r="14" spans="1:8" s="27" customFormat="1" ht="25.15" customHeight="1" x14ac:dyDescent="0.25">
      <c r="A14" s="42">
        <v>2</v>
      </c>
      <c r="B14" s="36" t="s">
        <v>151</v>
      </c>
      <c r="C14" s="37"/>
      <c r="D14" s="37"/>
      <c r="E14" s="38"/>
      <c r="F14" s="39"/>
      <c r="G14" s="34" t="s">
        <v>143</v>
      </c>
      <c r="H14" s="35">
        <v>1096</v>
      </c>
    </row>
    <row r="15" spans="1:8" s="27" customFormat="1" ht="25.15" customHeight="1" x14ac:dyDescent="0.25">
      <c r="A15" s="42">
        <v>3</v>
      </c>
      <c r="B15" s="44" t="s">
        <v>144</v>
      </c>
      <c r="C15" s="37"/>
      <c r="D15" s="37"/>
      <c r="E15" s="38"/>
      <c r="F15" s="39"/>
      <c r="G15" s="46" t="s">
        <v>146</v>
      </c>
      <c r="H15" s="43">
        <v>7036</v>
      </c>
    </row>
    <row r="16" spans="1:8" s="27" customFormat="1" ht="25.15" customHeight="1" x14ac:dyDescent="0.25">
      <c r="A16" s="42">
        <v>4</v>
      </c>
      <c r="B16" s="45" t="s">
        <v>145</v>
      </c>
      <c r="C16" s="37"/>
      <c r="D16" s="37"/>
      <c r="E16" s="38"/>
      <c r="F16" s="39"/>
      <c r="G16" s="47" t="s">
        <v>147</v>
      </c>
      <c r="H16" s="43">
        <v>14074</v>
      </c>
    </row>
    <row r="17" spans="1:9" s="24" customFormat="1" ht="25.15" customHeight="1" x14ac:dyDescent="0.25">
      <c r="A17" s="42"/>
      <c r="B17" s="175" t="s">
        <v>33</v>
      </c>
      <c r="C17" s="176"/>
      <c r="D17" s="176"/>
      <c r="E17" s="176"/>
      <c r="F17" s="176"/>
      <c r="G17" s="177"/>
      <c r="H17" s="25">
        <f>SUM(H13:H16)</f>
        <v>23302</v>
      </c>
    </row>
    <row r="18" spans="1:9" s="12" customFormat="1" ht="15.75" x14ac:dyDescent="0.25">
      <c r="A18" s="12" t="s">
        <v>35</v>
      </c>
      <c r="C18" s="12" t="str">
        <f>'Packing List'!C18</f>
        <v>: Standard poly packing rolls</v>
      </c>
      <c r="I18" s="82" t="s">
        <v>35</v>
      </c>
    </row>
    <row r="19" spans="1:9" s="10" customFormat="1" ht="15.75" x14ac:dyDescent="0.25">
      <c r="A19" s="12" t="s">
        <v>37</v>
      </c>
      <c r="C19" s="10" t="str">
        <f>'Packing List'!C19</f>
        <v>: 2979260400625 Dated 21.04.2026.</v>
      </c>
      <c r="I19" s="12" t="s">
        <v>37</v>
      </c>
    </row>
    <row r="20" spans="1:9" s="12" customFormat="1" ht="47.25" customHeight="1" x14ac:dyDescent="0.25">
      <c r="A20" s="159" t="str">
        <f>'Packing List'!A20:H20</f>
        <v>Applicants IRC No. 260326120008019,Applicants TIN No. 124958274887, Applicants Vat/bin No. 000226672-0103, Applicants Bank Bin No. 000443918-0101, Bond License no. 2238/CUS-SBW/1997, Beneficiary's Vat/Bin: 000230256-0103 and H.S Code No: 4819.10.00.</v>
      </c>
      <c r="B20" s="159"/>
      <c r="C20" s="159"/>
      <c r="D20" s="159"/>
      <c r="E20" s="159"/>
      <c r="F20" s="159"/>
      <c r="G20" s="159"/>
      <c r="H20" s="159"/>
      <c r="I20" s="12" t="s">
        <v>207</v>
      </c>
    </row>
    <row r="21" spans="1:9" s="12" customFormat="1" ht="15.75" x14ac:dyDescent="0.25">
      <c r="A21" s="12" t="s">
        <v>69</v>
      </c>
      <c r="C21" s="12" t="str">
        <f>'Packing List'!C21</f>
        <v>: LIZ-LAMOUR-020-2026 Dated 31.03.2026.</v>
      </c>
      <c r="I21" s="17" t="s">
        <v>74</v>
      </c>
    </row>
    <row r="22" spans="1:9" s="12" customFormat="1" ht="21.75" customHeight="1" x14ac:dyDescent="0.25">
      <c r="A22" s="15" t="s">
        <v>70</v>
      </c>
      <c r="C22" s="169" t="str">
        <f>'Packing List'!C22</f>
        <v>: ZZAL/PI/26/52017,52015 Dated 13.04.2026.</v>
      </c>
      <c r="D22" s="169"/>
      <c r="E22" s="169"/>
      <c r="F22" s="169"/>
      <c r="G22" s="169"/>
      <c r="H22" s="169"/>
      <c r="I22" s="12" t="s">
        <v>38</v>
      </c>
    </row>
    <row r="23" spans="1:9" s="12" customFormat="1" ht="15.75" x14ac:dyDescent="0.25">
      <c r="A23" s="12" t="s">
        <v>71</v>
      </c>
      <c r="C23" s="12" t="str">
        <f>'Packing List'!C23</f>
        <v>: By Truck</v>
      </c>
    </row>
    <row r="24" spans="1:9" s="12" customFormat="1" ht="15.75" x14ac:dyDescent="0.25"/>
    <row r="25" spans="1:9" s="12" customFormat="1" ht="15.75" x14ac:dyDescent="0.25"/>
    <row r="26" spans="1:9" s="12" customFormat="1" ht="15.75" x14ac:dyDescent="0.25"/>
    <row r="27" spans="1:9" s="12" customFormat="1" ht="15.75" x14ac:dyDescent="0.25"/>
    <row r="28" spans="1:9" s="12" customFormat="1" ht="15.75" x14ac:dyDescent="0.25"/>
    <row r="29" spans="1:9" s="12" customFormat="1" ht="15.75" x14ac:dyDescent="0.25">
      <c r="A29" s="10" t="s">
        <v>20</v>
      </c>
      <c r="G29" s="12" t="s">
        <v>84</v>
      </c>
    </row>
    <row r="30" spans="1:9" s="12" customFormat="1" ht="15.75" x14ac:dyDescent="0.25"/>
    <row r="31" spans="1:9" s="12" customFormat="1" ht="15.75" x14ac:dyDescent="0.25"/>
    <row r="32" spans="1:9" s="12" customFormat="1" ht="15.75" x14ac:dyDescent="0.25"/>
    <row r="33" spans="1:7" s="12" customFormat="1" ht="40.5" customHeight="1" x14ac:dyDescent="0.25"/>
    <row r="34" spans="1:7" s="12" customFormat="1" ht="15.75" x14ac:dyDescent="0.25">
      <c r="A34" s="12" t="s">
        <v>21</v>
      </c>
      <c r="G34" s="12" t="s">
        <v>85</v>
      </c>
    </row>
  </sheetData>
  <mergeCells count="6">
    <mergeCell ref="C22:H22"/>
    <mergeCell ref="A20:H20"/>
    <mergeCell ref="A2:H2"/>
    <mergeCell ref="B11:G11"/>
    <mergeCell ref="B12:G12"/>
    <mergeCell ref="B17:G17"/>
  </mergeCells>
  <pageMargins left="0.2" right="0.2" top="0" bottom="0" header="0.3" footer="0.3"/>
  <pageSetup paperSize="9" scale="8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3"/>
  <sheetViews>
    <sheetView view="pageBreakPreview" topLeftCell="A4" zoomScaleNormal="100" zoomScaleSheetLayoutView="100" workbookViewId="0">
      <selection activeCell="J5" sqref="J5:J15"/>
    </sheetView>
  </sheetViews>
  <sheetFormatPr defaultRowHeight="15" x14ac:dyDescent="0.25"/>
  <cols>
    <col min="9" max="9" width="26.7109375" customWidth="1"/>
  </cols>
  <sheetData>
    <row r="1" spans="1:10" ht="57" customHeight="1" x14ac:dyDescent="0.25"/>
    <row r="2" spans="1:10" ht="21" x14ac:dyDescent="0.25">
      <c r="A2" s="162" t="s">
        <v>66</v>
      </c>
      <c r="B2" s="162"/>
      <c r="C2" s="162"/>
      <c r="D2" s="162"/>
      <c r="E2" s="162"/>
      <c r="F2" s="162"/>
      <c r="G2" s="162"/>
      <c r="H2" s="162"/>
      <c r="I2" s="162"/>
    </row>
    <row r="5" spans="1:10" ht="50.65" customHeight="1" x14ac:dyDescent="0.25">
      <c r="A5" s="169" t="s">
        <v>136</v>
      </c>
      <c r="B5" s="169"/>
      <c r="C5" s="169"/>
      <c r="D5" s="169"/>
      <c r="E5" s="169"/>
      <c r="F5" s="169"/>
      <c r="G5" s="169"/>
      <c r="H5" s="169"/>
      <c r="I5" s="169"/>
      <c r="J5" t="s">
        <v>210</v>
      </c>
    </row>
    <row r="6" spans="1:10" ht="51" customHeight="1" x14ac:dyDescent="0.25">
      <c r="A6" s="169" t="str">
        <f>'Packing List'!A20:H20</f>
        <v>Applicants IRC No. 260326120008019,Applicants TIN No. 124958274887, Applicants Vat/bin No. 000226672-0103, Applicants Bank Bin No. 000443918-0101, Bond License no. 2238/CUS-SBW/1997, Beneficiary's Vat/Bin: 000230256-0103 and H.S Code No: 4819.10.00.</v>
      </c>
      <c r="B6" s="169"/>
      <c r="C6" s="169"/>
      <c r="D6" s="169"/>
      <c r="E6" s="169"/>
      <c r="F6" s="169"/>
      <c r="G6" s="169"/>
      <c r="H6" s="169"/>
      <c r="I6" s="169"/>
      <c r="J6" t="s">
        <v>211</v>
      </c>
    </row>
    <row r="7" spans="1:10" ht="15.75" customHeight="1" x14ac:dyDescent="0.25">
      <c r="A7" s="16"/>
      <c r="J7" t="s">
        <v>198</v>
      </c>
    </row>
    <row r="8" spans="1:10" ht="15.75" customHeight="1" x14ac:dyDescent="0.25">
      <c r="A8" s="17" t="s">
        <v>74</v>
      </c>
      <c r="B8" s="17"/>
      <c r="C8" s="17" t="str">
        <f>'Packing List'!C21</f>
        <v>: LIZ-LAMOUR-020-2026 Dated 31.03.2026.</v>
      </c>
      <c r="D8" s="17"/>
      <c r="E8" s="17"/>
      <c r="F8" s="17"/>
      <c r="G8" s="17"/>
      <c r="H8" s="17"/>
      <c r="I8" s="17"/>
      <c r="J8" t="s">
        <v>199</v>
      </c>
    </row>
    <row r="9" spans="1:10" x14ac:dyDescent="0.25">
      <c r="J9" s="11" t="s">
        <v>200</v>
      </c>
    </row>
    <row r="10" spans="1:10" x14ac:dyDescent="0.25">
      <c r="A10" t="s">
        <v>72</v>
      </c>
      <c r="J10" t="s">
        <v>201</v>
      </c>
    </row>
    <row r="11" spans="1:10" x14ac:dyDescent="0.25">
      <c r="J11" t="s">
        <v>202</v>
      </c>
    </row>
    <row r="12" spans="1:10" x14ac:dyDescent="0.25">
      <c r="J12" t="s">
        <v>203</v>
      </c>
    </row>
    <row r="13" spans="1:10" x14ac:dyDescent="0.25">
      <c r="J13" t="s">
        <v>193</v>
      </c>
    </row>
    <row r="14" spans="1:10" x14ac:dyDescent="0.25">
      <c r="J14" t="s">
        <v>194</v>
      </c>
    </row>
    <row r="17" spans="1:1" ht="15.75" x14ac:dyDescent="0.25">
      <c r="A17" s="17"/>
    </row>
    <row r="18" spans="1:1" ht="15.75" x14ac:dyDescent="0.25">
      <c r="A18" s="14" t="s">
        <v>20</v>
      </c>
    </row>
    <row r="19" spans="1:1" ht="15.75" x14ac:dyDescent="0.25">
      <c r="A19" s="15"/>
    </row>
    <row r="20" spans="1:1" ht="15.75" x14ac:dyDescent="0.25">
      <c r="A20" s="15"/>
    </row>
    <row r="21" spans="1:1" ht="15.75" x14ac:dyDescent="0.25">
      <c r="A21" s="15"/>
    </row>
    <row r="22" spans="1:1" ht="38.25" customHeight="1" x14ac:dyDescent="0.25">
      <c r="A22" s="15"/>
    </row>
    <row r="23" spans="1:1" ht="15.75" x14ac:dyDescent="0.25">
      <c r="A23" s="15" t="s">
        <v>21</v>
      </c>
    </row>
  </sheetData>
  <mergeCells count="3">
    <mergeCell ref="A2:I2"/>
    <mergeCell ref="A5:I5"/>
    <mergeCell ref="A6:I6"/>
  </mergeCells>
  <pageMargins left="0.2" right="0.2" top="0" bottom="0" header="0.3" footer="0.3"/>
  <pageSetup paperSize="9"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33"/>
  <sheetViews>
    <sheetView view="pageBreakPreview" topLeftCell="A7" zoomScaleNormal="100" zoomScaleSheetLayoutView="100" workbookViewId="0">
      <selection activeCell="O18" sqref="O18"/>
    </sheetView>
  </sheetViews>
  <sheetFormatPr defaultRowHeight="15" x14ac:dyDescent="0.25"/>
  <cols>
    <col min="9" max="9" width="26.42578125" customWidth="1"/>
    <col min="10" max="10" width="15.5703125" customWidth="1"/>
  </cols>
  <sheetData>
    <row r="1" spans="1:10" ht="57.75" customHeight="1" x14ac:dyDescent="0.25"/>
    <row r="2" spans="1:10" ht="21" x14ac:dyDescent="0.25">
      <c r="A2" s="162" t="s">
        <v>64</v>
      </c>
      <c r="B2" s="162"/>
      <c r="C2" s="162"/>
      <c r="D2" s="162"/>
      <c r="E2" s="162"/>
      <c r="F2" s="162"/>
      <c r="G2" s="162"/>
      <c r="H2" s="162"/>
      <c r="I2" s="162"/>
      <c r="J2" t="s">
        <v>212</v>
      </c>
    </row>
    <row r="3" spans="1:10" x14ac:dyDescent="0.25">
      <c r="J3" t="s">
        <v>213</v>
      </c>
    </row>
    <row r="4" spans="1:10" x14ac:dyDescent="0.25">
      <c r="J4" t="s">
        <v>214</v>
      </c>
    </row>
    <row r="5" spans="1:10" ht="168.75" customHeight="1" x14ac:dyDescent="0.25">
      <c r="A5" s="185" t="s">
        <v>191</v>
      </c>
      <c r="B5" s="185"/>
      <c r="C5" s="185"/>
      <c r="D5" s="185"/>
      <c r="E5" s="185"/>
      <c r="F5" s="185"/>
      <c r="G5" s="185"/>
      <c r="H5" s="185"/>
      <c r="I5" s="185"/>
    </row>
    <row r="6" spans="1:10" ht="15.75" customHeight="1" x14ac:dyDescent="0.25">
      <c r="A6" s="169"/>
      <c r="B6" s="169"/>
      <c r="C6" s="169"/>
      <c r="D6" s="169"/>
      <c r="E6" s="169"/>
      <c r="F6" s="169"/>
      <c r="G6" s="169"/>
      <c r="H6" s="169"/>
      <c r="I6" s="169"/>
    </row>
    <row r="7" spans="1:10" ht="15.75" customHeight="1" x14ac:dyDescent="0.25">
      <c r="A7" s="159" t="s">
        <v>137</v>
      </c>
      <c r="B7" s="159"/>
      <c r="C7" s="159"/>
      <c r="D7" s="159"/>
      <c r="E7" s="159"/>
      <c r="F7" s="159"/>
      <c r="G7" s="159"/>
      <c r="H7" s="159"/>
      <c r="I7" s="159"/>
    </row>
    <row r="8" spans="1:10" ht="15.75" customHeight="1" x14ac:dyDescent="0.25">
      <c r="A8" s="159"/>
      <c r="B8" s="159"/>
      <c r="C8" s="159"/>
      <c r="D8" s="159"/>
      <c r="E8" s="159"/>
      <c r="F8" s="159"/>
      <c r="G8" s="159"/>
      <c r="H8" s="159"/>
      <c r="I8" s="159"/>
    </row>
    <row r="9" spans="1:10" ht="15.75" customHeight="1" x14ac:dyDescent="0.25">
      <c r="A9" s="159"/>
      <c r="B9" s="159"/>
      <c r="C9" s="159"/>
      <c r="D9" s="159"/>
      <c r="E9" s="159"/>
      <c r="F9" s="159"/>
      <c r="G9" s="159"/>
      <c r="H9" s="159"/>
      <c r="I9" s="159"/>
    </row>
    <row r="10" spans="1:10" ht="15.75" customHeight="1" x14ac:dyDescent="0.25">
      <c r="A10" s="159"/>
      <c r="B10" s="159"/>
      <c r="C10" s="159"/>
      <c r="D10" s="159"/>
      <c r="E10" s="159"/>
      <c r="F10" s="159"/>
      <c r="G10" s="159"/>
      <c r="H10" s="159"/>
      <c r="I10" s="159"/>
    </row>
    <row r="11" spans="1:10" ht="23.25" customHeight="1" x14ac:dyDescent="0.25">
      <c r="A11" s="159"/>
      <c r="B11" s="159"/>
      <c r="C11" s="159"/>
      <c r="D11" s="159"/>
      <c r="E11" s="159"/>
      <c r="F11" s="159"/>
      <c r="G11" s="159"/>
      <c r="H11" s="159"/>
      <c r="I11" s="159"/>
    </row>
    <row r="12" spans="1:10" ht="21.75" hidden="1" customHeight="1" x14ac:dyDescent="0.25">
      <c r="A12" s="159"/>
      <c r="B12" s="159"/>
      <c r="C12" s="159"/>
      <c r="D12" s="159"/>
      <c r="E12" s="159"/>
      <c r="F12" s="159"/>
      <c r="G12" s="159"/>
      <c r="H12" s="159"/>
      <c r="I12" s="159"/>
    </row>
    <row r="13" spans="1:10" x14ac:dyDescent="0.25">
      <c r="J13" t="s">
        <v>210</v>
      </c>
    </row>
    <row r="14" spans="1:10" x14ac:dyDescent="0.25">
      <c r="J14" t="s">
        <v>211</v>
      </c>
    </row>
    <row r="15" spans="1:10" ht="15.75" x14ac:dyDescent="0.25">
      <c r="A15" s="17" t="s">
        <v>65</v>
      </c>
      <c r="J15" t="s">
        <v>198</v>
      </c>
    </row>
    <row r="16" spans="1:10" ht="15.75" x14ac:dyDescent="0.25">
      <c r="A16" s="14" t="s">
        <v>20</v>
      </c>
      <c r="J16" t="s">
        <v>199</v>
      </c>
    </row>
    <row r="17" spans="1:10" ht="15.75" x14ac:dyDescent="0.25">
      <c r="A17" s="15"/>
      <c r="J17" s="11" t="s">
        <v>200</v>
      </c>
    </row>
    <row r="18" spans="1:10" ht="15.75" x14ac:dyDescent="0.25">
      <c r="A18" s="15"/>
      <c r="J18" t="s">
        <v>201</v>
      </c>
    </row>
    <row r="19" spans="1:10" ht="42" customHeight="1" x14ac:dyDescent="0.25">
      <c r="A19" s="15"/>
      <c r="J19" t="s">
        <v>202</v>
      </c>
    </row>
    <row r="20" spans="1:10" ht="15.75" x14ac:dyDescent="0.25">
      <c r="A20" s="15" t="s">
        <v>21</v>
      </c>
      <c r="J20" t="s">
        <v>203</v>
      </c>
    </row>
    <row r="21" spans="1:10" x14ac:dyDescent="0.25">
      <c r="J21" t="s">
        <v>193</v>
      </c>
    </row>
    <row r="22" spans="1:10" x14ac:dyDescent="0.25">
      <c r="J22" t="s">
        <v>194</v>
      </c>
    </row>
    <row r="33" customFormat="1" x14ac:dyDescent="0.25"/>
  </sheetData>
  <mergeCells count="4">
    <mergeCell ref="A5:I5"/>
    <mergeCell ref="A6:I6"/>
    <mergeCell ref="A7:I12"/>
    <mergeCell ref="A2:I2"/>
  </mergeCells>
  <pageMargins left="0.2" right="0.2" top="0" bottom="0" header="0.3" footer="0.3"/>
  <pageSetup paperSize="9" orientation="portrait" r:id="rId1"/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H39"/>
  <sheetViews>
    <sheetView view="pageBreakPreview" topLeftCell="A16" zoomScaleNormal="100" zoomScaleSheetLayoutView="100" workbookViewId="0">
      <selection activeCell="J24" sqref="J24"/>
    </sheetView>
  </sheetViews>
  <sheetFormatPr defaultColWidth="9.28515625" defaultRowHeight="15.75" x14ac:dyDescent="0.25"/>
  <cols>
    <col min="1" max="1" width="9.28515625" style="4"/>
    <col min="2" max="2" width="20.42578125" style="4" customWidth="1"/>
    <col min="3" max="3" width="15.28515625" style="4" customWidth="1"/>
    <col min="4" max="4" width="18.28515625" style="4" customWidth="1"/>
    <col min="5" max="6" width="9.28515625" style="4"/>
    <col min="7" max="7" width="19" style="4" customWidth="1"/>
    <col min="8" max="9" width="9.28515625" style="4"/>
    <col min="10" max="10" width="15.5703125" style="4" customWidth="1"/>
    <col min="11" max="16384" width="9.28515625" style="4"/>
  </cols>
  <sheetData>
    <row r="1" spans="1:8" ht="67.5" customHeight="1" x14ac:dyDescent="0.25"/>
    <row r="2" spans="1:8" x14ac:dyDescent="0.25">
      <c r="A2" s="1" t="s">
        <v>63</v>
      </c>
    </row>
    <row r="3" spans="1:8" x14ac:dyDescent="0.25">
      <c r="A3" s="1" t="s">
        <v>138</v>
      </c>
      <c r="H3" s="4" t="s">
        <v>215</v>
      </c>
    </row>
    <row r="4" spans="1:8" x14ac:dyDescent="0.25">
      <c r="A4" s="2" t="s">
        <v>68</v>
      </c>
      <c r="B4" s="5"/>
      <c r="C4" s="5"/>
      <c r="H4" s="4" t="s">
        <v>28</v>
      </c>
    </row>
    <row r="5" spans="1:8" x14ac:dyDescent="0.25">
      <c r="A5" s="2" t="s">
        <v>77</v>
      </c>
      <c r="B5" s="5"/>
      <c r="C5" s="5"/>
      <c r="H5" s="4" t="s">
        <v>216</v>
      </c>
    </row>
    <row r="6" spans="1:8" x14ac:dyDescent="0.25">
      <c r="A6" s="2" t="s">
        <v>78</v>
      </c>
      <c r="B6" s="5"/>
      <c r="C6" s="5"/>
      <c r="H6" s="4" t="s">
        <v>210</v>
      </c>
    </row>
    <row r="7" spans="1:8" x14ac:dyDescent="0.25">
      <c r="A7" s="2" t="s">
        <v>96</v>
      </c>
      <c r="H7" s="4" t="s">
        <v>211</v>
      </c>
    </row>
    <row r="8" spans="1:8" x14ac:dyDescent="0.25">
      <c r="A8" s="1"/>
      <c r="H8" s="4" t="s">
        <v>217</v>
      </c>
    </row>
    <row r="9" spans="1:8" x14ac:dyDescent="0.25">
      <c r="A9" s="1"/>
    </row>
    <row r="10" spans="1:8" x14ac:dyDescent="0.25">
      <c r="A10" s="2" t="s">
        <v>140</v>
      </c>
    </row>
    <row r="11" spans="1:8" x14ac:dyDescent="0.25">
      <c r="A11" s="2"/>
      <c r="B11" s="28" t="s">
        <v>135</v>
      </c>
    </row>
    <row r="12" spans="1:8" x14ac:dyDescent="0.25">
      <c r="A12" s="2"/>
      <c r="B12" s="5"/>
    </row>
    <row r="13" spans="1:8" x14ac:dyDescent="0.25">
      <c r="A13" s="1" t="s">
        <v>0</v>
      </c>
    </row>
    <row r="14" spans="1:8" x14ac:dyDescent="0.25">
      <c r="A14" s="1" t="s">
        <v>141</v>
      </c>
    </row>
    <row r="15" spans="1:8" ht="18.75" customHeight="1" x14ac:dyDescent="0.25">
      <c r="A15" s="1" t="s">
        <v>142</v>
      </c>
    </row>
    <row r="16" spans="1:8" ht="15" customHeight="1" x14ac:dyDescent="0.25">
      <c r="A16" s="41" t="s">
        <v>139</v>
      </c>
    </row>
    <row r="17" spans="1:8" ht="17.25" customHeight="1" x14ac:dyDescent="0.25"/>
    <row r="18" spans="1:8" s="5" customFormat="1" x14ac:dyDescent="0.25">
      <c r="A18" s="26" t="s">
        <v>1</v>
      </c>
      <c r="B18" s="6" t="s">
        <v>2</v>
      </c>
      <c r="C18" s="6" t="s">
        <v>3</v>
      </c>
      <c r="D18" s="6" t="s">
        <v>4</v>
      </c>
    </row>
    <row r="19" spans="1:8" x14ac:dyDescent="0.25">
      <c r="A19" s="22">
        <v>1</v>
      </c>
      <c r="B19" s="4" t="s">
        <v>5</v>
      </c>
      <c r="C19" s="22" t="s">
        <v>13</v>
      </c>
      <c r="D19" s="22" t="s">
        <v>13</v>
      </c>
      <c r="H19" s="4" t="s">
        <v>5</v>
      </c>
    </row>
    <row r="20" spans="1:8" x14ac:dyDescent="0.25">
      <c r="A20" s="22">
        <v>2</v>
      </c>
      <c r="B20" s="4" t="s">
        <v>6</v>
      </c>
      <c r="C20" s="22" t="s">
        <v>14</v>
      </c>
      <c r="D20" s="22" t="s">
        <v>73</v>
      </c>
      <c r="H20" s="4" t="s">
        <v>6</v>
      </c>
    </row>
    <row r="21" spans="1:8" x14ac:dyDescent="0.25">
      <c r="A21" s="22">
        <v>3</v>
      </c>
      <c r="B21" s="4" t="s">
        <v>7</v>
      </c>
      <c r="C21" s="22" t="s">
        <v>14</v>
      </c>
      <c r="D21" s="22" t="s">
        <v>15</v>
      </c>
      <c r="H21" s="4" t="s">
        <v>7</v>
      </c>
    </row>
    <row r="22" spans="1:8" x14ac:dyDescent="0.25">
      <c r="A22" s="22">
        <v>4</v>
      </c>
      <c r="B22" s="4" t="s">
        <v>8</v>
      </c>
      <c r="C22" s="22" t="s">
        <v>14</v>
      </c>
      <c r="D22" s="22" t="s">
        <v>15</v>
      </c>
      <c r="H22" s="4" t="s">
        <v>8</v>
      </c>
    </row>
    <row r="23" spans="1:8" x14ac:dyDescent="0.25">
      <c r="A23" s="22">
        <v>5</v>
      </c>
      <c r="B23" s="4" t="s">
        <v>9</v>
      </c>
      <c r="C23" s="22" t="s">
        <v>14</v>
      </c>
      <c r="D23" s="22" t="s">
        <v>15</v>
      </c>
      <c r="H23" s="4" t="s">
        <v>9</v>
      </c>
    </row>
    <row r="24" spans="1:8" x14ac:dyDescent="0.25">
      <c r="A24" s="22">
        <v>6</v>
      </c>
      <c r="B24" s="4" t="s">
        <v>10</v>
      </c>
      <c r="C24" s="22" t="s">
        <v>14</v>
      </c>
      <c r="D24" s="22" t="s">
        <v>13</v>
      </c>
      <c r="H24" s="4" t="s">
        <v>10</v>
      </c>
    </row>
    <row r="25" spans="1:8" x14ac:dyDescent="0.25">
      <c r="A25" s="22">
        <v>7</v>
      </c>
      <c r="B25" s="4" t="s">
        <v>11</v>
      </c>
      <c r="C25" s="22" t="s">
        <v>14</v>
      </c>
      <c r="D25" s="22" t="s">
        <v>13</v>
      </c>
      <c r="H25" s="4" t="s">
        <v>11</v>
      </c>
    </row>
    <row r="26" spans="1:8" x14ac:dyDescent="0.25">
      <c r="A26" s="22">
        <v>8</v>
      </c>
      <c r="B26" s="4" t="s">
        <v>76</v>
      </c>
      <c r="C26" s="22" t="s">
        <v>14</v>
      </c>
      <c r="D26" s="22" t="s">
        <v>13</v>
      </c>
    </row>
    <row r="27" spans="1:8" x14ac:dyDescent="0.25">
      <c r="A27" s="22">
        <v>9</v>
      </c>
      <c r="B27" s="4" t="s">
        <v>12</v>
      </c>
      <c r="C27" s="22" t="s">
        <v>16</v>
      </c>
      <c r="D27" s="22" t="s">
        <v>16</v>
      </c>
    </row>
    <row r="28" spans="1:8" x14ac:dyDescent="0.25">
      <c r="A28" s="22">
        <v>10</v>
      </c>
      <c r="B28" s="4" t="s">
        <v>75</v>
      </c>
      <c r="C28" s="22" t="s">
        <v>14</v>
      </c>
      <c r="D28" s="22" t="s">
        <v>16</v>
      </c>
    </row>
    <row r="30" spans="1:8" x14ac:dyDescent="0.25">
      <c r="A30" s="4" t="s">
        <v>17</v>
      </c>
    </row>
    <row r="32" spans="1:8" x14ac:dyDescent="0.25">
      <c r="A32" s="4" t="s">
        <v>18</v>
      </c>
    </row>
    <row r="33" spans="1:1" x14ac:dyDescent="0.25">
      <c r="A33" s="4" t="s">
        <v>19</v>
      </c>
    </row>
    <row r="34" spans="1:1" x14ac:dyDescent="0.25">
      <c r="A34" s="5" t="s">
        <v>20</v>
      </c>
    </row>
    <row r="37" spans="1:1" ht="34.5" customHeight="1" x14ac:dyDescent="0.25"/>
    <row r="39" spans="1:1" x14ac:dyDescent="0.25">
      <c r="A39" s="4" t="s">
        <v>21</v>
      </c>
    </row>
  </sheetData>
  <pageMargins left="0" right="0" top="0" bottom="0" header="0.3" footer="0.3"/>
  <pageSetup paperSize="9" orientation="portrait" r:id="rId1"/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123B13-8C40-428D-8C14-1483DDCDB422}">
  <dimension ref="A3:S68"/>
  <sheetViews>
    <sheetView view="pageBreakPreview" zoomScaleNormal="100" zoomScaleSheetLayoutView="100" workbookViewId="0">
      <selection activeCell="K11" sqref="K11"/>
    </sheetView>
  </sheetViews>
  <sheetFormatPr defaultRowHeight="15" x14ac:dyDescent="0.25"/>
  <cols>
    <col min="1" max="1" width="9.7109375" customWidth="1"/>
    <col min="2" max="2" width="22" customWidth="1"/>
    <col min="3" max="3" width="38.5703125" customWidth="1"/>
    <col min="4" max="4" width="14.42578125" style="24" customWidth="1"/>
    <col min="5" max="5" width="15.5703125" style="24" customWidth="1"/>
    <col min="6" max="6" width="11.7109375" style="24" customWidth="1"/>
    <col min="7" max="7" width="8.5703125" customWidth="1"/>
    <col min="8" max="8" width="9.7109375" customWidth="1"/>
    <col min="9" max="9" width="12.7109375" customWidth="1"/>
    <col min="10" max="10" width="6" customWidth="1"/>
  </cols>
  <sheetData>
    <row r="3" spans="1:10" ht="12" customHeight="1" x14ac:dyDescent="0.25"/>
    <row r="4" spans="1:10" ht="14.65" hidden="1" customHeight="1" x14ac:dyDescent="0.25"/>
    <row r="5" spans="1:10" ht="18.75" customHeight="1" x14ac:dyDescent="0.25">
      <c r="A5" s="61" t="s">
        <v>92</v>
      </c>
      <c r="B5" s="61"/>
      <c r="C5" s="61"/>
      <c r="D5" s="61"/>
      <c r="E5" s="61"/>
      <c r="F5" s="61"/>
      <c r="G5" s="61"/>
      <c r="H5" s="61"/>
      <c r="I5" s="61"/>
    </row>
    <row r="6" spans="1:10" ht="18.75" x14ac:dyDescent="0.3">
      <c r="A6" s="48" t="s">
        <v>97</v>
      </c>
      <c r="F6" s="49" t="s">
        <v>156</v>
      </c>
      <c r="J6" t="s">
        <v>218</v>
      </c>
    </row>
    <row r="7" spans="1:10" ht="18.75" customHeight="1" thickBot="1" x14ac:dyDescent="0.3">
      <c r="A7" s="25" t="s">
        <v>98</v>
      </c>
      <c r="B7" s="50" t="s">
        <v>99</v>
      </c>
      <c r="C7" s="50" t="s">
        <v>100</v>
      </c>
      <c r="D7" s="50" t="s">
        <v>101</v>
      </c>
      <c r="E7" s="50" t="s">
        <v>102</v>
      </c>
      <c r="F7" s="50" t="s">
        <v>103</v>
      </c>
      <c r="G7" s="62" t="s">
        <v>104</v>
      </c>
      <c r="H7" s="63"/>
      <c r="I7" s="64"/>
    </row>
    <row r="8" spans="1:10" ht="18" customHeight="1" thickBot="1" x14ac:dyDescent="0.3">
      <c r="A8" s="139" t="s">
        <v>157</v>
      </c>
      <c r="B8" s="68" t="s">
        <v>152</v>
      </c>
      <c r="C8" s="65" t="s">
        <v>151</v>
      </c>
      <c r="D8" s="140" t="s">
        <v>154</v>
      </c>
      <c r="E8" s="54">
        <v>94</v>
      </c>
      <c r="F8" s="54">
        <v>8043097</v>
      </c>
      <c r="G8" s="55"/>
      <c r="H8" s="55"/>
      <c r="I8" s="55"/>
    </row>
    <row r="9" spans="1:10" ht="18" customHeight="1" thickBot="1" x14ac:dyDescent="0.3">
      <c r="A9" s="139"/>
      <c r="B9" s="68" t="s">
        <v>152</v>
      </c>
      <c r="C9" s="65" t="s">
        <v>151</v>
      </c>
      <c r="D9" s="141"/>
      <c r="E9" s="54">
        <v>992</v>
      </c>
      <c r="F9" s="54">
        <v>8040075</v>
      </c>
      <c r="G9" s="55"/>
      <c r="H9" s="55"/>
      <c r="I9" s="55"/>
    </row>
    <row r="10" spans="1:10" ht="18" customHeight="1" thickBot="1" x14ac:dyDescent="0.3">
      <c r="A10" s="139"/>
      <c r="B10" s="68" t="s">
        <v>152</v>
      </c>
      <c r="C10" s="65" t="s">
        <v>151</v>
      </c>
      <c r="D10" s="71" t="s">
        <v>155</v>
      </c>
      <c r="E10" s="54">
        <v>10</v>
      </c>
      <c r="F10" s="54">
        <v>8044055</v>
      </c>
      <c r="G10" s="55"/>
      <c r="H10" s="55"/>
      <c r="I10" s="55"/>
    </row>
    <row r="11" spans="1:10" ht="18" customHeight="1" thickBot="1" x14ac:dyDescent="0.3">
      <c r="A11" s="139"/>
      <c r="B11" s="69" t="s">
        <v>153</v>
      </c>
      <c r="C11" s="65" t="s">
        <v>151</v>
      </c>
      <c r="D11" s="140" t="s">
        <v>154</v>
      </c>
      <c r="E11" s="54">
        <v>144</v>
      </c>
      <c r="F11" s="54">
        <v>8043096</v>
      </c>
      <c r="G11" s="55"/>
      <c r="H11" s="55"/>
      <c r="I11" s="55"/>
    </row>
    <row r="12" spans="1:10" ht="18" customHeight="1" thickBot="1" x14ac:dyDescent="0.3">
      <c r="A12" s="139"/>
      <c r="B12" s="69" t="s">
        <v>153</v>
      </c>
      <c r="C12" s="65" t="s">
        <v>151</v>
      </c>
      <c r="D12" s="141"/>
      <c r="E12" s="54">
        <v>950</v>
      </c>
      <c r="F12" s="54">
        <v>8040064</v>
      </c>
      <c r="G12" s="55"/>
      <c r="H12" s="55"/>
      <c r="I12" s="55"/>
    </row>
    <row r="13" spans="1:10" ht="18" customHeight="1" thickBot="1" x14ac:dyDescent="0.3">
      <c r="A13" s="139"/>
      <c r="B13" s="69" t="s">
        <v>153</v>
      </c>
      <c r="C13" s="65" t="s">
        <v>151</v>
      </c>
      <c r="D13" s="71" t="s">
        <v>155</v>
      </c>
      <c r="E13" s="54">
        <v>2</v>
      </c>
      <c r="F13" s="54">
        <v>8044054</v>
      </c>
      <c r="G13" s="55"/>
      <c r="H13" s="55"/>
      <c r="I13" s="55"/>
    </row>
    <row r="14" spans="1:10" ht="18" customHeight="1" thickBot="1" x14ac:dyDescent="0.3">
      <c r="A14" s="139" t="s">
        <v>158</v>
      </c>
      <c r="B14" s="154" t="s">
        <v>160</v>
      </c>
      <c r="C14" s="65" t="s">
        <v>161</v>
      </c>
      <c r="D14" s="143" t="s">
        <v>187</v>
      </c>
      <c r="E14" s="54">
        <v>485</v>
      </c>
      <c r="F14" s="144">
        <v>8295094</v>
      </c>
      <c r="G14" s="55"/>
      <c r="H14" s="55"/>
      <c r="I14" s="55"/>
    </row>
    <row r="15" spans="1:10" ht="18" customHeight="1" thickBot="1" x14ac:dyDescent="0.3">
      <c r="A15" s="139"/>
      <c r="B15" s="155"/>
      <c r="C15" s="65" t="s">
        <v>144</v>
      </c>
      <c r="D15" s="143"/>
      <c r="E15" s="54">
        <v>264</v>
      </c>
      <c r="F15" s="145"/>
      <c r="G15" s="55"/>
      <c r="H15" s="55"/>
      <c r="I15" s="55"/>
    </row>
    <row r="16" spans="1:10" ht="18" customHeight="1" thickBot="1" x14ac:dyDescent="0.3">
      <c r="A16" s="139"/>
      <c r="B16" s="155"/>
      <c r="C16" s="65" t="s">
        <v>145</v>
      </c>
      <c r="D16" s="143"/>
      <c r="E16" s="54">
        <v>2492</v>
      </c>
      <c r="F16" s="146"/>
      <c r="G16" s="55"/>
      <c r="H16" s="55"/>
      <c r="I16" s="55"/>
    </row>
    <row r="17" spans="1:9" ht="18" customHeight="1" thickBot="1" x14ac:dyDescent="0.3">
      <c r="A17" s="139"/>
      <c r="B17" s="155"/>
      <c r="C17" s="65" t="s">
        <v>144</v>
      </c>
      <c r="D17" s="71" t="s">
        <v>188</v>
      </c>
      <c r="E17" s="54">
        <v>475</v>
      </c>
      <c r="F17" s="51">
        <v>8519054</v>
      </c>
      <c r="G17" s="55"/>
      <c r="H17" s="55"/>
      <c r="I17" s="55"/>
    </row>
    <row r="18" spans="1:9" ht="18" customHeight="1" thickBot="1" x14ac:dyDescent="0.3">
      <c r="A18" s="139"/>
      <c r="B18" s="155"/>
      <c r="C18" s="65" t="s">
        <v>144</v>
      </c>
      <c r="D18" s="153" t="s">
        <v>189</v>
      </c>
      <c r="E18" s="54">
        <v>20</v>
      </c>
      <c r="F18" s="144">
        <v>8723065</v>
      </c>
      <c r="G18" s="55"/>
      <c r="H18" s="55"/>
      <c r="I18" s="55"/>
    </row>
    <row r="19" spans="1:9" ht="18" customHeight="1" thickBot="1" x14ac:dyDescent="0.3">
      <c r="A19" s="139"/>
      <c r="B19" s="156"/>
      <c r="C19" s="65" t="s">
        <v>161</v>
      </c>
      <c r="D19" s="141"/>
      <c r="E19" s="54">
        <v>3</v>
      </c>
      <c r="F19" s="146"/>
      <c r="G19" s="55"/>
      <c r="H19" s="55"/>
      <c r="I19" s="55"/>
    </row>
    <row r="20" spans="1:9" ht="18" customHeight="1" thickBot="1" x14ac:dyDescent="0.3">
      <c r="A20" s="139"/>
      <c r="B20" s="147" t="s">
        <v>162</v>
      </c>
      <c r="C20" s="65" t="s">
        <v>163</v>
      </c>
      <c r="D20" s="143" t="s">
        <v>187</v>
      </c>
      <c r="E20" s="54">
        <v>253</v>
      </c>
      <c r="F20" s="144">
        <v>8295098</v>
      </c>
      <c r="G20" s="55"/>
      <c r="H20" s="55"/>
      <c r="I20" s="55"/>
    </row>
    <row r="21" spans="1:9" ht="18" customHeight="1" thickBot="1" x14ac:dyDescent="0.3">
      <c r="A21" s="139"/>
      <c r="B21" s="148"/>
      <c r="C21" s="65" t="s">
        <v>164</v>
      </c>
      <c r="D21" s="143"/>
      <c r="E21" s="54">
        <v>20</v>
      </c>
      <c r="F21" s="145"/>
      <c r="G21" s="55"/>
      <c r="H21" s="55"/>
      <c r="I21" s="55"/>
    </row>
    <row r="22" spans="1:9" ht="18" customHeight="1" thickBot="1" x14ac:dyDescent="0.3">
      <c r="A22" s="139"/>
      <c r="B22" s="148"/>
      <c r="C22" s="65" t="s">
        <v>165</v>
      </c>
      <c r="D22" s="143"/>
      <c r="E22" s="54">
        <v>746</v>
      </c>
      <c r="F22" s="146"/>
      <c r="G22" s="55"/>
      <c r="H22" s="55"/>
      <c r="I22" s="55"/>
    </row>
    <row r="23" spans="1:9" ht="18" customHeight="1" thickBot="1" x14ac:dyDescent="0.3">
      <c r="A23" s="73"/>
      <c r="B23" s="149"/>
      <c r="C23" s="65" t="s">
        <v>164</v>
      </c>
      <c r="D23" s="71" t="s">
        <v>188</v>
      </c>
      <c r="E23" s="54">
        <v>98</v>
      </c>
      <c r="F23" s="51">
        <v>8516054</v>
      </c>
      <c r="G23" s="55"/>
      <c r="H23" s="55"/>
      <c r="I23" s="55"/>
    </row>
    <row r="24" spans="1:9" ht="18" customHeight="1" thickBot="1" x14ac:dyDescent="0.3">
      <c r="A24" s="70"/>
      <c r="B24" s="147" t="s">
        <v>166</v>
      </c>
      <c r="C24" s="65" t="s">
        <v>167</v>
      </c>
      <c r="D24" s="143" t="s">
        <v>190</v>
      </c>
      <c r="E24" s="54">
        <v>318</v>
      </c>
      <c r="F24" s="150">
        <v>8799095</v>
      </c>
      <c r="G24" s="55"/>
      <c r="H24" s="55"/>
      <c r="I24" s="55"/>
    </row>
    <row r="25" spans="1:9" ht="18" customHeight="1" thickBot="1" x14ac:dyDescent="0.3">
      <c r="A25" s="70"/>
      <c r="B25" s="148"/>
      <c r="C25" s="65" t="s">
        <v>168</v>
      </c>
      <c r="D25" s="143"/>
      <c r="E25" s="54">
        <v>552</v>
      </c>
      <c r="F25" s="151"/>
      <c r="G25" s="55"/>
      <c r="H25" s="55"/>
      <c r="I25" s="55"/>
    </row>
    <row r="26" spans="1:9" ht="18" customHeight="1" thickBot="1" x14ac:dyDescent="0.3">
      <c r="A26" s="70"/>
      <c r="B26" s="148"/>
      <c r="C26" s="65" t="s">
        <v>145</v>
      </c>
      <c r="D26" s="143"/>
      <c r="E26" s="54">
        <v>1776</v>
      </c>
      <c r="F26" s="152"/>
      <c r="G26" s="55"/>
      <c r="H26" s="55"/>
      <c r="I26" s="55"/>
    </row>
    <row r="27" spans="1:9" ht="18" customHeight="1" thickBot="1" x14ac:dyDescent="0.3">
      <c r="A27" s="70"/>
      <c r="B27" s="148"/>
      <c r="C27" s="65" t="s">
        <v>167</v>
      </c>
      <c r="D27" s="153" t="s">
        <v>189</v>
      </c>
      <c r="E27" s="54">
        <v>13</v>
      </c>
      <c r="F27" s="150">
        <v>8799179</v>
      </c>
      <c r="G27" s="55"/>
      <c r="H27" s="55"/>
      <c r="I27" s="55"/>
    </row>
    <row r="28" spans="1:9" ht="18" customHeight="1" thickBot="1" x14ac:dyDescent="0.3">
      <c r="A28" s="70"/>
      <c r="B28" s="149"/>
      <c r="C28" s="65" t="s">
        <v>168</v>
      </c>
      <c r="D28" s="141"/>
      <c r="E28" s="54">
        <v>5</v>
      </c>
      <c r="F28" s="152"/>
      <c r="G28" s="55"/>
      <c r="H28" s="55"/>
      <c r="I28" s="55"/>
    </row>
    <row r="29" spans="1:9" ht="18" customHeight="1" thickBot="1" x14ac:dyDescent="0.3">
      <c r="A29" s="70"/>
      <c r="B29" s="158" t="s">
        <v>169</v>
      </c>
      <c r="C29" s="65" t="s">
        <v>171</v>
      </c>
      <c r="D29" s="71" t="s">
        <v>188</v>
      </c>
      <c r="E29" s="54">
        <v>330</v>
      </c>
      <c r="F29" s="51">
        <v>8516057</v>
      </c>
      <c r="G29" s="55"/>
      <c r="H29" s="55"/>
      <c r="I29" s="55"/>
    </row>
    <row r="30" spans="1:9" ht="18" customHeight="1" thickBot="1" x14ac:dyDescent="0.3">
      <c r="A30" s="70"/>
      <c r="B30" s="158"/>
      <c r="C30" s="65" t="s">
        <v>171</v>
      </c>
      <c r="D30" s="153" t="s">
        <v>189</v>
      </c>
      <c r="E30" s="54">
        <v>1</v>
      </c>
      <c r="F30" s="144">
        <v>8723068</v>
      </c>
      <c r="G30" s="55"/>
      <c r="H30" s="55"/>
      <c r="I30" s="55"/>
    </row>
    <row r="31" spans="1:9" ht="18" customHeight="1" thickBot="1" x14ac:dyDescent="0.3">
      <c r="A31" s="70"/>
      <c r="B31" s="158"/>
      <c r="C31" s="65" t="s">
        <v>170</v>
      </c>
      <c r="D31" s="141"/>
      <c r="E31" s="54">
        <v>3</v>
      </c>
      <c r="F31" s="146"/>
      <c r="G31" s="55"/>
      <c r="H31" s="55"/>
      <c r="I31" s="55"/>
    </row>
    <row r="32" spans="1:9" ht="18" customHeight="1" thickBot="1" x14ac:dyDescent="0.3">
      <c r="A32" s="70"/>
      <c r="B32" s="158"/>
      <c r="C32" s="65" t="s">
        <v>170</v>
      </c>
      <c r="D32" s="140" t="s">
        <v>187</v>
      </c>
      <c r="E32" s="54">
        <v>609</v>
      </c>
      <c r="F32" s="144">
        <v>8295104</v>
      </c>
      <c r="G32" s="55"/>
      <c r="H32" s="55"/>
      <c r="I32" s="55"/>
    </row>
    <row r="33" spans="1:9" ht="18" customHeight="1" thickBot="1" x14ac:dyDescent="0.3">
      <c r="A33" s="70"/>
      <c r="B33" s="158"/>
      <c r="C33" s="65" t="s">
        <v>172</v>
      </c>
      <c r="D33" s="157"/>
      <c r="E33" s="54">
        <v>1886</v>
      </c>
      <c r="F33" s="146"/>
      <c r="G33" s="55"/>
      <c r="H33" s="55"/>
      <c r="I33" s="55"/>
    </row>
    <row r="34" spans="1:9" ht="18" customHeight="1" thickBot="1" x14ac:dyDescent="0.3">
      <c r="A34" s="70"/>
      <c r="B34" s="147" t="s">
        <v>173</v>
      </c>
      <c r="C34" s="65" t="s">
        <v>174</v>
      </c>
      <c r="D34" s="153" t="s">
        <v>190</v>
      </c>
      <c r="E34" s="60">
        <v>987</v>
      </c>
      <c r="F34" s="144">
        <v>8799120</v>
      </c>
      <c r="G34" s="55"/>
      <c r="H34" s="55"/>
      <c r="I34" s="55"/>
    </row>
    <row r="35" spans="1:9" ht="18" customHeight="1" thickBot="1" x14ac:dyDescent="0.3">
      <c r="A35" s="70"/>
      <c r="B35" s="148"/>
      <c r="C35" s="65" t="s">
        <v>175</v>
      </c>
      <c r="D35" s="157"/>
      <c r="E35" s="54">
        <v>583</v>
      </c>
      <c r="F35" s="145"/>
      <c r="G35" s="55"/>
      <c r="H35" s="55"/>
      <c r="I35" s="55"/>
    </row>
    <row r="36" spans="1:9" ht="18" customHeight="1" thickBot="1" x14ac:dyDescent="0.3">
      <c r="A36" s="70"/>
      <c r="B36" s="148"/>
      <c r="C36" s="65" t="s">
        <v>176</v>
      </c>
      <c r="D36" s="157"/>
      <c r="E36" s="54">
        <v>3224</v>
      </c>
      <c r="F36" s="146"/>
      <c r="G36" s="55"/>
      <c r="H36" s="55"/>
      <c r="I36" s="55"/>
    </row>
    <row r="37" spans="1:9" ht="18" customHeight="1" thickBot="1" x14ac:dyDescent="0.3">
      <c r="A37" s="70"/>
      <c r="B37" s="148"/>
      <c r="C37" s="65" t="s">
        <v>175</v>
      </c>
      <c r="D37" s="157"/>
      <c r="E37" s="54">
        <v>5</v>
      </c>
      <c r="F37" s="150">
        <v>8799181</v>
      </c>
      <c r="G37" s="55"/>
      <c r="H37" s="55"/>
      <c r="I37" s="55"/>
    </row>
    <row r="38" spans="1:9" ht="18" customHeight="1" thickBot="1" x14ac:dyDescent="0.3">
      <c r="A38" s="70"/>
      <c r="B38" s="149"/>
      <c r="C38" s="65" t="s">
        <v>174</v>
      </c>
      <c r="D38" s="141"/>
      <c r="E38" s="54">
        <v>37</v>
      </c>
      <c r="F38" s="152"/>
      <c r="G38" s="55"/>
      <c r="H38" s="55"/>
      <c r="I38" s="55"/>
    </row>
    <row r="39" spans="1:9" ht="18" customHeight="1" thickBot="1" x14ac:dyDescent="0.3">
      <c r="A39" s="70"/>
      <c r="B39" s="158" t="s">
        <v>177</v>
      </c>
      <c r="C39" s="65" t="s">
        <v>178</v>
      </c>
      <c r="D39" s="72" t="s">
        <v>188</v>
      </c>
      <c r="E39" s="54">
        <v>539</v>
      </c>
      <c r="F39" s="51">
        <v>8518055</v>
      </c>
      <c r="G39" s="55"/>
      <c r="H39" s="55"/>
      <c r="I39" s="55"/>
    </row>
    <row r="40" spans="1:9" ht="18" customHeight="1" thickBot="1" x14ac:dyDescent="0.3">
      <c r="A40" s="70"/>
      <c r="B40" s="158"/>
      <c r="C40" s="65" t="s">
        <v>179</v>
      </c>
      <c r="D40" s="143" t="s">
        <v>187</v>
      </c>
      <c r="E40" s="54">
        <v>255</v>
      </c>
      <c r="F40" s="144">
        <v>8295108</v>
      </c>
      <c r="G40" s="55"/>
      <c r="H40" s="55"/>
      <c r="I40" s="55"/>
    </row>
    <row r="41" spans="1:9" ht="18" customHeight="1" thickBot="1" x14ac:dyDescent="0.3">
      <c r="A41" s="70"/>
      <c r="B41" s="158"/>
      <c r="C41" s="65" t="s">
        <v>180</v>
      </c>
      <c r="D41" s="143"/>
      <c r="E41" s="54">
        <v>1588</v>
      </c>
      <c r="F41" s="146"/>
      <c r="G41" s="55"/>
      <c r="H41" s="55"/>
      <c r="I41" s="55"/>
    </row>
    <row r="42" spans="1:9" ht="18" customHeight="1" thickBot="1" x14ac:dyDescent="0.3">
      <c r="A42" s="70"/>
      <c r="B42" s="147" t="s">
        <v>181</v>
      </c>
      <c r="C42" s="65" t="s">
        <v>182</v>
      </c>
      <c r="D42" s="143" t="s">
        <v>187</v>
      </c>
      <c r="E42" s="54">
        <v>146</v>
      </c>
      <c r="F42" s="144">
        <v>8295111</v>
      </c>
      <c r="G42" s="55"/>
      <c r="H42" s="55"/>
      <c r="I42" s="55"/>
    </row>
    <row r="43" spans="1:9" ht="18" customHeight="1" thickBot="1" x14ac:dyDescent="0.3">
      <c r="A43" s="70"/>
      <c r="B43" s="148"/>
      <c r="C43" s="65" t="s">
        <v>183</v>
      </c>
      <c r="D43" s="143"/>
      <c r="E43" s="54">
        <v>397</v>
      </c>
      <c r="F43" s="145"/>
      <c r="G43" s="55"/>
      <c r="H43" s="55"/>
      <c r="I43" s="55"/>
    </row>
    <row r="44" spans="1:9" ht="18" customHeight="1" thickBot="1" x14ac:dyDescent="0.3">
      <c r="A44" s="70"/>
      <c r="B44" s="148"/>
      <c r="C44" s="65" t="s">
        <v>172</v>
      </c>
      <c r="D44" s="143"/>
      <c r="E44" s="54">
        <v>1938</v>
      </c>
      <c r="F44" s="146"/>
      <c r="G44" s="55"/>
      <c r="H44" s="55"/>
      <c r="I44" s="55"/>
    </row>
    <row r="45" spans="1:9" ht="18" customHeight="1" thickBot="1" x14ac:dyDescent="0.3">
      <c r="A45" s="70"/>
      <c r="B45" s="148"/>
      <c r="C45" s="65" t="s">
        <v>182</v>
      </c>
      <c r="D45" s="72" t="s">
        <v>188</v>
      </c>
      <c r="E45" s="54">
        <v>341</v>
      </c>
      <c r="F45" s="51">
        <v>8518061</v>
      </c>
      <c r="G45" s="55"/>
      <c r="H45" s="55"/>
      <c r="I45" s="55"/>
    </row>
    <row r="46" spans="1:9" ht="18" customHeight="1" thickBot="1" x14ac:dyDescent="0.3">
      <c r="A46" s="70"/>
      <c r="B46" s="148"/>
      <c r="C46" s="65" t="s">
        <v>183</v>
      </c>
      <c r="D46" s="153" t="s">
        <v>189</v>
      </c>
      <c r="E46" s="54">
        <v>665</v>
      </c>
      <c r="F46" s="144">
        <v>8723070</v>
      </c>
      <c r="G46" s="55"/>
      <c r="H46" s="55"/>
      <c r="I46" s="55"/>
    </row>
    <row r="47" spans="1:9" ht="18" customHeight="1" thickBot="1" x14ac:dyDescent="0.3">
      <c r="A47" s="70"/>
      <c r="B47" s="149"/>
      <c r="C47" s="65" t="s">
        <v>182</v>
      </c>
      <c r="D47" s="141"/>
      <c r="E47" s="54">
        <v>20</v>
      </c>
      <c r="F47" s="146"/>
      <c r="G47" s="55"/>
      <c r="H47" s="55"/>
      <c r="I47" s="55"/>
    </row>
    <row r="48" spans="1:9" ht="18" customHeight="1" thickBot="1" x14ac:dyDescent="0.3">
      <c r="A48" s="70"/>
      <c r="B48" s="158" t="s">
        <v>184</v>
      </c>
      <c r="C48" s="65" t="s">
        <v>185</v>
      </c>
      <c r="D48" s="143" t="s">
        <v>188</v>
      </c>
      <c r="E48" s="54">
        <v>134</v>
      </c>
      <c r="F48" s="144">
        <v>8518070</v>
      </c>
      <c r="G48" s="55"/>
      <c r="H48" s="55"/>
      <c r="I48" s="55"/>
    </row>
    <row r="49" spans="1:19" ht="18" customHeight="1" thickBot="1" x14ac:dyDescent="0.3">
      <c r="A49" s="70"/>
      <c r="B49" s="158"/>
      <c r="C49" s="65" t="s">
        <v>186</v>
      </c>
      <c r="D49" s="143"/>
      <c r="E49" s="54">
        <v>78</v>
      </c>
      <c r="F49" s="145"/>
      <c r="G49" s="55"/>
      <c r="H49" s="55"/>
      <c r="I49" s="55"/>
    </row>
    <row r="50" spans="1:19" ht="18" customHeight="1" thickBot="1" x14ac:dyDescent="0.3">
      <c r="A50" s="70"/>
      <c r="B50" s="158"/>
      <c r="C50" s="65" t="s">
        <v>180</v>
      </c>
      <c r="D50" s="143"/>
      <c r="E50" s="54">
        <v>424</v>
      </c>
      <c r="F50" s="146"/>
      <c r="G50" s="55"/>
      <c r="H50" s="55"/>
      <c r="I50" s="55"/>
    </row>
    <row r="51" spans="1:19" ht="18.75" customHeight="1" x14ac:dyDescent="0.25">
      <c r="A51" s="52"/>
      <c r="B51" s="57"/>
      <c r="C51" s="58" t="s">
        <v>33</v>
      </c>
      <c r="D51" s="56"/>
      <c r="E51" s="59">
        <f>SUM(E8:E50)</f>
        <v>23902</v>
      </c>
      <c r="F51" s="35"/>
      <c r="G51" s="55"/>
      <c r="H51" s="55"/>
      <c r="I51" s="55"/>
    </row>
    <row r="52" spans="1:19" ht="15" customHeight="1" x14ac:dyDescent="0.25">
      <c r="A52" t="s">
        <v>105</v>
      </c>
      <c r="E52" t="s">
        <v>105</v>
      </c>
      <c r="F52" s="53"/>
    </row>
    <row r="53" spans="1:19" ht="18.75" customHeight="1" x14ac:dyDescent="0.25">
      <c r="A53" t="s">
        <v>106</v>
      </c>
      <c r="E53" t="s">
        <v>107</v>
      </c>
      <c r="F53" s="53"/>
    </row>
    <row r="54" spans="1:19" ht="15.75" customHeight="1" x14ac:dyDescent="0.25">
      <c r="A54" t="s">
        <v>108</v>
      </c>
      <c r="E54" t="s">
        <v>108</v>
      </c>
      <c r="F54" s="53"/>
    </row>
    <row r="55" spans="1:19" ht="16.5" customHeight="1" x14ac:dyDescent="0.25">
      <c r="A55" t="s">
        <v>109</v>
      </c>
      <c r="E55" t="s">
        <v>109</v>
      </c>
      <c r="F55" s="53"/>
      <c r="K55" s="138"/>
      <c r="L55" s="138"/>
      <c r="M55" s="138"/>
      <c r="N55" s="138"/>
      <c r="O55" s="138"/>
      <c r="P55" s="138"/>
      <c r="Q55" s="138"/>
      <c r="R55" s="138"/>
      <c r="S55" s="138"/>
    </row>
    <row r="56" spans="1:19" ht="15.75" customHeight="1" x14ac:dyDescent="0.25">
      <c r="A56" t="s">
        <v>111</v>
      </c>
      <c r="E56" t="s">
        <v>111</v>
      </c>
      <c r="F56" s="53"/>
    </row>
    <row r="57" spans="1:19" ht="12" customHeight="1" x14ac:dyDescent="0.25">
      <c r="E57"/>
      <c r="F57" s="53"/>
    </row>
    <row r="58" spans="1:19" ht="12" customHeight="1" x14ac:dyDescent="0.25">
      <c r="A58" t="s">
        <v>112</v>
      </c>
      <c r="E58" t="s">
        <v>112</v>
      </c>
      <c r="F58" s="53"/>
    </row>
    <row r="59" spans="1:19" ht="12" customHeight="1" x14ac:dyDescent="0.25">
      <c r="A59" t="s">
        <v>113</v>
      </c>
      <c r="E59" t="s">
        <v>113</v>
      </c>
      <c r="F59" s="53"/>
    </row>
    <row r="60" spans="1:19" ht="12" customHeight="1" x14ac:dyDescent="0.25">
      <c r="E60"/>
      <c r="F60" s="53"/>
    </row>
    <row r="61" spans="1:19" ht="12" customHeight="1" x14ac:dyDescent="0.25">
      <c r="E61"/>
      <c r="F61" s="53"/>
    </row>
    <row r="62" spans="1:19" ht="12" customHeight="1" x14ac:dyDescent="0.25">
      <c r="E62"/>
      <c r="F62" s="53"/>
    </row>
    <row r="63" spans="1:19" ht="12" customHeight="1" x14ac:dyDescent="0.25">
      <c r="E63"/>
      <c r="F63" s="53"/>
    </row>
    <row r="64" spans="1:19" ht="12" customHeight="1" x14ac:dyDescent="0.25">
      <c r="E64"/>
      <c r="F64" s="53"/>
    </row>
    <row r="65" spans="1:9" ht="12" customHeight="1" x14ac:dyDescent="0.25">
      <c r="E65"/>
      <c r="F65" s="53"/>
    </row>
    <row r="66" spans="1:9" ht="12" customHeight="1" x14ac:dyDescent="0.25">
      <c r="E66"/>
      <c r="F66" s="53"/>
    </row>
    <row r="67" spans="1:9" ht="12" customHeight="1" thickBot="1" x14ac:dyDescent="0.3">
      <c r="E67"/>
      <c r="F67" s="53"/>
    </row>
    <row r="68" spans="1:9" ht="40.15" customHeight="1" thickTop="1" x14ac:dyDescent="0.25">
      <c r="A68" s="142" t="s">
        <v>110</v>
      </c>
      <c r="B68" s="142"/>
      <c r="C68" s="142"/>
      <c r="D68" s="142"/>
      <c r="E68" s="142"/>
      <c r="F68" s="142"/>
      <c r="G68" s="142"/>
      <c r="H68" s="142"/>
      <c r="I68" s="142"/>
    </row>
  </sheetData>
  <mergeCells count="38">
    <mergeCell ref="B29:B33"/>
    <mergeCell ref="B39:B41"/>
    <mergeCell ref="B34:B38"/>
    <mergeCell ref="D46:D47"/>
    <mergeCell ref="D40:D41"/>
    <mergeCell ref="F37:F38"/>
    <mergeCell ref="D34:D38"/>
    <mergeCell ref="B42:B47"/>
    <mergeCell ref="F46:F47"/>
    <mergeCell ref="D48:D50"/>
    <mergeCell ref="F48:F50"/>
    <mergeCell ref="F40:F41"/>
    <mergeCell ref="D42:D44"/>
    <mergeCell ref="F42:F44"/>
    <mergeCell ref="B48:B50"/>
    <mergeCell ref="D18:D19"/>
    <mergeCell ref="F18:F19"/>
    <mergeCell ref="D30:D31"/>
    <mergeCell ref="F30:F31"/>
    <mergeCell ref="F34:F36"/>
    <mergeCell ref="D32:D33"/>
    <mergeCell ref="F32:F33"/>
    <mergeCell ref="A8:A13"/>
    <mergeCell ref="D8:D9"/>
    <mergeCell ref="D11:D12"/>
    <mergeCell ref="A14:A22"/>
    <mergeCell ref="A68:I68"/>
    <mergeCell ref="D20:D22"/>
    <mergeCell ref="F20:F22"/>
    <mergeCell ref="B20:B23"/>
    <mergeCell ref="D24:D26"/>
    <mergeCell ref="F24:F26"/>
    <mergeCell ref="B24:B28"/>
    <mergeCell ref="D27:D28"/>
    <mergeCell ref="F27:F28"/>
    <mergeCell ref="D14:D16"/>
    <mergeCell ref="F14:F16"/>
    <mergeCell ref="B14:B19"/>
  </mergeCells>
  <pageMargins left="0" right="0" top="0" bottom="0" header="0.3" footer="0.3"/>
  <pageSetup paperSize="9" scale="7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9</vt:i4>
      </vt:variant>
    </vt:vector>
  </HeadingPairs>
  <TitlesOfParts>
    <vt:vector size="18" baseType="lpstr">
      <vt:lpstr>Bill of exchange</vt:lpstr>
      <vt:lpstr>Commercial Invoice</vt:lpstr>
      <vt:lpstr>Packing List</vt:lpstr>
      <vt:lpstr>Delivery Challan</vt:lpstr>
      <vt:lpstr>Truck Challan</vt:lpstr>
      <vt:lpstr>CERTIFICATE OF ORIGIN</vt:lpstr>
      <vt:lpstr>BENEFICIARY’S CERTIFICATE</vt:lpstr>
      <vt:lpstr>Forwarding</vt:lpstr>
      <vt:lpstr>Challan Sheet</vt:lpstr>
      <vt:lpstr>'BENEFICIARY’S CERTIFICATE'!Print_Area</vt:lpstr>
      <vt:lpstr>'Bill of exchange'!Print_Area</vt:lpstr>
      <vt:lpstr>'CERTIFICATE OF ORIGIN'!Print_Area</vt:lpstr>
      <vt:lpstr>'Challan Sheet'!Print_Area</vt:lpstr>
      <vt:lpstr>'Commercial Invoice'!Print_Area</vt:lpstr>
      <vt:lpstr>'Delivery Challan'!Print_Area</vt:lpstr>
      <vt:lpstr>Forwarding!Print_Area</vt:lpstr>
      <vt:lpstr>'Packing List'!Print_Area</vt:lpstr>
      <vt:lpstr>'Truck Challan'!Print_Area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</dc:creator>
  <cp:lastModifiedBy>Md. Nazmul  Islam</cp:lastModifiedBy>
  <cp:lastPrinted>2026-06-06T05:06:27Z</cp:lastPrinted>
  <dcterms:created xsi:type="dcterms:W3CDTF">2020-02-02T04:46:43Z</dcterms:created>
  <dcterms:modified xsi:type="dcterms:W3CDTF">2026-06-17T06:06:19Z</dcterms:modified>
</cp:coreProperties>
</file>